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jvenkat/Desktop/Desktop as on 123009/Data after 010906/Manuscripts/YNP papers/YNP ecology and µTitan/YNP_manuscript (Aug 24, 2022 - Jason)/YNP Mat and Sediment/"/>
    </mc:Choice>
  </mc:AlternateContent>
  <xr:revisionPtr revIDLastSave="0" documentId="13_ncr:1_{FE7A6B5B-3A04-5944-9F60-F2DB1D8E206D}" xr6:coauthVersionLast="47" xr6:coauthVersionMax="47" xr10:uidLastSave="{00000000-0000-0000-0000-000000000000}"/>
  <bookViews>
    <workbookView xWindow="740" yWindow="760" windowWidth="33820" windowHeight="21580" tabRatio="759" activeTab="1" xr2:uid="{00000000-000D-0000-FFFF-FFFF00000000}"/>
  </bookViews>
  <sheets>
    <sheet name="ST1-Chemistry" sheetId="15" r:id="rId1"/>
    <sheet name="ST2-Illumina-Mat-Archaea" sheetId="5" r:id="rId2"/>
    <sheet name="ST3-ONT-Mat-Archaea" sheetId="6" r:id="rId3"/>
    <sheet name="ST4-Illumina-Mat-Bacteria" sheetId="7" r:id="rId4"/>
    <sheet name="ST5-ONT-Mat-Bacteria" sheetId="8" r:id="rId5"/>
    <sheet name="ST6-Illumina-Sediment-Bacteria" sheetId="11" r:id="rId6"/>
    <sheet name="ST7-ONT-Sediment-Archaea" sheetId="13" r:id="rId7"/>
    <sheet name="ST8-Illumina-Sediment-Archaea" sheetId="12" r:id="rId8"/>
    <sheet name="ST9-ONT-Sediment-Bacteria" sheetId="14" r:id="rId9"/>
    <sheet name="ST10-Intermediate-Data" sheetId="16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8" i="16" l="1"/>
  <c r="C4" i="16" s="1"/>
  <c r="C3" i="16" l="1"/>
  <c r="C6" i="16"/>
  <c r="C5" i="16"/>
  <c r="C7" i="16"/>
  <c r="AA6" i="12"/>
  <c r="AA7" i="12"/>
  <c r="Z7" i="12"/>
  <c r="Z6" i="12"/>
  <c r="N69" i="13"/>
  <c r="N70" i="13"/>
  <c r="V7" i="14" l="1"/>
  <c r="E9" i="14"/>
  <c r="E12" i="14"/>
  <c r="G13" i="14"/>
  <c r="E16" i="14"/>
  <c r="E21" i="14"/>
  <c r="E22" i="14"/>
  <c r="E26" i="14"/>
  <c r="E29" i="14"/>
  <c r="G36" i="14"/>
  <c r="E47" i="14"/>
  <c r="E49" i="14"/>
  <c r="E50" i="14"/>
  <c r="E51" i="14"/>
  <c r="O55" i="14"/>
  <c r="E61" i="14"/>
  <c r="G62" i="14"/>
  <c r="E68" i="14"/>
  <c r="O70" i="14"/>
  <c r="E71" i="14"/>
  <c r="E76" i="14"/>
  <c r="E77" i="14"/>
  <c r="G77" i="14"/>
  <c r="E78" i="14"/>
  <c r="E86" i="14"/>
  <c r="G86" i="14"/>
  <c r="E87" i="14"/>
  <c r="E92" i="14"/>
  <c r="E93" i="14"/>
  <c r="G94" i="14"/>
  <c r="E99" i="14"/>
  <c r="E101" i="14"/>
  <c r="E102" i="14"/>
  <c r="E108" i="14"/>
  <c r="E112" i="14"/>
  <c r="E117" i="14"/>
  <c r="E121" i="14"/>
  <c r="G121" i="14"/>
  <c r="G122" i="14"/>
  <c r="E123" i="14"/>
  <c r="E127" i="14"/>
  <c r="E128" i="14"/>
  <c r="E130" i="14"/>
  <c r="E131" i="14"/>
  <c r="E136" i="14"/>
  <c r="E137" i="14"/>
  <c r="B143" i="14"/>
  <c r="D143" i="14"/>
  <c r="F143" i="14"/>
  <c r="B144" i="14"/>
  <c r="C39" i="14" s="1"/>
  <c r="D144" i="14"/>
  <c r="E4" i="14" s="1"/>
  <c r="F144" i="14"/>
  <c r="G14" i="14" s="1"/>
  <c r="O150" i="14"/>
  <c r="R158" i="14"/>
  <c r="R159" i="14"/>
  <c r="S22" i="14" s="1"/>
  <c r="K162" i="14"/>
  <c r="O176" i="14"/>
  <c r="K180" i="14"/>
  <c r="O202" i="14"/>
  <c r="K229" i="14"/>
  <c r="O231" i="14"/>
  <c r="O245" i="14"/>
  <c r="K246" i="14"/>
  <c r="O262" i="14"/>
  <c r="K269" i="14"/>
  <c r="O271" i="14"/>
  <c r="K285" i="14"/>
  <c r="O293" i="14"/>
  <c r="O298" i="14"/>
  <c r="J313" i="14"/>
  <c r="L313" i="14"/>
  <c r="N313" i="14"/>
  <c r="J314" i="14"/>
  <c r="K31" i="14" s="1"/>
  <c r="L314" i="14"/>
  <c r="M188" i="14" s="1"/>
  <c r="N314" i="14"/>
  <c r="O119" i="14" s="1"/>
  <c r="V6" i="13"/>
  <c r="W3" i="13" s="1"/>
  <c r="O7" i="13"/>
  <c r="O13" i="13"/>
  <c r="O14" i="13"/>
  <c r="C15" i="13"/>
  <c r="O22" i="13"/>
  <c r="O27" i="13"/>
  <c r="O30" i="13"/>
  <c r="R30" i="13"/>
  <c r="R31" i="13"/>
  <c r="S13" i="13" s="1"/>
  <c r="O32" i="13"/>
  <c r="O35" i="13"/>
  <c r="O40" i="13"/>
  <c r="C42" i="13"/>
  <c r="C43" i="13"/>
  <c r="O45" i="13"/>
  <c r="C48" i="13"/>
  <c r="O50" i="13"/>
  <c r="C53" i="13"/>
  <c r="O55" i="13"/>
  <c r="O60" i="13"/>
  <c r="C63" i="13"/>
  <c r="O65" i="13"/>
  <c r="B68" i="13"/>
  <c r="D68" i="13"/>
  <c r="F68" i="13"/>
  <c r="B69" i="13"/>
  <c r="C3" i="13" s="1"/>
  <c r="D69" i="13"/>
  <c r="E8" i="13" s="1"/>
  <c r="F69" i="13"/>
  <c r="G4" i="13" s="1"/>
  <c r="J69" i="13"/>
  <c r="L69" i="13"/>
  <c r="J70" i="13"/>
  <c r="L70" i="13"/>
  <c r="M5" i="13" s="1"/>
  <c r="O16" i="13"/>
  <c r="K307" i="14" l="1"/>
  <c r="K297" i="14"/>
  <c r="M228" i="14"/>
  <c r="K212" i="14"/>
  <c r="M177" i="14"/>
  <c r="S111" i="14"/>
  <c r="M309" i="14"/>
  <c r="K286" i="14"/>
  <c r="K255" i="14"/>
  <c r="K215" i="14"/>
  <c r="K192" i="14"/>
  <c r="M165" i="14"/>
  <c r="G138" i="14"/>
  <c r="G114" i="14"/>
  <c r="G103" i="14"/>
  <c r="C95" i="14"/>
  <c r="S87" i="14"/>
  <c r="G80" i="14"/>
  <c r="G72" i="14"/>
  <c r="K63" i="14"/>
  <c r="G56" i="14"/>
  <c r="G39" i="14"/>
  <c r="G27" i="14"/>
  <c r="G6" i="14"/>
  <c r="K309" i="14"/>
  <c r="M298" i="14"/>
  <c r="M285" i="14"/>
  <c r="M269" i="14"/>
  <c r="M248" i="14"/>
  <c r="M229" i="14"/>
  <c r="O212" i="14"/>
  <c r="K188" i="14"/>
  <c r="M162" i="14"/>
  <c r="G137" i="14"/>
  <c r="G130" i="14"/>
  <c r="K122" i="14"/>
  <c r="G112" i="14"/>
  <c r="E103" i="14"/>
  <c r="K94" i="14"/>
  <c r="G87" i="14"/>
  <c r="G78" i="14"/>
  <c r="E72" i="14"/>
  <c r="G63" i="14"/>
  <c r="E56" i="14"/>
  <c r="G38" i="14"/>
  <c r="G26" i="14"/>
  <c r="C15" i="14"/>
  <c r="E6" i="14"/>
  <c r="K37" i="14"/>
  <c r="S14" i="14"/>
  <c r="M307" i="14"/>
  <c r="G135" i="14"/>
  <c r="S127" i="14"/>
  <c r="G110" i="14"/>
  <c r="K92" i="14"/>
  <c r="G68" i="14"/>
  <c r="C61" i="14"/>
  <c r="K34" i="14"/>
  <c r="M297" i="14"/>
  <c r="M212" i="14"/>
  <c r="M134" i="14"/>
  <c r="G127" i="14"/>
  <c r="G117" i="14"/>
  <c r="K109" i="14"/>
  <c r="G99" i="14"/>
  <c r="G92" i="14"/>
  <c r="G84" i="14"/>
  <c r="G76" i="14"/>
  <c r="G60" i="14"/>
  <c r="G34" i="14"/>
  <c r="C22" i="14"/>
  <c r="C12" i="14"/>
  <c r="M202" i="14"/>
  <c r="K279" i="14"/>
  <c r="M219" i="14"/>
  <c r="G67" i="14"/>
  <c r="C38" i="13"/>
  <c r="O303" i="14"/>
  <c r="K276" i="14"/>
  <c r="K256" i="14"/>
  <c r="K239" i="14"/>
  <c r="K219" i="14"/>
  <c r="K202" i="14"/>
  <c r="K173" i="14"/>
  <c r="K150" i="14"/>
  <c r="E142" i="14"/>
  <c r="E132" i="14"/>
  <c r="G126" i="14"/>
  <c r="S116" i="14"/>
  <c r="G105" i="14"/>
  <c r="G98" i="14"/>
  <c r="E91" i="14"/>
  <c r="E83" i="14"/>
  <c r="C76" i="14"/>
  <c r="E67" i="14"/>
  <c r="E58" i="14"/>
  <c r="C44" i="14"/>
  <c r="G28" i="14"/>
  <c r="G20" i="14"/>
  <c r="G8" i="14"/>
  <c r="M305" i="14"/>
  <c r="K296" i="14"/>
  <c r="K282" i="14"/>
  <c r="M262" i="14"/>
  <c r="M245" i="14"/>
  <c r="K226" i="14"/>
  <c r="M205" i="14"/>
  <c r="K305" i="14"/>
  <c r="K262" i="14"/>
  <c r="K222" i="14"/>
  <c r="S150" i="14"/>
  <c r="K259" i="14"/>
  <c r="M173" i="14"/>
  <c r="G142" i="14"/>
  <c r="M58" i="14"/>
  <c r="C58" i="13"/>
  <c r="S7" i="13"/>
  <c r="K312" i="14"/>
  <c r="M302" i="14"/>
  <c r="M288" i="14"/>
  <c r="M272" i="14"/>
  <c r="O255" i="14"/>
  <c r="K235" i="14"/>
  <c r="M218" i="14"/>
  <c r="M199" i="14"/>
  <c r="K169" i="14"/>
  <c r="M147" i="14"/>
  <c r="G141" i="14"/>
  <c r="S131" i="14"/>
  <c r="E126" i="14"/>
  <c r="G116" i="14"/>
  <c r="K104" i="14"/>
  <c r="G97" i="14"/>
  <c r="G88" i="14"/>
  <c r="G82" i="14"/>
  <c r="K73" i="14"/>
  <c r="E66" i="14"/>
  <c r="G57" i="14"/>
  <c r="K43" i="14"/>
  <c r="S27" i="14"/>
  <c r="E20" i="14"/>
  <c r="K284" i="14"/>
  <c r="K101" i="14"/>
  <c r="C25" i="14"/>
  <c r="K294" i="14"/>
  <c r="K245" i="14"/>
  <c r="M176" i="14"/>
  <c r="K304" i="14"/>
  <c r="M278" i="14"/>
  <c r="M239" i="14"/>
  <c r="G132" i="14"/>
  <c r="G83" i="14"/>
  <c r="M312" i="14"/>
  <c r="M290" i="14"/>
  <c r="K310" i="14"/>
  <c r="K302" i="14"/>
  <c r="M287" i="14"/>
  <c r="K272" i="14"/>
  <c r="M255" i="14"/>
  <c r="K232" i="14"/>
  <c r="M215" i="14"/>
  <c r="K199" i="14"/>
  <c r="K166" i="14"/>
  <c r="K147" i="14"/>
  <c r="E141" i="14"/>
  <c r="G131" i="14"/>
  <c r="G125" i="14"/>
  <c r="G115" i="14"/>
  <c r="E104" i="14"/>
  <c r="E96" i="14"/>
  <c r="C88" i="14"/>
  <c r="C81" i="14"/>
  <c r="E73" i="14"/>
  <c r="C66" i="14"/>
  <c r="E57" i="14"/>
  <c r="G40" i="14"/>
  <c r="M27" i="14"/>
  <c r="G19" i="14"/>
  <c r="E7" i="14"/>
  <c r="W4" i="13"/>
  <c r="E65" i="13"/>
  <c r="E55" i="13"/>
  <c r="E50" i="13"/>
  <c r="E45" i="13"/>
  <c r="E40" i="13"/>
  <c r="E35" i="13"/>
  <c r="M30" i="13"/>
  <c r="C65" i="13"/>
  <c r="C60" i="13"/>
  <c r="C55" i="13"/>
  <c r="C50" i="13"/>
  <c r="C45" i="13"/>
  <c r="C40" i="13"/>
  <c r="C35" i="13"/>
  <c r="E29" i="13"/>
  <c r="C22" i="13"/>
  <c r="O64" i="13"/>
  <c r="O59" i="13"/>
  <c r="O54" i="13"/>
  <c r="O49" i="13"/>
  <c r="O44" i="13"/>
  <c r="O39" i="13"/>
  <c r="O34" i="13"/>
  <c r="O28" i="13"/>
  <c r="O21" i="13"/>
  <c r="M13" i="13"/>
  <c r="O6" i="13"/>
  <c r="E60" i="13"/>
  <c r="E22" i="13"/>
  <c r="O63" i="13"/>
  <c r="O58" i="13"/>
  <c r="O53" i="13"/>
  <c r="O48" i="13"/>
  <c r="O43" i="13"/>
  <c r="O38" i="13"/>
  <c r="C33" i="13"/>
  <c r="S27" i="13"/>
  <c r="O20" i="13"/>
  <c r="O12" i="13"/>
  <c r="E5" i="13"/>
  <c r="G19" i="13"/>
  <c r="E12" i="13"/>
  <c r="O67" i="13"/>
  <c r="O57" i="13"/>
  <c r="O47" i="13"/>
  <c r="O37" i="13"/>
  <c r="E19" i="13"/>
  <c r="C4" i="13"/>
  <c r="O24" i="13"/>
  <c r="O11" i="13"/>
  <c r="O66" i="13"/>
  <c r="O61" i="13"/>
  <c r="O56" i="13"/>
  <c r="O51" i="13"/>
  <c r="O46" i="13"/>
  <c r="O41" i="13"/>
  <c r="O36" i="13"/>
  <c r="O31" i="13"/>
  <c r="O23" i="13"/>
  <c r="S17" i="13"/>
  <c r="O10" i="13"/>
  <c r="O3" i="13"/>
  <c r="O62" i="13"/>
  <c r="O52" i="13"/>
  <c r="O42" i="13"/>
  <c r="C32" i="13"/>
  <c r="C25" i="13"/>
  <c r="C12" i="13"/>
  <c r="C67" i="13"/>
  <c r="C62" i="13"/>
  <c r="C57" i="13"/>
  <c r="C52" i="13"/>
  <c r="C47" i="13"/>
  <c r="C37" i="13"/>
  <c r="O18" i="13"/>
  <c r="M66" i="13"/>
  <c r="M61" i="13"/>
  <c r="M56" i="13"/>
  <c r="M51" i="13"/>
  <c r="M46" i="13"/>
  <c r="M41" i="13"/>
  <c r="M36" i="13"/>
  <c r="M23" i="13"/>
  <c r="O17" i="13"/>
  <c r="E9" i="13"/>
  <c r="S138" i="14"/>
  <c r="S68" i="14"/>
  <c r="S8" i="14"/>
  <c r="S46" i="14"/>
  <c r="S157" i="14"/>
  <c r="S108" i="14"/>
  <c r="S96" i="14"/>
  <c r="S70" i="14"/>
  <c r="S156" i="14"/>
  <c r="O292" i="14"/>
  <c r="O238" i="14"/>
  <c r="M222" i="14"/>
  <c r="O191" i="14"/>
  <c r="M156" i="14"/>
  <c r="G140" i="14"/>
  <c r="E134" i="14"/>
  <c r="S129" i="14"/>
  <c r="S124" i="14"/>
  <c r="G119" i="14"/>
  <c r="E114" i="14"/>
  <c r="S106" i="14"/>
  <c r="S101" i="14"/>
  <c r="E95" i="14"/>
  <c r="K90" i="14"/>
  <c r="S85" i="14"/>
  <c r="E80" i="14"/>
  <c r="K75" i="14"/>
  <c r="G70" i="14"/>
  <c r="O65" i="14"/>
  <c r="G59" i="14"/>
  <c r="G55" i="14"/>
  <c r="E43" i="14"/>
  <c r="G33" i="14"/>
  <c r="G17" i="14"/>
  <c r="E11" i="14"/>
  <c r="G5" i="14"/>
  <c r="S149" i="14"/>
  <c r="S11" i="14"/>
  <c r="M292" i="14"/>
  <c r="E140" i="14"/>
  <c r="E129" i="14"/>
  <c r="G124" i="14"/>
  <c r="E119" i="14"/>
  <c r="S113" i="14"/>
  <c r="M106" i="14"/>
  <c r="G90" i="14"/>
  <c r="K85" i="14"/>
  <c r="G79" i="14"/>
  <c r="G75" i="14"/>
  <c r="G69" i="14"/>
  <c r="E65" i="14"/>
  <c r="E59" i="14"/>
  <c r="G53" i="14"/>
  <c r="M40" i="14"/>
  <c r="E32" i="14"/>
  <c r="G24" i="14"/>
  <c r="E17" i="14"/>
  <c r="G10" i="14"/>
  <c r="E5" i="14"/>
  <c r="S121" i="14"/>
  <c r="S103" i="14"/>
  <c r="S147" i="14"/>
  <c r="S114" i="14"/>
  <c r="S80" i="14"/>
  <c r="S60" i="14"/>
  <c r="S119" i="14"/>
  <c r="S17" i="14"/>
  <c r="O308" i="14"/>
  <c r="M299" i="14"/>
  <c r="O281" i="14"/>
  <c r="M265" i="14"/>
  <c r="M252" i="14"/>
  <c r="M238" i="14"/>
  <c r="M209" i="14"/>
  <c r="M191" i="14"/>
  <c r="S153" i="14"/>
  <c r="S133" i="14"/>
  <c r="M308" i="14"/>
  <c r="K299" i="14"/>
  <c r="K292" i="14"/>
  <c r="M279" i="14"/>
  <c r="K265" i="14"/>
  <c r="K252" i="14"/>
  <c r="K236" i="14"/>
  <c r="O221" i="14"/>
  <c r="K209" i="14"/>
  <c r="O165" i="14"/>
  <c r="S152" i="14"/>
  <c r="E139" i="14"/>
  <c r="E133" i="14"/>
  <c r="G128" i="14"/>
  <c r="G123" i="14"/>
  <c r="E118" i="14"/>
  <c r="E113" i="14"/>
  <c r="E106" i="14"/>
  <c r="G101" i="14"/>
  <c r="O94" i="14"/>
  <c r="E89" i="14"/>
  <c r="E85" i="14"/>
  <c r="E79" i="14"/>
  <c r="E75" i="14"/>
  <c r="E69" i="14"/>
  <c r="G64" i="14"/>
  <c r="S58" i="14"/>
  <c r="E53" i="14"/>
  <c r="K40" i="14"/>
  <c r="G30" i="14"/>
  <c r="E23" i="14"/>
  <c r="G16" i="14"/>
  <c r="E10" i="14"/>
  <c r="O288" i="14"/>
  <c r="O272" i="14"/>
  <c r="O248" i="14"/>
  <c r="O222" i="14"/>
  <c r="O180" i="14"/>
  <c r="O80" i="14"/>
  <c r="O285" i="14"/>
  <c r="M5" i="14"/>
  <c r="M16" i="14"/>
  <c r="M26" i="14"/>
  <c r="M36" i="14"/>
  <c r="M46" i="14"/>
  <c r="M9" i="14"/>
  <c r="M19" i="14"/>
  <c r="M29" i="14"/>
  <c r="M39" i="14"/>
  <c r="M49" i="14"/>
  <c r="M15" i="14"/>
  <c r="M25" i="14"/>
  <c r="M35" i="14"/>
  <c r="M45" i="14"/>
  <c r="M55" i="14"/>
  <c r="M65" i="14"/>
  <c r="M75" i="14"/>
  <c r="M85" i="14"/>
  <c r="M95" i="14"/>
  <c r="M10" i="14"/>
  <c r="M51" i="14"/>
  <c r="M61" i="14"/>
  <c r="M72" i="14"/>
  <c r="M80" i="14"/>
  <c r="M88" i="14"/>
  <c r="M101" i="14"/>
  <c r="M103" i="14"/>
  <c r="M114" i="14"/>
  <c r="M127" i="14"/>
  <c r="M132" i="14"/>
  <c r="M137" i="14"/>
  <c r="M142" i="14"/>
  <c r="M143" i="14"/>
  <c r="M144" i="14"/>
  <c r="M149" i="14"/>
  <c r="M154" i="14"/>
  <c r="M3" i="14"/>
  <c r="M11" i="14"/>
  <c r="M17" i="14"/>
  <c r="M23" i="14"/>
  <c r="M60" i="14"/>
  <c r="M68" i="14"/>
  <c r="M79" i="14"/>
  <c r="M20" i="14"/>
  <c r="M28" i="14"/>
  <c r="M43" i="14"/>
  <c r="M83" i="14"/>
  <c r="M87" i="14"/>
  <c r="M94" i="14"/>
  <c r="M116" i="14"/>
  <c r="M130" i="14"/>
  <c r="M4" i="14"/>
  <c r="M6" i="14"/>
  <c r="M34" i="14"/>
  <c r="M52" i="14"/>
  <c r="M56" i="14"/>
  <c r="M62" i="14"/>
  <c r="M64" i="14"/>
  <c r="M66" i="14"/>
  <c r="M70" i="14"/>
  <c r="M74" i="14"/>
  <c r="M76" i="14"/>
  <c r="M78" i="14"/>
  <c r="M84" i="14"/>
  <c r="M93" i="14"/>
  <c r="M123" i="14"/>
  <c r="M125" i="14"/>
  <c r="M129" i="14"/>
  <c r="M140" i="14"/>
  <c r="M150" i="14"/>
  <c r="M158" i="14"/>
  <c r="M160" i="14"/>
  <c r="M170" i="14"/>
  <c r="M180" i="14"/>
  <c r="M190" i="14"/>
  <c r="M12" i="14"/>
  <c r="M41" i="14"/>
  <c r="M44" i="14"/>
  <c r="M99" i="14"/>
  <c r="M107" i="14"/>
  <c r="M112" i="14"/>
  <c r="M139" i="14"/>
  <c r="M166" i="14"/>
  <c r="M181" i="14"/>
  <c r="M192" i="14"/>
  <c r="M206" i="14"/>
  <c r="M216" i="14"/>
  <c r="M226" i="14"/>
  <c r="M236" i="14"/>
  <c r="M246" i="14"/>
  <c r="M256" i="14"/>
  <c r="M266" i="14"/>
  <c r="M276" i="14"/>
  <c r="M286" i="14"/>
  <c r="M296" i="14"/>
  <c r="M306" i="14"/>
  <c r="M22" i="14"/>
  <c r="M38" i="14"/>
  <c r="M71" i="14"/>
  <c r="M81" i="14"/>
  <c r="M86" i="14"/>
  <c r="M97" i="14"/>
  <c r="M102" i="14"/>
  <c r="M115" i="14"/>
  <c r="M120" i="14"/>
  <c r="M145" i="14"/>
  <c r="M148" i="14"/>
  <c r="M151" i="14"/>
  <c r="M157" i="14"/>
  <c r="M174" i="14"/>
  <c r="M185" i="14"/>
  <c r="M196" i="14"/>
  <c r="M203" i="14"/>
  <c r="M213" i="14"/>
  <c r="M223" i="14"/>
  <c r="M233" i="14"/>
  <c r="M243" i="14"/>
  <c r="M253" i="14"/>
  <c r="M263" i="14"/>
  <c r="M273" i="14"/>
  <c r="M283" i="14"/>
  <c r="M293" i="14"/>
  <c r="M303" i="14"/>
  <c r="M32" i="14"/>
  <c r="M48" i="14"/>
  <c r="M54" i="14"/>
  <c r="M105" i="14"/>
  <c r="M110" i="14"/>
  <c r="M163" i="14"/>
  <c r="M167" i="14"/>
  <c r="M178" i="14"/>
  <c r="M189" i="14"/>
  <c r="M200" i="14"/>
  <c r="M210" i="14"/>
  <c r="M220" i="14"/>
  <c r="M230" i="14"/>
  <c r="M240" i="14"/>
  <c r="M250" i="14"/>
  <c r="M260" i="14"/>
  <c r="M270" i="14"/>
  <c r="M280" i="14"/>
  <c r="M7" i="14"/>
  <c r="M13" i="14"/>
  <c r="M42" i="14"/>
  <c r="M59" i="14"/>
  <c r="M69" i="14"/>
  <c r="M100" i="14"/>
  <c r="M113" i="14"/>
  <c r="M118" i="14"/>
  <c r="M128" i="14"/>
  <c r="M135" i="14"/>
  <c r="M171" i="14"/>
  <c r="M182" i="14"/>
  <c r="M193" i="14"/>
  <c r="M197" i="14"/>
  <c r="M207" i="14"/>
  <c r="M217" i="14"/>
  <c r="M227" i="14"/>
  <c r="M237" i="14"/>
  <c r="M247" i="14"/>
  <c r="M257" i="14"/>
  <c r="M267" i="14"/>
  <c r="M277" i="14"/>
  <c r="M57" i="14"/>
  <c r="M91" i="14"/>
  <c r="M108" i="14"/>
  <c r="M133" i="14"/>
  <c r="M152" i="14"/>
  <c r="M155" i="14"/>
  <c r="M164" i="14"/>
  <c r="M175" i="14"/>
  <c r="M186" i="14"/>
  <c r="M204" i="14"/>
  <c r="M214" i="14"/>
  <c r="M224" i="14"/>
  <c r="M234" i="14"/>
  <c r="M244" i="14"/>
  <c r="M254" i="14"/>
  <c r="M264" i="14"/>
  <c r="M274" i="14"/>
  <c r="M284" i="14"/>
  <c r="M294" i="14"/>
  <c r="M304" i="14"/>
  <c r="M67" i="14"/>
  <c r="M77" i="14"/>
  <c r="M82" i="14"/>
  <c r="M121" i="14"/>
  <c r="M126" i="14"/>
  <c r="M131" i="14"/>
  <c r="M194" i="14"/>
  <c r="M201" i="14"/>
  <c r="M251" i="14"/>
  <c r="M261" i="14"/>
  <c r="M281" i="14"/>
  <c r="M301" i="14"/>
  <c r="M311" i="14"/>
  <c r="M89" i="14"/>
  <c r="M98" i="14"/>
  <c r="M146" i="14"/>
  <c r="M168" i="14"/>
  <c r="M179" i="14"/>
  <c r="M211" i="14"/>
  <c r="M221" i="14"/>
  <c r="M231" i="14"/>
  <c r="M241" i="14"/>
  <c r="M271" i="14"/>
  <c r="M291" i="14"/>
  <c r="M14" i="14"/>
  <c r="M33" i="14"/>
  <c r="M96" i="14"/>
  <c r="M111" i="14"/>
  <c r="M138" i="14"/>
  <c r="M161" i="14"/>
  <c r="M172" i="14"/>
  <c r="M183" i="14"/>
  <c r="M187" i="14"/>
  <c r="M198" i="14"/>
  <c r="M208" i="14"/>
  <c r="M8" i="14"/>
  <c r="M24" i="14"/>
  <c r="M18" i="14"/>
  <c r="M21" i="14"/>
  <c r="M31" i="14"/>
  <c r="M47" i="14"/>
  <c r="M50" i="14"/>
  <c r="M53" i="14"/>
  <c r="M63" i="14"/>
  <c r="M73" i="14"/>
  <c r="M90" i="14"/>
  <c r="M92" i="14"/>
  <c r="M104" i="14"/>
  <c r="M117" i="14"/>
  <c r="M122" i="14"/>
  <c r="M141" i="14"/>
  <c r="O290" i="14"/>
  <c r="O268" i="14"/>
  <c r="M259" i="14"/>
  <c r="O242" i="14"/>
  <c r="M235" i="14"/>
  <c r="O218" i="14"/>
  <c r="O198" i="14"/>
  <c r="O184" i="14"/>
  <c r="O161" i="14"/>
  <c r="M124" i="14"/>
  <c r="M109" i="14"/>
  <c r="K50" i="14"/>
  <c r="O13" i="14"/>
  <c r="O23" i="14"/>
  <c r="O33" i="14"/>
  <c r="O43" i="14"/>
  <c r="O53" i="14"/>
  <c r="O5" i="14"/>
  <c r="O16" i="14"/>
  <c r="O26" i="14"/>
  <c r="O36" i="14"/>
  <c r="O46" i="14"/>
  <c r="O4" i="14"/>
  <c r="O12" i="14"/>
  <c r="O22" i="14"/>
  <c r="O32" i="14"/>
  <c r="O42" i="14"/>
  <c r="O52" i="14"/>
  <c r="O62" i="14"/>
  <c r="O72" i="14"/>
  <c r="O82" i="14"/>
  <c r="O92" i="14"/>
  <c r="O101" i="14"/>
  <c r="O106" i="14"/>
  <c r="O111" i="14"/>
  <c r="O116" i="14"/>
  <c r="O121" i="14"/>
  <c r="O126" i="14"/>
  <c r="O6" i="14"/>
  <c r="O8" i="14"/>
  <c r="O14" i="14"/>
  <c r="O20" i="14"/>
  <c r="O56" i="14"/>
  <c r="O64" i="14"/>
  <c r="O83" i="14"/>
  <c r="O91" i="14"/>
  <c r="O99" i="14"/>
  <c r="O112" i="14"/>
  <c r="O125" i="14"/>
  <c r="O7" i="14"/>
  <c r="O15" i="14"/>
  <c r="O19" i="14"/>
  <c r="O21" i="14"/>
  <c r="O27" i="14"/>
  <c r="O63" i="14"/>
  <c r="O71" i="14"/>
  <c r="O3" i="14"/>
  <c r="O30" i="14"/>
  <c r="O38" i="14"/>
  <c r="O59" i="14"/>
  <c r="O67" i="14"/>
  <c r="O69" i="14"/>
  <c r="O73" i="14"/>
  <c r="O75" i="14"/>
  <c r="O77" i="14"/>
  <c r="O79" i="14"/>
  <c r="O81" i="14"/>
  <c r="O85" i="14"/>
  <c r="O118" i="14"/>
  <c r="O120" i="14"/>
  <c r="O122" i="14"/>
  <c r="O124" i="14"/>
  <c r="O128" i="14"/>
  <c r="O141" i="14"/>
  <c r="O11" i="14"/>
  <c r="O39" i="14"/>
  <c r="O44" i="14"/>
  <c r="O54" i="14"/>
  <c r="O58" i="14"/>
  <c r="O60" i="14"/>
  <c r="O68" i="14"/>
  <c r="O127" i="14"/>
  <c r="O138" i="14"/>
  <c r="O143" i="14"/>
  <c r="O147" i="14"/>
  <c r="O163" i="14"/>
  <c r="O173" i="14"/>
  <c r="O183" i="14"/>
  <c r="O193" i="14"/>
  <c r="O9" i="14"/>
  <c r="O28" i="14"/>
  <c r="O31" i="14"/>
  <c r="O47" i="14"/>
  <c r="O50" i="14"/>
  <c r="O88" i="14"/>
  <c r="O90" i="14"/>
  <c r="O104" i="14"/>
  <c r="O117" i="14"/>
  <c r="O132" i="14"/>
  <c r="O159" i="14"/>
  <c r="O162" i="14"/>
  <c r="O177" i="14"/>
  <c r="O188" i="14"/>
  <c r="O199" i="14"/>
  <c r="O209" i="14"/>
  <c r="O219" i="14"/>
  <c r="O229" i="14"/>
  <c r="O239" i="14"/>
  <c r="O249" i="14"/>
  <c r="O259" i="14"/>
  <c r="O269" i="14"/>
  <c r="O279" i="14"/>
  <c r="O289" i="14"/>
  <c r="O299" i="14"/>
  <c r="O309" i="14"/>
  <c r="O25" i="14"/>
  <c r="O41" i="14"/>
  <c r="O61" i="14"/>
  <c r="O66" i="14"/>
  <c r="O76" i="14"/>
  <c r="O107" i="14"/>
  <c r="O139" i="14"/>
  <c r="O154" i="14"/>
  <c r="O166" i="14"/>
  <c r="O170" i="14"/>
  <c r="O181" i="14"/>
  <c r="O192" i="14"/>
  <c r="O206" i="14"/>
  <c r="O216" i="14"/>
  <c r="O226" i="14"/>
  <c r="O236" i="14"/>
  <c r="O246" i="14"/>
  <c r="O256" i="14"/>
  <c r="O266" i="14"/>
  <c r="O276" i="14"/>
  <c r="O286" i="14"/>
  <c r="O296" i="14"/>
  <c r="O35" i="14"/>
  <c r="O51" i="14"/>
  <c r="O86" i="14"/>
  <c r="O95" i="14"/>
  <c r="O97" i="14"/>
  <c r="O102" i="14"/>
  <c r="O115" i="14"/>
  <c r="O130" i="14"/>
  <c r="O137" i="14"/>
  <c r="O145" i="14"/>
  <c r="O148" i="14"/>
  <c r="O151" i="14"/>
  <c r="O157" i="14"/>
  <c r="O174" i="14"/>
  <c r="O185" i="14"/>
  <c r="O196" i="14"/>
  <c r="O203" i="14"/>
  <c r="O213" i="14"/>
  <c r="O223" i="14"/>
  <c r="O233" i="14"/>
  <c r="O243" i="14"/>
  <c r="O253" i="14"/>
  <c r="O263" i="14"/>
  <c r="O273" i="14"/>
  <c r="O283" i="14"/>
  <c r="O29" i="14"/>
  <c r="O45" i="14"/>
  <c r="O48" i="14"/>
  <c r="O74" i="14"/>
  <c r="O84" i="14"/>
  <c r="O93" i="14"/>
  <c r="O105" i="14"/>
  <c r="O110" i="14"/>
  <c r="O123" i="14"/>
  <c r="O142" i="14"/>
  <c r="O167" i="14"/>
  <c r="O178" i="14"/>
  <c r="O189" i="14"/>
  <c r="O200" i="14"/>
  <c r="O210" i="14"/>
  <c r="O220" i="14"/>
  <c r="O230" i="14"/>
  <c r="O240" i="14"/>
  <c r="O250" i="14"/>
  <c r="O260" i="14"/>
  <c r="O270" i="14"/>
  <c r="O280" i="14"/>
  <c r="O10" i="14"/>
  <c r="O100" i="14"/>
  <c r="O113" i="14"/>
  <c r="O135" i="14"/>
  <c r="O160" i="14"/>
  <c r="O171" i="14"/>
  <c r="O182" i="14"/>
  <c r="O197" i="14"/>
  <c r="O207" i="14"/>
  <c r="O217" i="14"/>
  <c r="O227" i="14"/>
  <c r="O237" i="14"/>
  <c r="O247" i="14"/>
  <c r="O257" i="14"/>
  <c r="O267" i="14"/>
  <c r="O277" i="14"/>
  <c r="O287" i="14"/>
  <c r="O297" i="14"/>
  <c r="O307" i="14"/>
  <c r="O214" i="14"/>
  <c r="O224" i="14"/>
  <c r="O234" i="14"/>
  <c r="O244" i="14"/>
  <c r="O274" i="14"/>
  <c r="O294" i="14"/>
  <c r="O304" i="14"/>
  <c r="O57" i="14"/>
  <c r="O103" i="14"/>
  <c r="O108" i="14"/>
  <c r="O133" i="14"/>
  <c r="O140" i="14"/>
  <c r="O149" i="14"/>
  <c r="O152" i="14"/>
  <c r="O155" i="14"/>
  <c r="O158" i="14"/>
  <c r="O164" i="14"/>
  <c r="O175" i="14"/>
  <c r="O186" i="14"/>
  <c r="O190" i="14"/>
  <c r="O204" i="14"/>
  <c r="O254" i="14"/>
  <c r="O264" i="14"/>
  <c r="O284" i="14"/>
  <c r="O17" i="14"/>
  <c r="O49" i="14"/>
  <c r="O87" i="14"/>
  <c r="O89" i="14"/>
  <c r="O98" i="14"/>
  <c r="O131" i="14"/>
  <c r="O146" i="14"/>
  <c r="O168" i="14"/>
  <c r="O179" i="14"/>
  <c r="O194" i="14"/>
  <c r="O201" i="14"/>
  <c r="O211" i="14"/>
  <c r="O18" i="14"/>
  <c r="O34" i="14"/>
  <c r="O37" i="14"/>
  <c r="O40" i="14"/>
  <c r="O78" i="14"/>
  <c r="O109" i="14"/>
  <c r="O134" i="14"/>
  <c r="O252" i="14"/>
  <c r="O129" i="14"/>
  <c r="O306" i="14"/>
  <c r="O302" i="14"/>
  <c r="O291" i="14"/>
  <c r="O295" i="14"/>
  <c r="O275" i="14"/>
  <c r="M242" i="14"/>
  <c r="O153" i="14"/>
  <c r="O312" i="14"/>
  <c r="O278" i="14"/>
  <c r="O228" i="14"/>
  <c r="O156" i="14"/>
  <c r="O261" i="14"/>
  <c r="O235" i="14"/>
  <c r="O187" i="14"/>
  <c r="O311" i="14"/>
  <c r="O301" i="14"/>
  <c r="M268" i="14"/>
  <c r="O251" i="14"/>
  <c r="O225" i="14"/>
  <c r="O208" i="14"/>
  <c r="O195" i="14"/>
  <c r="M184" i="14"/>
  <c r="O172" i="14"/>
  <c r="O144" i="14"/>
  <c r="M119" i="14"/>
  <c r="O114" i="14"/>
  <c r="M30" i="14"/>
  <c r="O24" i="14"/>
  <c r="K9" i="14"/>
  <c r="K19" i="14"/>
  <c r="K29" i="14"/>
  <c r="K39" i="14"/>
  <c r="K49" i="14"/>
  <c r="K4" i="14"/>
  <c r="K12" i="14"/>
  <c r="K22" i="14"/>
  <c r="K32" i="14"/>
  <c r="K42" i="14"/>
  <c r="K52" i="14"/>
  <c r="K3" i="14"/>
  <c r="K8" i="14"/>
  <c r="K18" i="14"/>
  <c r="K28" i="14"/>
  <c r="K38" i="14"/>
  <c r="K48" i="14"/>
  <c r="K58" i="14"/>
  <c r="K68" i="14"/>
  <c r="K78" i="14"/>
  <c r="K88" i="14"/>
  <c r="K98" i="14"/>
  <c r="K103" i="14"/>
  <c r="K108" i="14"/>
  <c r="K113" i="14"/>
  <c r="K118" i="14"/>
  <c r="K123" i="14"/>
  <c r="K41" i="14"/>
  <c r="K45" i="14"/>
  <c r="K47" i="14"/>
  <c r="K53" i="14"/>
  <c r="K69" i="14"/>
  <c r="K77" i="14"/>
  <c r="K96" i="14"/>
  <c r="K105" i="14"/>
  <c r="K116" i="14"/>
  <c r="K13" i="14"/>
  <c r="K57" i="14"/>
  <c r="K76" i="14"/>
  <c r="K84" i="14"/>
  <c r="K10" i="14"/>
  <c r="K33" i="14"/>
  <c r="K51" i="14"/>
  <c r="K110" i="14"/>
  <c r="K112" i="14"/>
  <c r="K114" i="14"/>
  <c r="K132" i="14"/>
  <c r="K134" i="14"/>
  <c r="K16" i="14"/>
  <c r="K24" i="14"/>
  <c r="K72" i="14"/>
  <c r="K80" i="14"/>
  <c r="K82" i="14"/>
  <c r="K86" i="14"/>
  <c r="K115" i="14"/>
  <c r="K117" i="14"/>
  <c r="K119" i="14"/>
  <c r="K121" i="14"/>
  <c r="K131" i="14"/>
  <c r="K142" i="14"/>
  <c r="K153" i="14"/>
  <c r="K167" i="14"/>
  <c r="K177" i="14"/>
  <c r="K187" i="14"/>
  <c r="K197" i="14"/>
  <c r="K6" i="14"/>
  <c r="K25" i="14"/>
  <c r="K56" i="14"/>
  <c r="K61" i="14"/>
  <c r="K66" i="14"/>
  <c r="K71" i="14"/>
  <c r="K81" i="14"/>
  <c r="K97" i="14"/>
  <c r="K102" i="14"/>
  <c r="K120" i="14"/>
  <c r="K125" i="14"/>
  <c r="K143" i="14"/>
  <c r="K145" i="14"/>
  <c r="K148" i="14"/>
  <c r="K151" i="14"/>
  <c r="K154" i="14"/>
  <c r="K157" i="14"/>
  <c r="K170" i="14"/>
  <c r="K174" i="14"/>
  <c r="K185" i="14"/>
  <c r="K196" i="14"/>
  <c r="K203" i="14"/>
  <c r="K213" i="14"/>
  <c r="K223" i="14"/>
  <c r="K233" i="14"/>
  <c r="K243" i="14"/>
  <c r="K253" i="14"/>
  <c r="K263" i="14"/>
  <c r="K273" i="14"/>
  <c r="K283" i="14"/>
  <c r="K293" i="14"/>
  <c r="K303" i="14"/>
  <c r="K35" i="14"/>
  <c r="K54" i="14"/>
  <c r="K95" i="14"/>
  <c r="K130" i="14"/>
  <c r="K137" i="14"/>
  <c r="K163" i="14"/>
  <c r="K178" i="14"/>
  <c r="K189" i="14"/>
  <c r="K200" i="14"/>
  <c r="K210" i="14"/>
  <c r="K220" i="14"/>
  <c r="K230" i="14"/>
  <c r="K240" i="14"/>
  <c r="K250" i="14"/>
  <c r="K260" i="14"/>
  <c r="K270" i="14"/>
  <c r="K280" i="14"/>
  <c r="K290" i="14"/>
  <c r="K300" i="14"/>
  <c r="K7" i="14"/>
  <c r="K59" i="14"/>
  <c r="K64" i="14"/>
  <c r="K74" i="14"/>
  <c r="K93" i="14"/>
  <c r="K100" i="14"/>
  <c r="K128" i="14"/>
  <c r="K135" i="14"/>
  <c r="K171" i="14"/>
  <c r="K182" i="14"/>
  <c r="K193" i="14"/>
  <c r="K207" i="14"/>
  <c r="K217" i="14"/>
  <c r="K227" i="14"/>
  <c r="K237" i="14"/>
  <c r="K247" i="14"/>
  <c r="K257" i="14"/>
  <c r="K267" i="14"/>
  <c r="K277" i="14"/>
  <c r="K287" i="14"/>
  <c r="K79" i="14"/>
  <c r="K91" i="14"/>
  <c r="K133" i="14"/>
  <c r="K152" i="14"/>
  <c r="K155" i="14"/>
  <c r="K160" i="14"/>
  <c r="K164" i="14"/>
  <c r="K175" i="14"/>
  <c r="K186" i="14"/>
  <c r="K204" i="14"/>
  <c r="K214" i="14"/>
  <c r="K224" i="14"/>
  <c r="K234" i="14"/>
  <c r="K244" i="14"/>
  <c r="K254" i="14"/>
  <c r="K264" i="14"/>
  <c r="K274" i="14"/>
  <c r="K23" i="14"/>
  <c r="K26" i="14"/>
  <c r="K62" i="14"/>
  <c r="K67" i="14"/>
  <c r="K89" i="14"/>
  <c r="K126" i="14"/>
  <c r="K140" i="14"/>
  <c r="K146" i="14"/>
  <c r="K149" i="14"/>
  <c r="K158" i="14"/>
  <c r="K168" i="14"/>
  <c r="K179" i="14"/>
  <c r="K190" i="14"/>
  <c r="K194" i="14"/>
  <c r="K201" i="14"/>
  <c r="K211" i="14"/>
  <c r="K221" i="14"/>
  <c r="K231" i="14"/>
  <c r="K241" i="14"/>
  <c r="K251" i="14"/>
  <c r="K261" i="14"/>
  <c r="K271" i="14"/>
  <c r="K281" i="14"/>
  <c r="K291" i="14"/>
  <c r="K301" i="14"/>
  <c r="K311" i="14"/>
  <c r="K20" i="14"/>
  <c r="K36" i="14"/>
  <c r="K87" i="14"/>
  <c r="K111" i="14"/>
  <c r="K172" i="14"/>
  <c r="K183" i="14"/>
  <c r="K208" i="14"/>
  <c r="K268" i="14"/>
  <c r="K288" i="14"/>
  <c r="K14" i="14"/>
  <c r="K17" i="14"/>
  <c r="K138" i="14"/>
  <c r="K161" i="14"/>
  <c r="K198" i="14"/>
  <c r="K218" i="14"/>
  <c r="K228" i="14"/>
  <c r="K238" i="14"/>
  <c r="K248" i="14"/>
  <c r="K258" i="14"/>
  <c r="K278" i="14"/>
  <c r="K298" i="14"/>
  <c r="K308" i="14"/>
  <c r="K11" i="14"/>
  <c r="K27" i="14"/>
  <c r="K30" i="14"/>
  <c r="K46" i="14"/>
  <c r="K55" i="14"/>
  <c r="K60" i="14"/>
  <c r="K65" i="14"/>
  <c r="K70" i="14"/>
  <c r="K106" i="14"/>
  <c r="K124" i="14"/>
  <c r="K129" i="14"/>
  <c r="K136" i="14"/>
  <c r="K156" i="14"/>
  <c r="K165" i="14"/>
  <c r="K176" i="14"/>
  <c r="K191" i="14"/>
  <c r="K205" i="14"/>
  <c r="K5" i="14"/>
  <c r="K21" i="14"/>
  <c r="K15" i="14"/>
  <c r="K44" i="14"/>
  <c r="K83" i="14"/>
  <c r="K99" i="14"/>
  <c r="K107" i="14"/>
  <c r="K139" i="14"/>
  <c r="O310" i="14"/>
  <c r="K306" i="14"/>
  <c r="O300" i="14"/>
  <c r="M295" i="14"/>
  <c r="M289" i="14"/>
  <c r="O282" i="14"/>
  <c r="M275" i="14"/>
  <c r="K266" i="14"/>
  <c r="O258" i="14"/>
  <c r="M249" i="14"/>
  <c r="K242" i="14"/>
  <c r="O232" i="14"/>
  <c r="M225" i="14"/>
  <c r="K216" i="14"/>
  <c r="K206" i="14"/>
  <c r="M195" i="14"/>
  <c r="K184" i="14"/>
  <c r="O169" i="14"/>
  <c r="M159" i="14"/>
  <c r="M153" i="14"/>
  <c r="K144" i="14"/>
  <c r="K141" i="14"/>
  <c r="O136" i="14"/>
  <c r="M310" i="14"/>
  <c r="O305" i="14"/>
  <c r="M300" i="14"/>
  <c r="K295" i="14"/>
  <c r="K289" i="14"/>
  <c r="M282" i="14"/>
  <c r="K275" i="14"/>
  <c r="O265" i="14"/>
  <c r="M258" i="14"/>
  <c r="K249" i="14"/>
  <c r="O241" i="14"/>
  <c r="M232" i="14"/>
  <c r="K225" i="14"/>
  <c r="O215" i="14"/>
  <c r="O205" i="14"/>
  <c r="K195" i="14"/>
  <c r="K181" i="14"/>
  <c r="M169" i="14"/>
  <c r="K159" i="14"/>
  <c r="M136" i="14"/>
  <c r="K127" i="14"/>
  <c r="O96" i="14"/>
  <c r="M37" i="14"/>
  <c r="C83" i="14"/>
  <c r="S77" i="14"/>
  <c r="C73" i="14"/>
  <c r="C68" i="14"/>
  <c r="C63" i="14"/>
  <c r="C58" i="14"/>
  <c r="C53" i="14"/>
  <c r="S36" i="14"/>
  <c r="C94" i="14"/>
  <c r="C85" i="14"/>
  <c r="S62" i="14"/>
  <c r="S52" i="14"/>
  <c r="C46" i="14"/>
  <c r="C40" i="14"/>
  <c r="C24" i="14"/>
  <c r="W5" i="14"/>
  <c r="W3" i="14"/>
  <c r="C92" i="14"/>
  <c r="S72" i="14"/>
  <c r="C43" i="14"/>
  <c r="E15" i="14"/>
  <c r="E25" i="14"/>
  <c r="E35" i="14"/>
  <c r="E45" i="14"/>
  <c r="E3" i="14"/>
  <c r="E8" i="14"/>
  <c r="E18" i="14"/>
  <c r="E28" i="14"/>
  <c r="E38" i="14"/>
  <c r="E48" i="14"/>
  <c r="E14" i="14"/>
  <c r="E24" i="14"/>
  <c r="E34" i="14"/>
  <c r="E44" i="14"/>
  <c r="E54" i="14"/>
  <c r="E64" i="14"/>
  <c r="E74" i="14"/>
  <c r="E84" i="14"/>
  <c r="E94" i="14"/>
  <c r="E100" i="14"/>
  <c r="E105" i="14"/>
  <c r="E110" i="14"/>
  <c r="E115" i="14"/>
  <c r="E120" i="14"/>
  <c r="E125" i="14"/>
  <c r="E27" i="14"/>
  <c r="E31" i="14"/>
  <c r="E33" i="14"/>
  <c r="E39" i="14"/>
  <c r="E55" i="14"/>
  <c r="E63" i="14"/>
  <c r="E82" i="14"/>
  <c r="E90" i="14"/>
  <c r="E109" i="14"/>
  <c r="E122" i="14"/>
  <c r="E40" i="14"/>
  <c r="E46" i="14"/>
  <c r="E52" i="14"/>
  <c r="E62" i="14"/>
  <c r="E70" i="14"/>
  <c r="E81" i="14"/>
  <c r="E13" i="14"/>
  <c r="E36" i="14"/>
  <c r="E41" i="14"/>
  <c r="E98" i="14"/>
  <c r="E138" i="14"/>
  <c r="E19" i="14"/>
  <c r="E37" i="14"/>
  <c r="E42" i="14"/>
  <c r="E88" i="14"/>
  <c r="E97" i="14"/>
  <c r="E107" i="14"/>
  <c r="E135" i="14"/>
  <c r="S142" i="14"/>
  <c r="S128" i="14"/>
  <c r="E124" i="14"/>
  <c r="S118" i="14"/>
  <c r="E116" i="14"/>
  <c r="E111" i="14"/>
  <c r="S105" i="14"/>
  <c r="C96" i="14"/>
  <c r="S93" i="14"/>
  <c r="S84" i="14"/>
  <c r="C80" i="14"/>
  <c r="C75" i="14"/>
  <c r="C70" i="14"/>
  <c r="C65" i="14"/>
  <c r="E60" i="14"/>
  <c r="C55" i="14"/>
  <c r="C52" i="14"/>
  <c r="C49" i="14"/>
  <c r="S45" i="14"/>
  <c r="S42" i="14"/>
  <c r="C33" i="14"/>
  <c r="E30" i="14"/>
  <c r="C14" i="14"/>
  <c r="S7" i="14"/>
  <c r="W4" i="14"/>
  <c r="S148" i="14"/>
  <c r="S145" i="14"/>
  <c r="S137" i="14"/>
  <c r="S115" i="14"/>
  <c r="S97" i="14"/>
  <c r="S95" i="14"/>
  <c r="C82" i="14"/>
  <c r="S64" i="14"/>
  <c r="S54" i="14"/>
  <c r="S51" i="14"/>
  <c r="S35" i="14"/>
  <c r="S32" i="14"/>
  <c r="S4" i="14"/>
  <c r="S154" i="14"/>
  <c r="C3" i="14"/>
  <c r="C8" i="14"/>
  <c r="C18" i="14"/>
  <c r="C28" i="14"/>
  <c r="C38" i="14"/>
  <c r="C48" i="14"/>
  <c r="C7" i="14"/>
  <c r="C11" i="14"/>
  <c r="C21" i="14"/>
  <c r="C31" i="14"/>
  <c r="C41" i="14"/>
  <c r="C51" i="14"/>
  <c r="C17" i="14"/>
  <c r="C27" i="14"/>
  <c r="C37" i="14"/>
  <c r="C47" i="14"/>
  <c r="C57" i="14"/>
  <c r="C67" i="14"/>
  <c r="C77" i="14"/>
  <c r="C87" i="14"/>
  <c r="C97" i="14"/>
  <c r="C5" i="14"/>
  <c r="C23" i="14"/>
  <c r="C29" i="14"/>
  <c r="C35" i="14"/>
  <c r="C60" i="14"/>
  <c r="C71" i="14"/>
  <c r="C79" i="14"/>
  <c r="C98" i="14"/>
  <c r="C30" i="14"/>
  <c r="C34" i="14"/>
  <c r="C36" i="14"/>
  <c r="C42" i="14"/>
  <c r="C59" i="14"/>
  <c r="C78" i="14"/>
  <c r="C86" i="14"/>
  <c r="C6" i="14"/>
  <c r="C26" i="14"/>
  <c r="C56" i="14"/>
  <c r="C91" i="14"/>
  <c r="C9" i="14"/>
  <c r="C32" i="14"/>
  <c r="C50" i="14"/>
  <c r="C90" i="14"/>
  <c r="S120" i="14"/>
  <c r="S107" i="14"/>
  <c r="C89" i="14"/>
  <c r="S81" i="14"/>
  <c r="S76" i="14"/>
  <c r="C72" i="14"/>
  <c r="C62" i="14"/>
  <c r="C45" i="14"/>
  <c r="S41" i="14"/>
  <c r="S38" i="14"/>
  <c r="C20" i="14"/>
  <c r="S6" i="14"/>
  <c r="S10" i="14"/>
  <c r="S20" i="14"/>
  <c r="S30" i="14"/>
  <c r="S40" i="14"/>
  <c r="S50" i="14"/>
  <c r="S13" i="14"/>
  <c r="S23" i="14"/>
  <c r="S33" i="14"/>
  <c r="S43" i="14"/>
  <c r="S9" i="14"/>
  <c r="S19" i="14"/>
  <c r="S29" i="14"/>
  <c r="S39" i="14"/>
  <c r="S49" i="14"/>
  <c r="S59" i="14"/>
  <c r="S69" i="14"/>
  <c r="S79" i="14"/>
  <c r="S89" i="14"/>
  <c r="S12" i="14"/>
  <c r="S16" i="14"/>
  <c r="S18" i="14"/>
  <c r="S24" i="14"/>
  <c r="S67" i="14"/>
  <c r="S75" i="14"/>
  <c r="S86" i="14"/>
  <c r="S94" i="14"/>
  <c r="S110" i="14"/>
  <c r="S123" i="14"/>
  <c r="S130" i="14"/>
  <c r="S135" i="14"/>
  <c r="S140" i="14"/>
  <c r="S146" i="14"/>
  <c r="S151" i="14"/>
  <c r="S5" i="14"/>
  <c r="S25" i="14"/>
  <c r="S31" i="14"/>
  <c r="S37" i="14"/>
  <c r="S55" i="14"/>
  <c r="S66" i="14"/>
  <c r="S74" i="14"/>
  <c r="S82" i="14"/>
  <c r="S15" i="14"/>
  <c r="S48" i="14"/>
  <c r="S53" i="14"/>
  <c r="S57" i="14"/>
  <c r="S61" i="14"/>
  <c r="S63" i="14"/>
  <c r="S65" i="14"/>
  <c r="S71" i="14"/>
  <c r="S92" i="14"/>
  <c r="S126" i="14"/>
  <c r="S139" i="14"/>
  <c r="S21" i="14"/>
  <c r="S26" i="14"/>
  <c r="S91" i="14"/>
  <c r="S98" i="14"/>
  <c r="S100" i="14"/>
  <c r="S102" i="14"/>
  <c r="S104" i="14"/>
  <c r="S136" i="14"/>
  <c r="S144" i="14"/>
  <c r="S155" i="14"/>
  <c r="S143" i="14"/>
  <c r="S132" i="14"/>
  <c r="S125" i="14"/>
  <c r="S117" i="14"/>
  <c r="S112" i="14"/>
  <c r="S99" i="14"/>
  <c r="S90" i="14"/>
  <c r="S88" i="14"/>
  <c r="C84" i="14"/>
  <c r="C74" i="14"/>
  <c r="S56" i="14"/>
  <c r="S47" i="14"/>
  <c r="S44" i="14"/>
  <c r="S28" i="14"/>
  <c r="C13" i="14"/>
  <c r="C10" i="14"/>
  <c r="C4" i="14"/>
  <c r="S141" i="14"/>
  <c r="S134" i="14"/>
  <c r="S122" i="14"/>
  <c r="S109" i="14"/>
  <c r="C93" i="14"/>
  <c r="S83" i="14"/>
  <c r="S78" i="14"/>
  <c r="S73" i="14"/>
  <c r="C69" i="14"/>
  <c r="C64" i="14"/>
  <c r="C54" i="14"/>
  <c r="S34" i="14"/>
  <c r="C19" i="14"/>
  <c r="C16" i="14"/>
  <c r="S3" i="14"/>
  <c r="G133" i="14"/>
  <c r="G113" i="14"/>
  <c r="G111" i="14"/>
  <c r="G109" i="14"/>
  <c r="G95" i="14"/>
  <c r="G47" i="14"/>
  <c r="G29" i="14"/>
  <c r="G4" i="14"/>
  <c r="G12" i="14"/>
  <c r="G22" i="14"/>
  <c r="G32" i="14"/>
  <c r="G42" i="14"/>
  <c r="G52" i="14"/>
  <c r="G15" i="14"/>
  <c r="G25" i="14"/>
  <c r="G35" i="14"/>
  <c r="G45" i="14"/>
  <c r="G7" i="14"/>
  <c r="G11" i="14"/>
  <c r="G21" i="14"/>
  <c r="G31" i="14"/>
  <c r="G41" i="14"/>
  <c r="G51" i="14"/>
  <c r="G61" i="14"/>
  <c r="G71" i="14"/>
  <c r="G81" i="14"/>
  <c r="G91" i="14"/>
  <c r="G3" i="14"/>
  <c r="G37" i="14"/>
  <c r="G43" i="14"/>
  <c r="G49" i="14"/>
  <c r="G58" i="14"/>
  <c r="G66" i="14"/>
  <c r="G74" i="14"/>
  <c r="G85" i="14"/>
  <c r="G93" i="14"/>
  <c r="G107" i="14"/>
  <c r="G118" i="14"/>
  <c r="G120" i="14"/>
  <c r="G129" i="14"/>
  <c r="G134" i="14"/>
  <c r="G139" i="14"/>
  <c r="G9" i="14"/>
  <c r="G44" i="14"/>
  <c r="G48" i="14"/>
  <c r="G50" i="14"/>
  <c r="G54" i="14"/>
  <c r="G65" i="14"/>
  <c r="G73" i="14"/>
  <c r="G136" i="14"/>
  <c r="G108" i="14"/>
  <c r="G106" i="14"/>
  <c r="G104" i="14"/>
  <c r="G102" i="14"/>
  <c r="G100" i="14"/>
  <c r="G96" i="14"/>
  <c r="G89" i="14"/>
  <c r="G46" i="14"/>
  <c r="G23" i="14"/>
  <c r="G18" i="14"/>
  <c r="G29" i="13"/>
  <c r="G48" i="13"/>
  <c r="G33" i="13"/>
  <c r="G65" i="13"/>
  <c r="M63" i="13"/>
  <c r="G60" i="13"/>
  <c r="M58" i="13"/>
  <c r="G55" i="13"/>
  <c r="M53" i="13"/>
  <c r="G50" i="13"/>
  <c r="M48" i="13"/>
  <c r="G45" i="13"/>
  <c r="M43" i="13"/>
  <c r="G40" i="13"/>
  <c r="M38" i="13"/>
  <c r="G35" i="13"/>
  <c r="M33" i="13"/>
  <c r="C28" i="13"/>
  <c r="M26" i="13"/>
  <c r="E25" i="13"/>
  <c r="G22" i="13"/>
  <c r="S20" i="13"/>
  <c r="C18" i="13"/>
  <c r="M16" i="13"/>
  <c r="E15" i="13"/>
  <c r="G12" i="13"/>
  <c r="S10" i="13"/>
  <c r="C8" i="13"/>
  <c r="S6" i="13"/>
  <c r="E4" i="13"/>
  <c r="G58" i="13"/>
  <c r="S24" i="13"/>
  <c r="M20" i="13"/>
  <c r="G16" i="13"/>
  <c r="M10" i="13"/>
  <c r="E63" i="13"/>
  <c r="E58" i="13"/>
  <c r="E53" i="13"/>
  <c r="E48" i="13"/>
  <c r="E43" i="13"/>
  <c r="E38" i="13"/>
  <c r="E33" i="13"/>
  <c r="C29" i="13"/>
  <c r="M27" i="13"/>
  <c r="E26" i="13"/>
  <c r="G23" i="13"/>
  <c r="S21" i="13"/>
  <c r="C19" i="13"/>
  <c r="M17" i="13"/>
  <c r="E16" i="13"/>
  <c r="G13" i="13"/>
  <c r="S11" i="13"/>
  <c r="C9" i="13"/>
  <c r="M7" i="13"/>
  <c r="C5" i="13"/>
  <c r="S3" i="13"/>
  <c r="G53" i="13"/>
  <c r="G66" i="13"/>
  <c r="G61" i="13"/>
  <c r="G56" i="13"/>
  <c r="M54" i="13"/>
  <c r="G51" i="13"/>
  <c r="M49" i="13"/>
  <c r="G41" i="13"/>
  <c r="M39" i="13"/>
  <c r="G36" i="13"/>
  <c r="M31" i="13"/>
  <c r="G30" i="13"/>
  <c r="S28" i="13"/>
  <c r="C26" i="13"/>
  <c r="M24" i="13"/>
  <c r="E23" i="13"/>
  <c r="G20" i="13"/>
  <c r="S18" i="13"/>
  <c r="C16" i="13"/>
  <c r="M14" i="13"/>
  <c r="E13" i="13"/>
  <c r="G10" i="13"/>
  <c r="S8" i="13"/>
  <c r="G6" i="13"/>
  <c r="G63" i="13"/>
  <c r="G43" i="13"/>
  <c r="G26" i="13"/>
  <c r="S14" i="13"/>
  <c r="M6" i="13"/>
  <c r="M59" i="13"/>
  <c r="E66" i="13"/>
  <c r="E46" i="13"/>
  <c r="E30" i="13"/>
  <c r="G27" i="13"/>
  <c r="C23" i="13"/>
  <c r="S15" i="13"/>
  <c r="G38" i="13"/>
  <c r="M34" i="13"/>
  <c r="E61" i="13"/>
  <c r="E56" i="13"/>
  <c r="E51" i="13"/>
  <c r="E41" i="13"/>
  <c r="E36" i="13"/>
  <c r="S25" i="13"/>
  <c r="M21" i="13"/>
  <c r="E20" i="13"/>
  <c r="G17" i="13"/>
  <c r="C13" i="13"/>
  <c r="M11" i="13"/>
  <c r="E10" i="13"/>
  <c r="O8" i="13"/>
  <c r="G7" i="13"/>
  <c r="E6" i="13"/>
  <c r="S4" i="13"/>
  <c r="M3" i="13"/>
  <c r="O68" i="13"/>
  <c r="M67" i="13"/>
  <c r="C66" i="13"/>
  <c r="G64" i="13"/>
  <c r="M62" i="13"/>
  <c r="C61" i="13"/>
  <c r="G59" i="13"/>
  <c r="M57" i="13"/>
  <c r="C56" i="13"/>
  <c r="G54" i="13"/>
  <c r="M52" i="13"/>
  <c r="C51" i="13"/>
  <c r="G49" i="13"/>
  <c r="M47" i="13"/>
  <c r="C46" i="13"/>
  <c r="G44" i="13"/>
  <c r="M42" i="13"/>
  <c r="C41" i="13"/>
  <c r="G39" i="13"/>
  <c r="M37" i="13"/>
  <c r="C36" i="13"/>
  <c r="G34" i="13"/>
  <c r="M32" i="13"/>
  <c r="G31" i="13"/>
  <c r="C30" i="13"/>
  <c r="M28" i="13"/>
  <c r="E27" i="13"/>
  <c r="O25" i="13"/>
  <c r="G24" i="13"/>
  <c r="S22" i="13"/>
  <c r="C20" i="13"/>
  <c r="M18" i="13"/>
  <c r="E17" i="13"/>
  <c r="O15" i="13"/>
  <c r="G14" i="13"/>
  <c r="S12" i="13"/>
  <c r="C10" i="13"/>
  <c r="M8" i="13"/>
  <c r="E7" i="13"/>
  <c r="C6" i="13"/>
  <c r="O4" i="13"/>
  <c r="G5" i="13"/>
  <c r="M44" i="13"/>
  <c r="M68" i="13"/>
  <c r="E64" i="13"/>
  <c r="E54" i="13"/>
  <c r="E49" i="13"/>
  <c r="E39" i="13"/>
  <c r="M25" i="13"/>
  <c r="E24" i="13"/>
  <c r="G21" i="13"/>
  <c r="S5" i="13"/>
  <c r="G9" i="13"/>
  <c r="B70" i="13"/>
  <c r="M64" i="13"/>
  <c r="E34" i="13"/>
  <c r="E31" i="13"/>
  <c r="S29" i="13"/>
  <c r="C27" i="13"/>
  <c r="S19" i="13"/>
  <c r="C17" i="13"/>
  <c r="M15" i="13"/>
  <c r="E14" i="13"/>
  <c r="G11" i="13"/>
  <c r="S9" i="13"/>
  <c r="C7" i="13"/>
  <c r="M4" i="13"/>
  <c r="G3" i="13"/>
  <c r="G67" i="13"/>
  <c r="M65" i="13"/>
  <c r="C64" i="13"/>
  <c r="G62" i="13"/>
  <c r="M60" i="13"/>
  <c r="C59" i="13"/>
  <c r="G57" i="13"/>
  <c r="M55" i="13"/>
  <c r="C54" i="13"/>
  <c r="G52" i="13"/>
  <c r="M50" i="13"/>
  <c r="C49" i="13"/>
  <c r="G47" i="13"/>
  <c r="M45" i="13"/>
  <c r="C44" i="13"/>
  <c r="G42" i="13"/>
  <c r="M40" i="13"/>
  <c r="C39" i="13"/>
  <c r="G37" i="13"/>
  <c r="M35" i="13"/>
  <c r="C34" i="13"/>
  <c r="G32" i="13"/>
  <c r="C31" i="13"/>
  <c r="O29" i="13"/>
  <c r="G28" i="13"/>
  <c r="S26" i="13"/>
  <c r="C24" i="13"/>
  <c r="M22" i="13"/>
  <c r="E21" i="13"/>
  <c r="O19" i="13"/>
  <c r="G18" i="13"/>
  <c r="S16" i="13"/>
  <c r="C14" i="13"/>
  <c r="M12" i="13"/>
  <c r="E11" i="13"/>
  <c r="O9" i="13"/>
  <c r="G8" i="13"/>
  <c r="O5" i="13"/>
  <c r="E3" i="13"/>
  <c r="G46" i="13"/>
  <c r="E59" i="13"/>
  <c r="E44" i="13"/>
  <c r="E67" i="13"/>
  <c r="E62" i="13"/>
  <c r="E57" i="13"/>
  <c r="E52" i="13"/>
  <c r="E47" i="13"/>
  <c r="E42" i="13"/>
  <c r="E37" i="13"/>
  <c r="O33" i="13"/>
  <c r="E32" i="13"/>
  <c r="M29" i="13"/>
  <c r="E28" i="13"/>
  <c r="O26" i="13"/>
  <c r="G25" i="13"/>
  <c r="S23" i="13"/>
  <c r="C21" i="13"/>
  <c r="M19" i="13"/>
  <c r="E18" i="13"/>
  <c r="G15" i="13"/>
  <c r="C11" i="13"/>
  <c r="M9" i="13"/>
  <c r="K12" i="13" l="1"/>
  <c r="K22" i="13"/>
  <c r="K35" i="13"/>
  <c r="K40" i="13"/>
  <c r="K45" i="13"/>
  <c r="K50" i="13"/>
  <c r="K55" i="13"/>
  <c r="K60" i="13"/>
  <c r="K65" i="13"/>
  <c r="K52" i="13"/>
  <c r="K16" i="13"/>
  <c r="K33" i="13"/>
  <c r="K43" i="13"/>
  <c r="K48" i="13"/>
  <c r="K4" i="13"/>
  <c r="K15" i="13"/>
  <c r="K25" i="13"/>
  <c r="K68" i="13"/>
  <c r="K8" i="13"/>
  <c r="K18" i="13"/>
  <c r="K37" i="13"/>
  <c r="K42" i="13"/>
  <c r="K47" i="13"/>
  <c r="K62" i="13"/>
  <c r="K67" i="13"/>
  <c r="K23" i="13"/>
  <c r="K58" i="13"/>
  <c r="K28" i="13"/>
  <c r="K32" i="13"/>
  <c r="K57" i="13"/>
  <c r="K38" i="13"/>
  <c r="K53" i="13"/>
  <c r="K3" i="13"/>
  <c r="K11" i="13"/>
  <c r="K21" i="13"/>
  <c r="K14" i="13"/>
  <c r="K24" i="13"/>
  <c r="K39" i="13"/>
  <c r="K44" i="13"/>
  <c r="K64" i="13"/>
  <c r="K31" i="13"/>
  <c r="K34" i="13"/>
  <c r="K49" i="13"/>
  <c r="K54" i="13"/>
  <c r="K59" i="13"/>
  <c r="K7" i="13"/>
  <c r="K17" i="13"/>
  <c r="K27" i="13"/>
  <c r="K6" i="13"/>
  <c r="K10" i="13"/>
  <c r="K20" i="13"/>
  <c r="K30" i="13"/>
  <c r="K36" i="13"/>
  <c r="K41" i="13"/>
  <c r="K46" i="13"/>
  <c r="K51" i="13"/>
  <c r="K56" i="13"/>
  <c r="K61" i="13"/>
  <c r="K66" i="13"/>
  <c r="K13" i="13"/>
  <c r="K5" i="13"/>
  <c r="K9" i="13"/>
  <c r="K19" i="13"/>
  <c r="K29" i="13"/>
  <c r="K26" i="13"/>
  <c r="K63" i="13"/>
  <c r="AB3" i="12" l="1"/>
  <c r="S4" i="12"/>
  <c r="AB4" i="12"/>
  <c r="AB5" i="12"/>
  <c r="S6" i="12"/>
  <c r="W10" i="12"/>
  <c r="W11" i="12"/>
  <c r="S16" i="12"/>
  <c r="S19" i="12"/>
  <c r="G22" i="12"/>
  <c r="S24" i="12"/>
  <c r="G26" i="12"/>
  <c r="W26" i="12"/>
  <c r="S29" i="12"/>
  <c r="S30" i="12"/>
  <c r="W30" i="12"/>
  <c r="G32" i="12"/>
  <c r="R32" i="12"/>
  <c r="R33" i="12"/>
  <c r="S7" i="12" s="1"/>
  <c r="G36" i="12"/>
  <c r="W36" i="12"/>
  <c r="M44" i="12"/>
  <c r="W50" i="12"/>
  <c r="W55" i="12"/>
  <c r="M57" i="12"/>
  <c r="V59" i="12"/>
  <c r="V60" i="12"/>
  <c r="W8" i="12" s="1"/>
  <c r="B71" i="12"/>
  <c r="C71" i="12"/>
  <c r="D71" i="12"/>
  <c r="B72" i="12"/>
  <c r="E13" i="12" s="1"/>
  <c r="C72" i="12"/>
  <c r="F6" i="12" s="1"/>
  <c r="D72" i="12"/>
  <c r="G60" i="12" s="1"/>
  <c r="M91" i="12"/>
  <c r="J110" i="12"/>
  <c r="K110" i="12"/>
  <c r="L110" i="12"/>
  <c r="J111" i="12"/>
  <c r="M6" i="12" s="1"/>
  <c r="K111" i="12"/>
  <c r="N33" i="12" s="1"/>
  <c r="L111" i="12"/>
  <c r="O7" i="12" s="1"/>
  <c r="W8" i="11"/>
  <c r="Z8" i="11"/>
  <c r="Z9" i="11"/>
  <c r="V12" i="11"/>
  <c r="V13" i="11"/>
  <c r="V14" i="11"/>
  <c r="O17" i="11"/>
  <c r="G26" i="11"/>
  <c r="O36" i="11"/>
  <c r="O45" i="11"/>
  <c r="O48" i="11"/>
  <c r="O51" i="11"/>
  <c r="O52" i="11"/>
  <c r="N53" i="11"/>
  <c r="O56" i="11"/>
  <c r="O57" i="11"/>
  <c r="N60" i="11"/>
  <c r="O62" i="11"/>
  <c r="O63" i="11"/>
  <c r="G67" i="11"/>
  <c r="N67" i="11"/>
  <c r="O67" i="11"/>
  <c r="N68" i="11"/>
  <c r="O71" i="11"/>
  <c r="O72" i="11"/>
  <c r="G73" i="11"/>
  <c r="O73" i="11"/>
  <c r="N75" i="11"/>
  <c r="O75" i="11"/>
  <c r="G76" i="11"/>
  <c r="O76" i="11"/>
  <c r="G77" i="11"/>
  <c r="N78" i="11"/>
  <c r="E81" i="11"/>
  <c r="O81" i="11"/>
  <c r="O82" i="11"/>
  <c r="S82" i="11"/>
  <c r="N83" i="11"/>
  <c r="G86" i="11"/>
  <c r="O86" i="11"/>
  <c r="N87" i="11"/>
  <c r="N91" i="11"/>
  <c r="G92" i="11"/>
  <c r="O92" i="11"/>
  <c r="S92" i="11"/>
  <c r="O94" i="11"/>
  <c r="G95" i="11"/>
  <c r="G96" i="11"/>
  <c r="N99" i="11"/>
  <c r="G100" i="11"/>
  <c r="O100" i="11"/>
  <c r="G101" i="11"/>
  <c r="G103" i="11"/>
  <c r="G104" i="11"/>
  <c r="O104" i="11"/>
  <c r="E105" i="11"/>
  <c r="N108" i="11"/>
  <c r="E109" i="11"/>
  <c r="N109" i="11"/>
  <c r="G110" i="11"/>
  <c r="E113" i="11"/>
  <c r="G113" i="11"/>
  <c r="M113" i="11"/>
  <c r="O116" i="11"/>
  <c r="E117" i="11"/>
  <c r="O117" i="11"/>
  <c r="O120" i="11"/>
  <c r="N121" i="11"/>
  <c r="O121" i="11"/>
  <c r="G122" i="11"/>
  <c r="R123" i="11"/>
  <c r="O124" i="11"/>
  <c r="R124" i="11"/>
  <c r="S29" i="11" s="1"/>
  <c r="G125" i="11"/>
  <c r="M125" i="11"/>
  <c r="N125" i="11"/>
  <c r="E128" i="11"/>
  <c r="F128" i="11"/>
  <c r="G128" i="11"/>
  <c r="G132" i="11"/>
  <c r="M132" i="11"/>
  <c r="O132" i="11"/>
  <c r="N133" i="11"/>
  <c r="N134" i="11"/>
  <c r="O134" i="11"/>
  <c r="N135" i="11"/>
  <c r="O135" i="11"/>
  <c r="G136" i="11"/>
  <c r="M136" i="11"/>
  <c r="E138" i="11"/>
  <c r="M138" i="11"/>
  <c r="N138" i="11"/>
  <c r="O138" i="11"/>
  <c r="O141" i="11"/>
  <c r="O142" i="11"/>
  <c r="E143" i="11"/>
  <c r="F143" i="11"/>
  <c r="O145" i="11"/>
  <c r="G146" i="11"/>
  <c r="O146" i="11"/>
  <c r="N148" i="11"/>
  <c r="O148" i="11"/>
  <c r="E149" i="11"/>
  <c r="O149" i="11"/>
  <c r="O151" i="11"/>
  <c r="E152" i="11"/>
  <c r="G152" i="11"/>
  <c r="J152" i="11"/>
  <c r="K152" i="11"/>
  <c r="L152" i="11"/>
  <c r="J153" i="11"/>
  <c r="M52" i="11" s="1"/>
  <c r="K153" i="11"/>
  <c r="N18" i="11" s="1"/>
  <c r="L153" i="11"/>
  <c r="O23" i="11" s="1"/>
  <c r="G154" i="11"/>
  <c r="E155" i="11"/>
  <c r="G155" i="11"/>
  <c r="G156" i="11"/>
  <c r="E157" i="11"/>
  <c r="G160" i="11"/>
  <c r="E161" i="11"/>
  <c r="F161" i="11"/>
  <c r="G161" i="11"/>
  <c r="G163" i="11"/>
  <c r="G166" i="11"/>
  <c r="E168" i="11"/>
  <c r="G168" i="11"/>
  <c r="E169" i="11"/>
  <c r="B170" i="11"/>
  <c r="C170" i="11"/>
  <c r="D170" i="11"/>
  <c r="B171" i="11"/>
  <c r="E25" i="11" s="1"/>
  <c r="C171" i="11"/>
  <c r="F15" i="11" s="1"/>
  <c r="D171" i="11"/>
  <c r="G3" i="11" s="1"/>
  <c r="S95" i="11" l="1"/>
  <c r="S62" i="11"/>
  <c r="G57" i="11"/>
  <c r="G45" i="11"/>
  <c r="O35" i="11"/>
  <c r="O25" i="11"/>
  <c r="O16" i="11"/>
  <c r="M90" i="12"/>
  <c r="W56" i="12"/>
  <c r="W41" i="12"/>
  <c r="W31" i="12"/>
  <c r="W25" i="12"/>
  <c r="N17" i="12"/>
  <c r="S10" i="12"/>
  <c r="G50" i="11"/>
  <c r="O44" i="11"/>
  <c r="G34" i="11"/>
  <c r="O24" i="11"/>
  <c r="G15" i="11"/>
  <c r="M84" i="12"/>
  <c r="M70" i="12"/>
  <c r="G56" i="12"/>
  <c r="W38" i="12"/>
  <c r="S31" i="12"/>
  <c r="S25" i="12"/>
  <c r="M17" i="12"/>
  <c r="S9" i="12"/>
  <c r="G167" i="11"/>
  <c r="G145" i="11"/>
  <c r="G142" i="11"/>
  <c r="G138" i="11"/>
  <c r="G135" i="11"/>
  <c r="O131" i="11"/>
  <c r="O127" i="11"/>
  <c r="G124" i="11"/>
  <c r="G121" i="11"/>
  <c r="E116" i="11"/>
  <c r="O112" i="11"/>
  <c r="O108" i="11"/>
  <c r="O103" i="11"/>
  <c r="S94" i="11"/>
  <c r="O91" i="11"/>
  <c r="E86" i="11"/>
  <c r="G81" i="11"/>
  <c r="S75" i="11"/>
  <c r="G72" i="11"/>
  <c r="O66" i="11"/>
  <c r="G61" i="11"/>
  <c r="G56" i="11"/>
  <c r="G49" i="11"/>
  <c r="O43" i="11"/>
  <c r="O32" i="11"/>
  <c r="G23" i="11"/>
  <c r="G8" i="11"/>
  <c r="M83" i="12"/>
  <c r="M65" i="12"/>
  <c r="W16" i="12"/>
  <c r="W6" i="12"/>
  <c r="G148" i="11"/>
  <c r="G42" i="11"/>
  <c r="G31" i="11"/>
  <c r="G22" i="11"/>
  <c r="O14" i="11"/>
  <c r="O7" i="11"/>
  <c r="M76" i="12"/>
  <c r="M63" i="12"/>
  <c r="M22" i="12"/>
  <c r="F145" i="11"/>
  <c r="G127" i="11"/>
  <c r="G115" i="11"/>
  <c r="G99" i="11"/>
  <c r="G85" i="11"/>
  <c r="S55" i="11"/>
  <c r="E160" i="11"/>
  <c r="E148" i="11"/>
  <c r="O137" i="11"/>
  <c r="O126" i="11"/>
  <c r="G91" i="11"/>
  <c r="S112" i="11"/>
  <c r="G131" i="11"/>
  <c r="F124" i="11"/>
  <c r="G112" i="11"/>
  <c r="G165" i="11"/>
  <c r="G151" i="11"/>
  <c r="G141" i="11"/>
  <c r="G120" i="11"/>
  <c r="E115" i="11"/>
  <c r="S111" i="11"/>
  <c r="G107" i="11"/>
  <c r="S102" i="11"/>
  <c r="O98" i="11"/>
  <c r="G94" i="11"/>
  <c r="O84" i="11"/>
  <c r="G80" i="11"/>
  <c r="E71" i="11"/>
  <c r="S65" i="11"/>
  <c r="E60" i="11"/>
  <c r="O55" i="11"/>
  <c r="S47" i="11"/>
  <c r="O40" i="11"/>
  <c r="G30" i="11"/>
  <c r="O21" i="11"/>
  <c r="O6" i="11"/>
  <c r="M106" i="12"/>
  <c r="M75" i="12"/>
  <c r="M50" i="12"/>
  <c r="W35" i="12"/>
  <c r="W15" i="12"/>
  <c r="O144" i="11"/>
  <c r="G137" i="11"/>
  <c r="O123" i="11"/>
  <c r="S114" i="11"/>
  <c r="E107" i="11"/>
  <c r="O102" i="11"/>
  <c r="N98" i="11"/>
  <c r="S93" i="11"/>
  <c r="O90" i="11"/>
  <c r="G84" i="11"/>
  <c r="G75" i="11"/>
  <c r="O70" i="11"/>
  <c r="O65" i="11"/>
  <c r="S59" i="11"/>
  <c r="O54" i="11"/>
  <c r="O47" i="11"/>
  <c r="G39" i="11"/>
  <c r="G29" i="11"/>
  <c r="O20" i="11"/>
  <c r="G13" i="11"/>
  <c r="G6" i="11"/>
  <c r="M105" i="12"/>
  <c r="W49" i="12"/>
  <c r="N27" i="12"/>
  <c r="W21" i="12"/>
  <c r="S15" i="12"/>
  <c r="S5" i="12"/>
  <c r="O130" i="11"/>
  <c r="F165" i="11"/>
  <c r="G159" i="11"/>
  <c r="O150" i="11"/>
  <c r="O147" i="11"/>
  <c r="O140" i="11"/>
  <c r="E134" i="11"/>
  <c r="G130" i="11"/>
  <c r="G126" i="11"/>
  <c r="E120" i="11"/>
  <c r="O111" i="11"/>
  <c r="S78" i="11"/>
  <c r="E165" i="11"/>
  <c r="E159" i="11"/>
  <c r="N150" i="11"/>
  <c r="G147" i="11"/>
  <c r="E144" i="11"/>
  <c r="N140" i="11"/>
  <c r="E137" i="11"/>
  <c r="O133" i="11"/>
  <c r="O129" i="11"/>
  <c r="O125" i="11"/>
  <c r="N123" i="11"/>
  <c r="N119" i="11"/>
  <c r="G114" i="11"/>
  <c r="G111" i="11"/>
  <c r="E106" i="11"/>
  <c r="G102" i="11"/>
  <c r="S97" i="11"/>
  <c r="O93" i="11"/>
  <c r="N90" i="11"/>
  <c r="O83" i="11"/>
  <c r="O78" i="11"/>
  <c r="O74" i="11"/>
  <c r="G69" i="11"/>
  <c r="G65" i="11"/>
  <c r="G59" i="11"/>
  <c r="G54" i="11"/>
  <c r="G47" i="11"/>
  <c r="O38" i="11"/>
  <c r="O28" i="11"/>
  <c r="G20" i="11"/>
  <c r="O4" i="11"/>
  <c r="M98" i="12"/>
  <c r="W48" i="12"/>
  <c r="W32" i="12"/>
  <c r="M27" i="12"/>
  <c r="S21" i="12"/>
  <c r="S14" i="12"/>
  <c r="E145" i="11"/>
  <c r="G158" i="11"/>
  <c r="F147" i="11"/>
  <c r="G140" i="11"/>
  <c r="O122" i="11"/>
  <c r="O113" i="11"/>
  <c r="O105" i="11"/>
  <c r="O97" i="11"/>
  <c r="E89" i="11"/>
  <c r="S58" i="11"/>
  <c r="O46" i="11"/>
  <c r="G19" i="11"/>
  <c r="W20" i="12"/>
  <c r="G66" i="11"/>
  <c r="G164" i="11"/>
  <c r="G153" i="11"/>
  <c r="G150" i="11"/>
  <c r="O143" i="11"/>
  <c r="O136" i="11"/>
  <c r="E129" i="11"/>
  <c r="G119" i="11"/>
  <c r="O110" i="11"/>
  <c r="S101" i="11"/>
  <c r="G93" i="11"/>
  <c r="G74" i="11"/>
  <c r="O64" i="11"/>
  <c r="O37" i="11"/>
  <c r="O27" i="11"/>
  <c r="O12" i="11"/>
  <c r="G4" i="11"/>
  <c r="N97" i="12"/>
  <c r="M58" i="12"/>
  <c r="M45" i="12"/>
  <c r="G169" i="11"/>
  <c r="E164" i="11"/>
  <c r="G157" i="11"/>
  <c r="E150" i="11"/>
  <c r="E147" i="11"/>
  <c r="G143" i="11"/>
  <c r="O139" i="11"/>
  <c r="G133" i="11"/>
  <c r="O128" i="11"/>
  <c r="N122" i="11"/>
  <c r="O118" i="11"/>
  <c r="N110" i="11"/>
  <c r="G105" i="11"/>
  <c r="O101" i="11"/>
  <c r="N97" i="11"/>
  <c r="E93" i="11"/>
  <c r="E88" i="11"/>
  <c r="G83" i="11"/>
  <c r="S77" i="11"/>
  <c r="S73" i="11"/>
  <c r="S67" i="11"/>
  <c r="G64" i="11"/>
  <c r="S57" i="11"/>
  <c r="G53" i="11"/>
  <c r="G46" i="11"/>
  <c r="G37" i="11"/>
  <c r="G27" i="11"/>
  <c r="O18" i="11"/>
  <c r="G11" i="11"/>
  <c r="M97" i="12"/>
  <c r="N57" i="12"/>
  <c r="W44" i="12"/>
  <c r="M32" i="12"/>
  <c r="S26" i="12"/>
  <c r="S20" i="12"/>
  <c r="S11" i="12"/>
  <c r="N106" i="12"/>
  <c r="N98" i="12"/>
  <c r="N84" i="12"/>
  <c r="O76" i="12"/>
  <c r="O58" i="12"/>
  <c r="O51" i="12"/>
  <c r="N45" i="12"/>
  <c r="O28" i="12"/>
  <c r="O23" i="12"/>
  <c r="O18" i="12"/>
  <c r="M13" i="12"/>
  <c r="M8" i="12"/>
  <c r="O90" i="12"/>
  <c r="N76" i="12"/>
  <c r="O64" i="12"/>
  <c r="N51" i="12"/>
  <c r="O38" i="12"/>
  <c r="N28" i="12"/>
  <c r="M23" i="12"/>
  <c r="N18" i="12"/>
  <c r="N12" i="12"/>
  <c r="N7" i="12"/>
  <c r="O105" i="12"/>
  <c r="O97" i="12"/>
  <c r="N90" i="12"/>
  <c r="O83" i="12"/>
  <c r="M64" i="12"/>
  <c r="O57" i="12"/>
  <c r="M51" i="12"/>
  <c r="M38" i="12"/>
  <c r="N32" i="12"/>
  <c r="M28" i="12"/>
  <c r="N22" i="12"/>
  <c r="M18" i="12"/>
  <c r="M12" i="12"/>
  <c r="M7" i="12"/>
  <c r="O44" i="12"/>
  <c r="M104" i="12"/>
  <c r="O96" i="12"/>
  <c r="M89" i="12"/>
  <c r="N81" i="12"/>
  <c r="O74" i="12"/>
  <c r="O69" i="12"/>
  <c r="M62" i="12"/>
  <c r="M43" i="12"/>
  <c r="M37" i="12"/>
  <c r="O103" i="12"/>
  <c r="M96" i="12"/>
  <c r="N88" i="12"/>
  <c r="M81" i="12"/>
  <c r="N74" i="12"/>
  <c r="N69" i="12"/>
  <c r="O61" i="12"/>
  <c r="O49" i="12"/>
  <c r="O42" i="12"/>
  <c r="N103" i="12"/>
  <c r="O95" i="12"/>
  <c r="M88" i="12"/>
  <c r="O80" i="12"/>
  <c r="M74" i="12"/>
  <c r="M69" i="12"/>
  <c r="N61" i="12"/>
  <c r="M49" i="12"/>
  <c r="N42" i="12"/>
  <c r="O10" i="12"/>
  <c r="O5" i="12"/>
  <c r="M103" i="12"/>
  <c r="M95" i="12"/>
  <c r="O87" i="12"/>
  <c r="N80" i="12"/>
  <c r="O73" i="12"/>
  <c r="O68" i="12"/>
  <c r="M61" i="12"/>
  <c r="M55" i="12"/>
  <c r="N10" i="12"/>
  <c r="O104" i="12"/>
  <c r="O81" i="12"/>
  <c r="O109" i="12"/>
  <c r="O101" i="12"/>
  <c r="O94" i="12"/>
  <c r="M87" i="12"/>
  <c r="M80" i="12"/>
  <c r="N73" i="12"/>
  <c r="M68" i="12"/>
  <c r="W54" i="12"/>
  <c r="O48" i="12"/>
  <c r="O41" i="12"/>
  <c r="M35" i="12"/>
  <c r="O30" i="12"/>
  <c r="O20" i="12"/>
  <c r="O15" i="12"/>
  <c r="W9" i="12"/>
  <c r="W4" i="12"/>
  <c r="N62" i="12"/>
  <c r="M109" i="12"/>
  <c r="N101" i="12"/>
  <c r="N94" i="12"/>
  <c r="O86" i="12"/>
  <c r="O79" i="12"/>
  <c r="M73" i="12"/>
  <c r="N67" i="12"/>
  <c r="M60" i="12"/>
  <c r="O54" i="12"/>
  <c r="M48" i="12"/>
  <c r="W40" i="12"/>
  <c r="W34" i="12"/>
  <c r="N30" i="12"/>
  <c r="O25" i="12"/>
  <c r="N20" i="12"/>
  <c r="W14" i="12"/>
  <c r="O75" i="12"/>
  <c r="M108" i="12"/>
  <c r="M101" i="12"/>
  <c r="M94" i="12"/>
  <c r="N86" i="12"/>
  <c r="M79" i="12"/>
  <c r="O72" i="12"/>
  <c r="M67" i="12"/>
  <c r="M54" i="12"/>
  <c r="O47" i="12"/>
  <c r="N40" i="12"/>
  <c r="O34" i="12"/>
  <c r="W29" i="12"/>
  <c r="W24" i="12"/>
  <c r="W19" i="12"/>
  <c r="O9" i="12"/>
  <c r="O4" i="12"/>
  <c r="O89" i="12"/>
  <c r="N37" i="12"/>
  <c r="O107" i="12"/>
  <c r="O100" i="12"/>
  <c r="O93" i="12"/>
  <c r="M86" i="12"/>
  <c r="M78" i="12"/>
  <c r="M72" i="12"/>
  <c r="O66" i="12"/>
  <c r="M53" i="12"/>
  <c r="N47" i="12"/>
  <c r="M40" i="12"/>
  <c r="M34" i="12"/>
  <c r="O14" i="12"/>
  <c r="M9" i="12"/>
  <c r="O37" i="12"/>
  <c r="N107" i="12"/>
  <c r="M100" i="12"/>
  <c r="N93" i="12"/>
  <c r="O85" i="12"/>
  <c r="O77" i="12"/>
  <c r="N66" i="12"/>
  <c r="O59" i="12"/>
  <c r="O52" i="12"/>
  <c r="M47" i="12"/>
  <c r="W39" i="12"/>
  <c r="O29" i="12"/>
  <c r="O24" i="12"/>
  <c r="O19" i="12"/>
  <c r="M14" i="12"/>
  <c r="S8" i="12"/>
  <c r="W3" i="12"/>
  <c r="O70" i="12"/>
  <c r="M107" i="12"/>
  <c r="O99" i="12"/>
  <c r="M93" i="12"/>
  <c r="M85" i="12"/>
  <c r="N77" i="12"/>
  <c r="M66" i="12"/>
  <c r="M59" i="12"/>
  <c r="M52" i="12"/>
  <c r="W46" i="12"/>
  <c r="O39" i="12"/>
  <c r="O33" i="12"/>
  <c r="M29" i="12"/>
  <c r="M24" i="12"/>
  <c r="M19" i="12"/>
  <c r="S13" i="12"/>
  <c r="O8" i="12"/>
  <c r="S3" i="12"/>
  <c r="O106" i="12"/>
  <c r="M99" i="12"/>
  <c r="O91" i="12"/>
  <c r="O84" i="12"/>
  <c r="M77" i="12"/>
  <c r="O65" i="12"/>
  <c r="W58" i="12"/>
  <c r="W51" i="12"/>
  <c r="W45" i="12"/>
  <c r="M39" i="12"/>
  <c r="M33" i="12"/>
  <c r="S28" i="12"/>
  <c r="S23" i="12"/>
  <c r="S18" i="12"/>
  <c r="O13" i="12"/>
  <c r="N8" i="12"/>
  <c r="M3" i="12"/>
  <c r="E70" i="12"/>
  <c r="F36" i="12"/>
  <c r="G5" i="12"/>
  <c r="G39" i="12"/>
  <c r="G49" i="12"/>
  <c r="G59" i="12"/>
  <c r="G65" i="12"/>
  <c r="G70" i="12"/>
  <c r="G42" i="12"/>
  <c r="G52" i="12"/>
  <c r="G4" i="12"/>
  <c r="G10" i="12"/>
  <c r="G15" i="12"/>
  <c r="G20" i="12"/>
  <c r="G25" i="12"/>
  <c r="G30" i="12"/>
  <c r="G3" i="12"/>
  <c r="G35" i="12"/>
  <c r="G45" i="12"/>
  <c r="G55" i="12"/>
  <c r="G62" i="12"/>
  <c r="G67" i="12"/>
  <c r="G8" i="12"/>
  <c r="G13" i="12"/>
  <c r="G18" i="12"/>
  <c r="G23" i="12"/>
  <c r="G28" i="12"/>
  <c r="G34" i="12"/>
  <c r="G44" i="12"/>
  <c r="G54" i="12"/>
  <c r="G68" i="12"/>
  <c r="G63" i="12"/>
  <c r="E59" i="12"/>
  <c r="E52" i="12"/>
  <c r="G50" i="12"/>
  <c r="G48" i="12"/>
  <c r="G43" i="12"/>
  <c r="F41" i="12"/>
  <c r="E39" i="12"/>
  <c r="E23" i="12"/>
  <c r="F68" i="12"/>
  <c r="F43" i="12"/>
  <c r="F34" i="12"/>
  <c r="F65" i="12"/>
  <c r="G16" i="12"/>
  <c r="G6" i="12"/>
  <c r="F26" i="12"/>
  <c r="G12" i="12"/>
  <c r="F63" i="12"/>
  <c r="E3" i="12"/>
  <c r="E35" i="12"/>
  <c r="E45" i="12"/>
  <c r="E55" i="12"/>
  <c r="E62" i="12"/>
  <c r="E67" i="12"/>
  <c r="E38" i="12"/>
  <c r="E48" i="12"/>
  <c r="E58" i="12"/>
  <c r="E9" i="12"/>
  <c r="E14" i="12"/>
  <c r="E19" i="12"/>
  <c r="E24" i="12"/>
  <c r="E29" i="12"/>
  <c r="E41" i="12"/>
  <c r="E51" i="12"/>
  <c r="E64" i="12"/>
  <c r="E69" i="12"/>
  <c r="B73" i="12"/>
  <c r="E7" i="12"/>
  <c r="E12" i="12"/>
  <c r="E17" i="12"/>
  <c r="E22" i="12"/>
  <c r="E27" i="12"/>
  <c r="E32" i="12"/>
  <c r="E40" i="12"/>
  <c r="E50" i="12"/>
  <c r="F60" i="12"/>
  <c r="G58" i="12"/>
  <c r="G53" i="12"/>
  <c r="G47" i="12"/>
  <c r="G40" i="12"/>
  <c r="G38" i="12"/>
  <c r="F32" i="12"/>
  <c r="E30" i="12"/>
  <c r="F28" i="12"/>
  <c r="E26" i="12"/>
  <c r="G24" i="12"/>
  <c r="F22" i="12"/>
  <c r="E20" i="12"/>
  <c r="F18" i="12"/>
  <c r="E16" i="12"/>
  <c r="G14" i="12"/>
  <c r="F12" i="12"/>
  <c r="E10" i="12"/>
  <c r="F8" i="12"/>
  <c r="E6" i="12"/>
  <c r="N4" i="12"/>
  <c r="F56" i="12"/>
  <c r="E34" i="12"/>
  <c r="F16" i="12"/>
  <c r="N64" i="12"/>
  <c r="E60" i="12"/>
  <c r="N55" i="12"/>
  <c r="F53" i="12"/>
  <c r="G51" i="12"/>
  <c r="F49" i="12"/>
  <c r="E47" i="12"/>
  <c r="N44" i="12"/>
  <c r="E42" i="12"/>
  <c r="F40" i="12"/>
  <c r="N35" i="12"/>
  <c r="E28" i="12"/>
  <c r="E18" i="12"/>
  <c r="E8" i="12"/>
  <c r="E4" i="12"/>
  <c r="F50" i="12"/>
  <c r="E68" i="12"/>
  <c r="F51" i="12"/>
  <c r="F54" i="12"/>
  <c r="E36" i="12"/>
  <c r="F4" i="12"/>
  <c r="F10" i="12"/>
  <c r="F15" i="12"/>
  <c r="F20" i="12"/>
  <c r="F25" i="12"/>
  <c r="F30" i="12"/>
  <c r="F42" i="12"/>
  <c r="F52" i="12"/>
  <c r="F35" i="12"/>
  <c r="F45" i="12"/>
  <c r="F55" i="12"/>
  <c r="F62" i="12"/>
  <c r="F67" i="12"/>
  <c r="F3" i="12"/>
  <c r="F9" i="12"/>
  <c r="F14" i="12"/>
  <c r="F19" i="12"/>
  <c r="F24" i="12"/>
  <c r="F29" i="12"/>
  <c r="F38" i="12"/>
  <c r="F48" i="12"/>
  <c r="F58" i="12"/>
  <c r="F33" i="12"/>
  <c r="F37" i="12"/>
  <c r="F47" i="12"/>
  <c r="F57" i="12"/>
  <c r="F61" i="12"/>
  <c r="F66" i="12"/>
  <c r="E54" i="12"/>
  <c r="E43" i="12"/>
  <c r="E56" i="12"/>
  <c r="F70" i="12"/>
  <c r="E63" i="12"/>
  <c r="E65" i="12"/>
  <c r="G69" i="12"/>
  <c r="E53" i="12"/>
  <c r="E49" i="12"/>
  <c r="N43" i="12"/>
  <c r="N53" i="12"/>
  <c r="N60" i="12"/>
  <c r="N63" i="12"/>
  <c r="N68" i="12"/>
  <c r="N72" i="12"/>
  <c r="N75" i="12"/>
  <c r="N85" i="12"/>
  <c r="N95" i="12"/>
  <c r="N105" i="12"/>
  <c r="N36" i="12"/>
  <c r="N46" i="12"/>
  <c r="N56" i="12"/>
  <c r="N71" i="12"/>
  <c r="N82" i="12"/>
  <c r="N92" i="12"/>
  <c r="N102" i="12"/>
  <c r="N6" i="12"/>
  <c r="N11" i="12"/>
  <c r="N16" i="12"/>
  <c r="N21" i="12"/>
  <c r="N26" i="12"/>
  <c r="N31" i="12"/>
  <c r="N5" i="12"/>
  <c r="N39" i="12"/>
  <c r="N49" i="12"/>
  <c r="N59" i="12"/>
  <c r="N65" i="12"/>
  <c r="N70" i="12"/>
  <c r="N79" i="12"/>
  <c r="N89" i="12"/>
  <c r="N99" i="12"/>
  <c r="N109" i="12"/>
  <c r="N3" i="12"/>
  <c r="N9" i="12"/>
  <c r="N14" i="12"/>
  <c r="N19" i="12"/>
  <c r="N24" i="12"/>
  <c r="N29" i="12"/>
  <c r="N38" i="12"/>
  <c r="N48" i="12"/>
  <c r="N58" i="12"/>
  <c r="N108" i="12"/>
  <c r="N100" i="12"/>
  <c r="N96" i="12"/>
  <c r="F69" i="12"/>
  <c r="G64" i="12"/>
  <c r="G46" i="12"/>
  <c r="F44" i="12"/>
  <c r="G33" i="12"/>
  <c r="G31" i="12"/>
  <c r="N23" i="12"/>
  <c r="G21" i="12"/>
  <c r="N13" i="12"/>
  <c r="G11" i="12"/>
  <c r="N104" i="12"/>
  <c r="N91" i="12"/>
  <c r="N87" i="12"/>
  <c r="G66" i="12"/>
  <c r="F64" i="12"/>
  <c r="G61" i="12"/>
  <c r="G57" i="12"/>
  <c r="N52" i="12"/>
  <c r="N50" i="12"/>
  <c r="F46" i="12"/>
  <c r="E44" i="12"/>
  <c r="N41" i="12"/>
  <c r="G37" i="12"/>
  <c r="E33" i="12"/>
  <c r="F31" i="12"/>
  <c r="G27" i="12"/>
  <c r="N25" i="12"/>
  <c r="F21" i="12"/>
  <c r="G17" i="12"/>
  <c r="N15" i="12"/>
  <c r="F11" i="12"/>
  <c r="G7" i="12"/>
  <c r="F5" i="12"/>
  <c r="N83" i="12"/>
  <c r="N78" i="12"/>
  <c r="E66" i="12"/>
  <c r="E61" i="12"/>
  <c r="F59" i="12"/>
  <c r="E57" i="12"/>
  <c r="N54" i="12"/>
  <c r="E46" i="12"/>
  <c r="G41" i="12"/>
  <c r="F39" i="12"/>
  <c r="E37" i="12"/>
  <c r="N34" i="12"/>
  <c r="E31" i="12"/>
  <c r="G29" i="12"/>
  <c r="F27" i="12"/>
  <c r="E25" i="12"/>
  <c r="F23" i="12"/>
  <c r="E21" i="12"/>
  <c r="G19" i="12"/>
  <c r="F17" i="12"/>
  <c r="E15" i="12"/>
  <c r="F13" i="12"/>
  <c r="E11" i="12"/>
  <c r="G9" i="12"/>
  <c r="F7" i="12"/>
  <c r="E5" i="12"/>
  <c r="O67" i="12"/>
  <c r="O62" i="12"/>
  <c r="O55" i="12"/>
  <c r="W52" i="12"/>
  <c r="O45" i="12"/>
  <c r="W42" i="12"/>
  <c r="M41" i="12"/>
  <c r="O35" i="12"/>
  <c r="W5" i="12"/>
  <c r="O3" i="12"/>
  <c r="O102" i="12"/>
  <c r="O92" i="12"/>
  <c r="O82" i="12"/>
  <c r="O71" i="12"/>
  <c r="O56" i="12"/>
  <c r="W53" i="12"/>
  <c r="O46" i="12"/>
  <c r="W43" i="12"/>
  <c r="M42" i="12"/>
  <c r="O36" i="12"/>
  <c r="W33" i="12"/>
  <c r="O31" i="12"/>
  <c r="M30" i="12"/>
  <c r="W27" i="12"/>
  <c r="O26" i="12"/>
  <c r="M25" i="12"/>
  <c r="W22" i="12"/>
  <c r="O21" i="12"/>
  <c r="M20" i="12"/>
  <c r="W17" i="12"/>
  <c r="O16" i="12"/>
  <c r="M15" i="12"/>
  <c r="W12" i="12"/>
  <c r="O11" i="12"/>
  <c r="M10" i="12"/>
  <c r="W7" i="12"/>
  <c r="O6" i="12"/>
  <c r="M4" i="12"/>
  <c r="S27" i="12"/>
  <c r="S22" i="12"/>
  <c r="S17" i="12"/>
  <c r="S12" i="12"/>
  <c r="M5" i="12"/>
  <c r="O63" i="12"/>
  <c r="O60" i="12"/>
  <c r="O53" i="12"/>
  <c r="O43" i="12"/>
  <c r="O108" i="12"/>
  <c r="M102" i="12"/>
  <c r="O98" i="12"/>
  <c r="M92" i="12"/>
  <c r="O88" i="12"/>
  <c r="M82" i="12"/>
  <c r="O78" i="12"/>
  <c r="M71" i="12"/>
  <c r="W57" i="12"/>
  <c r="M56" i="12"/>
  <c r="O50" i="12"/>
  <c r="W47" i="12"/>
  <c r="M46" i="12"/>
  <c r="O40" i="12"/>
  <c r="W37" i="12"/>
  <c r="M36" i="12"/>
  <c r="O32" i="12"/>
  <c r="M31" i="12"/>
  <c r="W28" i="12"/>
  <c r="O27" i="12"/>
  <c r="M26" i="12"/>
  <c r="W23" i="12"/>
  <c r="O22" i="12"/>
  <c r="M21" i="12"/>
  <c r="W18" i="12"/>
  <c r="O17" i="12"/>
  <c r="M16" i="12"/>
  <c r="W13" i="12"/>
  <c r="O12" i="12"/>
  <c r="M11" i="12"/>
  <c r="F96" i="11"/>
  <c r="F157" i="11"/>
  <c r="F134" i="11"/>
  <c r="F130" i="11"/>
  <c r="E124" i="11"/>
  <c r="F120" i="11"/>
  <c r="E118" i="11"/>
  <c r="N115" i="11"/>
  <c r="N113" i="11"/>
  <c r="F109" i="11"/>
  <c r="F107" i="11"/>
  <c r="S104" i="11"/>
  <c r="N100" i="11"/>
  <c r="E98" i="11"/>
  <c r="E96" i="11"/>
  <c r="M91" i="11"/>
  <c r="N88" i="11"/>
  <c r="S70" i="11"/>
  <c r="M68" i="11"/>
  <c r="E66" i="11"/>
  <c r="N63" i="11"/>
  <c r="E61" i="11"/>
  <c r="M58" i="11"/>
  <c r="M53" i="11"/>
  <c r="S50" i="11"/>
  <c r="M48" i="11"/>
  <c r="N45" i="11"/>
  <c r="E43" i="11"/>
  <c r="M40" i="11"/>
  <c r="F35" i="11"/>
  <c r="M32" i="11"/>
  <c r="S21" i="11"/>
  <c r="M102" i="11"/>
  <c r="F63" i="11"/>
  <c r="F58" i="11"/>
  <c r="M50" i="11"/>
  <c r="M42" i="11"/>
  <c r="E40" i="11"/>
  <c r="N37" i="11"/>
  <c r="E35" i="11"/>
  <c r="M31" i="11"/>
  <c r="F28" i="11"/>
  <c r="S12" i="11"/>
  <c r="AA6" i="11"/>
  <c r="AA5" i="11"/>
  <c r="AA4" i="11"/>
  <c r="S6" i="11"/>
  <c r="F4" i="11"/>
  <c r="F14" i="11"/>
  <c r="F21" i="11"/>
  <c r="F31" i="11"/>
  <c r="F41" i="11"/>
  <c r="F51" i="11"/>
  <c r="F61" i="11"/>
  <c r="F71" i="11"/>
  <c r="F81" i="11"/>
  <c r="F91" i="11"/>
  <c r="F101" i="11"/>
  <c r="F111" i="11"/>
  <c r="F3" i="11"/>
  <c r="F9" i="11"/>
  <c r="F25" i="11"/>
  <c r="F33" i="11"/>
  <c r="F52" i="11"/>
  <c r="F60" i="11"/>
  <c r="F79" i="11"/>
  <c r="F87" i="11"/>
  <c r="F98" i="11"/>
  <c r="F106" i="11"/>
  <c r="F114" i="11"/>
  <c r="F159" i="11"/>
  <c r="F169" i="11"/>
  <c r="F126" i="11"/>
  <c r="F131" i="11"/>
  <c r="F146" i="11"/>
  <c r="F8" i="11"/>
  <c r="F13" i="11"/>
  <c r="F22" i="11"/>
  <c r="F30" i="11"/>
  <c r="F49" i="11"/>
  <c r="F57" i="11"/>
  <c r="F68" i="11"/>
  <c r="F76" i="11"/>
  <c r="F84" i="11"/>
  <c r="F95" i="11"/>
  <c r="F103" i="11"/>
  <c r="F136" i="11"/>
  <c r="F141" i="11"/>
  <c r="F151" i="11"/>
  <c r="F156" i="11"/>
  <c r="F166" i="11"/>
  <c r="F19" i="11"/>
  <c r="F27" i="11"/>
  <c r="F7" i="11"/>
  <c r="F12" i="11"/>
  <c r="F16" i="11"/>
  <c r="F24" i="11"/>
  <c r="F32" i="11"/>
  <c r="F40" i="11"/>
  <c r="F59" i="11"/>
  <c r="F67" i="11"/>
  <c r="F78" i="11"/>
  <c r="F86" i="11"/>
  <c r="F94" i="11"/>
  <c r="F105" i="11"/>
  <c r="F113" i="11"/>
  <c r="F6" i="11"/>
  <c r="F29" i="11"/>
  <c r="F37" i="11"/>
  <c r="F48" i="11"/>
  <c r="F56" i="11"/>
  <c r="F64" i="11"/>
  <c r="F75" i="11"/>
  <c r="F83" i="11"/>
  <c r="M111" i="11"/>
  <c r="M88" i="11"/>
  <c r="E3" i="11"/>
  <c r="E13" i="11"/>
  <c r="E24" i="11"/>
  <c r="E34" i="11"/>
  <c r="E44" i="11"/>
  <c r="E54" i="11"/>
  <c r="E64" i="11"/>
  <c r="E74" i="11"/>
  <c r="E84" i="11"/>
  <c r="E94" i="11"/>
  <c r="E104" i="11"/>
  <c r="E114" i="11"/>
  <c r="E8" i="11"/>
  <c r="E22" i="11"/>
  <c r="E30" i="11"/>
  <c r="E41" i="11"/>
  <c r="E49" i="11"/>
  <c r="E57" i="11"/>
  <c r="E68" i="11"/>
  <c r="E76" i="11"/>
  <c r="E95" i="11"/>
  <c r="E103" i="11"/>
  <c r="E126" i="11"/>
  <c r="E131" i="11"/>
  <c r="E136" i="11"/>
  <c r="E141" i="11"/>
  <c r="E146" i="11"/>
  <c r="E151" i="11"/>
  <c r="E156" i="11"/>
  <c r="E166" i="11"/>
  <c r="E111" i="11"/>
  <c r="E19" i="11"/>
  <c r="E27" i="11"/>
  <c r="E38" i="11"/>
  <c r="E46" i="11"/>
  <c r="E65" i="11"/>
  <c r="E73" i="11"/>
  <c r="E92" i="11"/>
  <c r="E100" i="11"/>
  <c r="E119" i="11"/>
  <c r="E122" i="11"/>
  <c r="E163" i="11"/>
  <c r="E7" i="11"/>
  <c r="E12" i="11"/>
  <c r="E16" i="11"/>
  <c r="E32" i="11"/>
  <c r="E6" i="11"/>
  <c r="E21" i="11"/>
  <c r="E29" i="11"/>
  <c r="E37" i="11"/>
  <c r="E48" i="11"/>
  <c r="E56" i="11"/>
  <c r="E75" i="11"/>
  <c r="E83" i="11"/>
  <c r="E102" i="11"/>
  <c r="E110" i="11"/>
  <c r="E121" i="11"/>
  <c r="E125" i="11"/>
  <c r="E130" i="11"/>
  <c r="E135" i="11"/>
  <c r="E140" i="11"/>
  <c r="E11" i="11"/>
  <c r="E18" i="11"/>
  <c r="E26" i="11"/>
  <c r="E45" i="11"/>
  <c r="E53" i="11"/>
  <c r="E72" i="11"/>
  <c r="E80" i="11"/>
  <c r="E91" i="11"/>
  <c r="E5" i="11"/>
  <c r="E4" i="11"/>
  <c r="F168" i="11"/>
  <c r="F164" i="11"/>
  <c r="F160" i="11"/>
  <c r="N7" i="11"/>
  <c r="N22" i="11"/>
  <c r="N32" i="11"/>
  <c r="N42" i="11"/>
  <c r="N52" i="11"/>
  <c r="N62" i="11"/>
  <c r="N72" i="11"/>
  <c r="N82" i="11"/>
  <c r="N92" i="11"/>
  <c r="N102" i="11"/>
  <c r="N112" i="11"/>
  <c r="N23" i="11"/>
  <c r="N31" i="11"/>
  <c r="N50" i="11"/>
  <c r="N58" i="11"/>
  <c r="N69" i="11"/>
  <c r="N77" i="11"/>
  <c r="N85" i="11"/>
  <c r="N96" i="11"/>
  <c r="N104" i="11"/>
  <c r="N124" i="11"/>
  <c r="N127" i="11"/>
  <c r="N132" i="11"/>
  <c r="N137" i="11"/>
  <c r="N142" i="11"/>
  <c r="N147" i="11"/>
  <c r="N120" i="11"/>
  <c r="N4" i="11"/>
  <c r="N20" i="11"/>
  <c r="N28" i="11"/>
  <c r="N39" i="11"/>
  <c r="N47" i="11"/>
  <c r="N55" i="11"/>
  <c r="N66" i="11"/>
  <c r="N74" i="11"/>
  <c r="N93" i="11"/>
  <c r="N101" i="11"/>
  <c r="N10" i="11"/>
  <c r="N14" i="11"/>
  <c r="N17" i="11"/>
  <c r="N25" i="11"/>
  <c r="N3" i="11"/>
  <c r="N9" i="11"/>
  <c r="N8" i="11"/>
  <c r="N13" i="11"/>
  <c r="N30" i="11"/>
  <c r="N38" i="11"/>
  <c r="N49" i="11"/>
  <c r="N57" i="11"/>
  <c r="N65" i="11"/>
  <c r="N76" i="11"/>
  <c r="N84" i="11"/>
  <c r="N103" i="11"/>
  <c r="N111" i="11"/>
  <c r="N126" i="11"/>
  <c r="N131" i="11"/>
  <c r="N136" i="11"/>
  <c r="N19" i="11"/>
  <c r="N27" i="11"/>
  <c r="N35" i="11"/>
  <c r="N46" i="11"/>
  <c r="N54" i="11"/>
  <c r="N73" i="11"/>
  <c r="N81" i="11"/>
  <c r="M150" i="11"/>
  <c r="M148" i="11"/>
  <c r="N146" i="11"/>
  <c r="N144" i="11"/>
  <c r="M142" i="11"/>
  <c r="M140" i="11"/>
  <c r="E132" i="11"/>
  <c r="N129" i="11"/>
  <c r="M127" i="11"/>
  <c r="S119" i="11"/>
  <c r="N117" i="11"/>
  <c r="F115" i="11"/>
  <c r="S108" i="11"/>
  <c r="N106" i="11"/>
  <c r="M104" i="11"/>
  <c r="F100" i="11"/>
  <c r="N95" i="11"/>
  <c r="F93" i="11"/>
  <c r="F88" i="11"/>
  <c r="S85" i="11"/>
  <c r="M83" i="11"/>
  <c r="N80" i="11"/>
  <c r="E78" i="11"/>
  <c r="F73" i="11"/>
  <c r="N70" i="11"/>
  <c r="E63" i="11"/>
  <c r="M60" i="11"/>
  <c r="E58" i="11"/>
  <c r="F53" i="11"/>
  <c r="F45" i="11"/>
  <c r="S39" i="11"/>
  <c r="M37" i="11"/>
  <c r="N34" i="11"/>
  <c r="E28" i="11"/>
  <c r="S24" i="11"/>
  <c r="N21" i="11"/>
  <c r="M18" i="11"/>
  <c r="E15" i="11"/>
  <c r="E9" i="11"/>
  <c r="F138" i="11"/>
  <c r="F129" i="11"/>
  <c r="F125" i="11"/>
  <c r="F117" i="11"/>
  <c r="M106" i="11"/>
  <c r="F102" i="11"/>
  <c r="M80" i="11"/>
  <c r="F70" i="11"/>
  <c r="F55" i="11"/>
  <c r="F50" i="11"/>
  <c r="F42" i="11"/>
  <c r="M34" i="11"/>
  <c r="E31" i="11"/>
  <c r="S27" i="11"/>
  <c r="M21" i="11"/>
  <c r="F18" i="11"/>
  <c r="N12" i="11"/>
  <c r="N6" i="11"/>
  <c r="F122" i="11"/>
  <c r="F144" i="11"/>
  <c r="F155" i="11"/>
  <c r="F150" i="11"/>
  <c r="F127" i="11"/>
  <c r="M121" i="11"/>
  <c r="F104" i="11"/>
  <c r="M99" i="11"/>
  <c r="F90" i="11"/>
  <c r="F85" i="11"/>
  <c r="M77" i="11"/>
  <c r="M72" i="11"/>
  <c r="E70" i="11"/>
  <c r="M67" i="11"/>
  <c r="F65" i="11"/>
  <c r="E55" i="11"/>
  <c r="E50" i="11"/>
  <c r="F47" i="11"/>
  <c r="N44" i="11"/>
  <c r="E42" i="11"/>
  <c r="F39" i="11"/>
  <c r="S30" i="11"/>
  <c r="N24" i="11"/>
  <c r="N11" i="11"/>
  <c r="F132" i="11"/>
  <c r="M6" i="11"/>
  <c r="M15" i="11"/>
  <c r="M25" i="11"/>
  <c r="M35" i="11"/>
  <c r="M45" i="11"/>
  <c r="M55" i="11"/>
  <c r="M65" i="11"/>
  <c r="M75" i="11"/>
  <c r="M85" i="11"/>
  <c r="M95" i="11"/>
  <c r="M105" i="11"/>
  <c r="M115" i="11"/>
  <c r="M4" i="11"/>
  <c r="M20" i="11"/>
  <c r="M28" i="11"/>
  <c r="M39" i="11"/>
  <c r="M47" i="11"/>
  <c r="M66" i="11"/>
  <c r="M74" i="11"/>
  <c r="M93" i="11"/>
  <c r="M101" i="11"/>
  <c r="M112" i="11"/>
  <c r="M120" i="11"/>
  <c r="M117" i="11"/>
  <c r="M123" i="11"/>
  <c r="M129" i="11"/>
  <c r="M134" i="11"/>
  <c r="M139" i="11"/>
  <c r="M149" i="11"/>
  <c r="M10" i="11"/>
  <c r="M14" i="11"/>
  <c r="M17" i="11"/>
  <c r="M36" i="11"/>
  <c r="M44" i="11"/>
  <c r="M63" i="11"/>
  <c r="M71" i="11"/>
  <c r="M82" i="11"/>
  <c r="M90" i="11"/>
  <c r="M98" i="11"/>
  <c r="M109" i="11"/>
  <c r="M144" i="11"/>
  <c r="M3" i="11"/>
  <c r="M9" i="11"/>
  <c r="M33" i="11"/>
  <c r="M8" i="11"/>
  <c r="M13" i="11"/>
  <c r="M22" i="11"/>
  <c r="M30" i="11"/>
  <c r="M19" i="11"/>
  <c r="M27" i="11"/>
  <c r="M46" i="11"/>
  <c r="M54" i="11"/>
  <c r="M73" i="11"/>
  <c r="M81" i="11"/>
  <c r="M92" i="11"/>
  <c r="M100" i="11"/>
  <c r="M108" i="11"/>
  <c r="M119" i="11"/>
  <c r="M122" i="11"/>
  <c r="M7" i="11"/>
  <c r="M12" i="11"/>
  <c r="M16" i="11"/>
  <c r="M24" i="11"/>
  <c r="M43" i="11"/>
  <c r="M51" i="11"/>
  <c r="M62" i="11"/>
  <c r="M70" i="11"/>
  <c r="M78" i="11"/>
  <c r="M89" i="11"/>
  <c r="M5" i="11"/>
  <c r="F148" i="11"/>
  <c r="F140" i="11"/>
  <c r="M133" i="11"/>
  <c r="F153" i="11"/>
  <c r="F108" i="11"/>
  <c r="F80" i="11"/>
  <c r="M146" i="11"/>
  <c r="F152" i="11"/>
  <c r="F142" i="11"/>
  <c r="M131" i="11"/>
  <c r="E127" i="11"/>
  <c r="F119" i="11"/>
  <c r="S105" i="11"/>
  <c r="S103" i="11"/>
  <c r="F97" i="11"/>
  <c r="E90" i="11"/>
  <c r="M87" i="11"/>
  <c r="E85" i="11"/>
  <c r="S74" i="11"/>
  <c r="M69" i="11"/>
  <c r="F62" i="11"/>
  <c r="N59" i="11"/>
  <c r="M57" i="11"/>
  <c r="S54" i="11"/>
  <c r="E52" i="11"/>
  <c r="M49" i="11"/>
  <c r="E47" i="11"/>
  <c r="F44" i="11"/>
  <c r="N41" i="11"/>
  <c r="E39" i="11"/>
  <c r="N36" i="11"/>
  <c r="F34" i="11"/>
  <c r="M23" i="11"/>
  <c r="F17" i="11"/>
  <c r="E14" i="11"/>
  <c r="M11" i="11"/>
  <c r="N5" i="11"/>
  <c r="E167" i="11"/>
  <c r="F162" i="11"/>
  <c r="E153" i="11"/>
  <c r="N145" i="11"/>
  <c r="N143" i="11"/>
  <c r="N139" i="11"/>
  <c r="M137" i="11"/>
  <c r="F133" i="11"/>
  <c r="N128" i="11"/>
  <c r="E123" i="11"/>
  <c r="F121" i="11"/>
  <c r="N116" i="11"/>
  <c r="M114" i="11"/>
  <c r="E108" i="11"/>
  <c r="F99" i="11"/>
  <c r="E97" i="11"/>
  <c r="N94" i="11"/>
  <c r="S89" i="11"/>
  <c r="E87" i="11"/>
  <c r="S84" i="11"/>
  <c r="F82" i="11"/>
  <c r="N79" i="11"/>
  <c r="F77" i="11"/>
  <c r="F72" i="11"/>
  <c r="E67" i="11"/>
  <c r="N64" i="11"/>
  <c r="E62" i="11"/>
  <c r="M59" i="11"/>
  <c r="S51" i="11"/>
  <c r="S43" i="11"/>
  <c r="M41" i="11"/>
  <c r="S38" i="11"/>
  <c r="F36" i="11"/>
  <c r="N33" i="11"/>
  <c r="N26" i="11"/>
  <c r="F20" i="11"/>
  <c r="E17" i="11"/>
  <c r="F5" i="11"/>
  <c r="F118" i="11"/>
  <c r="F163" i="11"/>
  <c r="M135" i="11"/>
  <c r="S16" i="11"/>
  <c r="S26" i="11"/>
  <c r="S36" i="11"/>
  <c r="S46" i="11"/>
  <c r="S56" i="11"/>
  <c r="S66" i="11"/>
  <c r="S76" i="11"/>
  <c r="S86" i="11"/>
  <c r="S96" i="11"/>
  <c r="S106" i="11"/>
  <c r="S116" i="11"/>
  <c r="S18" i="11"/>
  <c r="S37" i="11"/>
  <c r="S45" i="11"/>
  <c r="S64" i="11"/>
  <c r="S72" i="11"/>
  <c r="S83" i="11"/>
  <c r="S91" i="11"/>
  <c r="S99" i="11"/>
  <c r="S110" i="11"/>
  <c r="S118" i="11"/>
  <c r="S121" i="11"/>
  <c r="S5" i="11"/>
  <c r="S11" i="11"/>
  <c r="S15" i="11"/>
  <c r="S34" i="11"/>
  <c r="S42" i="11"/>
  <c r="S53" i="11"/>
  <c r="S61" i="11"/>
  <c r="S69" i="11"/>
  <c r="S80" i="11"/>
  <c r="S88" i="11"/>
  <c r="S107" i="11"/>
  <c r="S115" i="11"/>
  <c r="S23" i="11"/>
  <c r="S31" i="11"/>
  <c r="S4" i="11"/>
  <c r="S10" i="11"/>
  <c r="S20" i="11"/>
  <c r="S28" i="11"/>
  <c r="S9" i="11"/>
  <c r="S14" i="11"/>
  <c r="S17" i="11"/>
  <c r="S25" i="11"/>
  <c r="S44" i="11"/>
  <c r="S52" i="11"/>
  <c r="S63" i="11"/>
  <c r="S71" i="11"/>
  <c r="S79" i="11"/>
  <c r="S90" i="11"/>
  <c r="S98" i="11"/>
  <c r="S117" i="11"/>
  <c r="S3" i="11"/>
  <c r="S8" i="11"/>
  <c r="S22" i="11"/>
  <c r="S33" i="11"/>
  <c r="S41" i="11"/>
  <c r="S49" i="11"/>
  <c r="S60" i="11"/>
  <c r="S68" i="11"/>
  <c r="S87" i="11"/>
  <c r="N114" i="11"/>
  <c r="E162" i="11"/>
  <c r="F158" i="11"/>
  <c r="F154" i="11"/>
  <c r="N151" i="11"/>
  <c r="M147" i="11"/>
  <c r="M145" i="11"/>
  <c r="N141" i="11"/>
  <c r="F135" i="11"/>
  <c r="N130" i="11"/>
  <c r="M126" i="11"/>
  <c r="S122" i="11"/>
  <c r="N118" i="11"/>
  <c r="F112" i="11"/>
  <c r="N107" i="11"/>
  <c r="N105" i="11"/>
  <c r="M103" i="11"/>
  <c r="E99" i="11"/>
  <c r="M96" i="11"/>
  <c r="M94" i="11"/>
  <c r="F92" i="11"/>
  <c r="N89" i="11"/>
  <c r="E82" i="11"/>
  <c r="M79" i="11"/>
  <c r="E77" i="11"/>
  <c r="F69" i="11"/>
  <c r="M64" i="11"/>
  <c r="N61" i="11"/>
  <c r="S48" i="11"/>
  <c r="S40" i="11"/>
  <c r="E36" i="11"/>
  <c r="E33" i="11"/>
  <c r="N29" i="11"/>
  <c r="M26" i="11"/>
  <c r="F23" i="11"/>
  <c r="E20" i="11"/>
  <c r="W11" i="11"/>
  <c r="W6" i="11"/>
  <c r="W5" i="11"/>
  <c r="W4" i="11"/>
  <c r="W10" i="11"/>
  <c r="W9" i="11"/>
  <c r="W3" i="11"/>
  <c r="F11" i="11"/>
  <c r="AA7" i="11"/>
  <c r="M97" i="11"/>
  <c r="F167" i="11"/>
  <c r="E142" i="11"/>
  <c r="F123" i="11"/>
  <c r="M110" i="11"/>
  <c r="N149" i="11"/>
  <c r="M143" i="11"/>
  <c r="F139" i="11"/>
  <c r="E133" i="11"/>
  <c r="M128" i="11"/>
  <c r="M124" i="11"/>
  <c r="S120" i="11"/>
  <c r="M116" i="11"/>
  <c r="F110" i="11"/>
  <c r="E101" i="11"/>
  <c r="E158" i="11"/>
  <c r="E154" i="11"/>
  <c r="M151" i="11"/>
  <c r="F149" i="11"/>
  <c r="M141" i="11"/>
  <c r="E139" i="11"/>
  <c r="F137" i="11"/>
  <c r="M130" i="11"/>
  <c r="M118" i="11"/>
  <c r="F116" i="11"/>
  <c r="S113" i="11"/>
  <c r="E112" i="11"/>
  <c r="S109" i="11"/>
  <c r="M107" i="11"/>
  <c r="S100" i="11"/>
  <c r="F89" i="11"/>
  <c r="N86" i="11"/>
  <c r="M84" i="11"/>
  <c r="S81" i="11"/>
  <c r="E79" i="11"/>
  <c r="F74" i="11"/>
  <c r="N71" i="11"/>
  <c r="E69" i="11"/>
  <c r="M61" i="11"/>
  <c r="E59" i="11"/>
  <c r="N56" i="11"/>
  <c r="F54" i="11"/>
  <c r="N51" i="11"/>
  <c r="F46" i="11"/>
  <c r="N43" i="11"/>
  <c r="M38" i="11"/>
  <c r="S35" i="11"/>
  <c r="S32" i="11"/>
  <c r="M29" i="11"/>
  <c r="E23" i="11"/>
  <c r="S19" i="11"/>
  <c r="N16" i="11"/>
  <c r="S13" i="11"/>
  <c r="F10" i="11"/>
  <c r="W7" i="11"/>
  <c r="M86" i="11"/>
  <c r="M76" i="11"/>
  <c r="F66" i="11"/>
  <c r="M56" i="11"/>
  <c r="E51" i="11"/>
  <c r="N48" i="11"/>
  <c r="F43" i="11"/>
  <c r="N40" i="11"/>
  <c r="F38" i="11"/>
  <c r="F26" i="11"/>
  <c r="N15" i="11"/>
  <c r="E10" i="11"/>
  <c r="S7" i="11"/>
  <c r="AA3" i="11"/>
  <c r="G40" i="11"/>
  <c r="G32" i="11"/>
  <c r="O30" i="11"/>
  <c r="G21" i="11"/>
  <c r="O13" i="11"/>
  <c r="G116" i="11"/>
  <c r="O114" i="11"/>
  <c r="O106" i="11"/>
  <c r="G97" i="11"/>
  <c r="O95" i="11"/>
  <c r="G89" i="11"/>
  <c r="O87" i="11"/>
  <c r="G70" i="11"/>
  <c r="O68" i="11"/>
  <c r="G62" i="11"/>
  <c r="O60" i="11"/>
  <c r="G51" i="11"/>
  <c r="G43" i="11"/>
  <c r="O41" i="11"/>
  <c r="G35" i="11"/>
  <c r="O33" i="11"/>
  <c r="G24" i="11"/>
  <c r="O22" i="11"/>
  <c r="G16" i="11"/>
  <c r="G12" i="11"/>
  <c r="G7" i="11"/>
  <c r="O3" i="11"/>
  <c r="G106" i="11"/>
  <c r="O96" i="11"/>
  <c r="G87" i="11"/>
  <c r="O85" i="11"/>
  <c r="G79" i="11"/>
  <c r="O77" i="11"/>
  <c r="G60" i="11"/>
  <c r="O58" i="11"/>
  <c r="G52" i="11"/>
  <c r="O50" i="11"/>
  <c r="G41" i="11"/>
  <c r="G33" i="11"/>
  <c r="O31" i="11"/>
  <c r="G25" i="11"/>
  <c r="G9" i="11"/>
  <c r="G5" i="11"/>
  <c r="G18" i="11"/>
  <c r="G28" i="11"/>
  <c r="G38" i="11"/>
  <c r="G48" i="11"/>
  <c r="G58" i="11"/>
  <c r="G68" i="11"/>
  <c r="G78" i="11"/>
  <c r="G88" i="11"/>
  <c r="G98" i="11"/>
  <c r="G108" i="11"/>
  <c r="G118" i="11"/>
  <c r="G162" i="11"/>
  <c r="O8" i="11"/>
  <c r="O9" i="11"/>
  <c r="O10" i="11"/>
  <c r="O19" i="11"/>
  <c r="O29" i="11"/>
  <c r="O39" i="11"/>
  <c r="O49" i="11"/>
  <c r="O59" i="11"/>
  <c r="O69" i="11"/>
  <c r="O79" i="11"/>
  <c r="O89" i="11"/>
  <c r="O99" i="11"/>
  <c r="O109" i="11"/>
  <c r="O119" i="11"/>
  <c r="G149" i="11"/>
  <c r="G144" i="11"/>
  <c r="G139" i="11"/>
  <c r="G134" i="11"/>
  <c r="G129" i="11"/>
  <c r="G123" i="11"/>
  <c r="G117" i="11"/>
  <c r="O115" i="11"/>
  <c r="G109" i="11"/>
  <c r="O107" i="11"/>
  <c r="G90" i="11"/>
  <c r="O88" i="11"/>
  <c r="G82" i="11"/>
  <c r="O80" i="11"/>
  <c r="G71" i="11"/>
  <c r="G63" i="11"/>
  <c r="O61" i="11"/>
  <c r="G55" i="11"/>
  <c r="O53" i="11"/>
  <c r="G44" i="11"/>
  <c r="O42" i="11"/>
  <c r="G36" i="11"/>
  <c r="O34" i="11"/>
  <c r="O26" i="11"/>
  <c r="G17" i="11"/>
  <c r="O15" i="11"/>
  <c r="G14" i="11"/>
  <c r="O11" i="11"/>
  <c r="G10" i="11"/>
  <c r="O5" i="11"/>
  <c r="W59" i="12" l="1"/>
  <c r="W60" i="12"/>
  <c r="E171" i="11"/>
  <c r="E170" i="11"/>
  <c r="G170" i="11"/>
  <c r="F170" i="11"/>
  <c r="F171" i="11"/>
  <c r="G171" i="11"/>
  <c r="O9" i="8"/>
  <c r="D22" i="8"/>
  <c r="D30" i="8"/>
  <c r="D34" i="8"/>
  <c r="E38" i="8"/>
  <c r="D42" i="8"/>
  <c r="E42" i="8"/>
  <c r="E46" i="8"/>
  <c r="D50" i="8"/>
  <c r="O51" i="8"/>
  <c r="O63" i="8"/>
  <c r="D64" i="8"/>
  <c r="E64" i="8"/>
  <c r="D74" i="8"/>
  <c r="E74" i="8"/>
  <c r="D84" i="8"/>
  <c r="E84" i="8"/>
  <c r="D94" i="8"/>
  <c r="E94" i="8"/>
  <c r="O95" i="8"/>
  <c r="B96" i="8"/>
  <c r="C96" i="8"/>
  <c r="B97" i="8"/>
  <c r="D26" i="8" s="1"/>
  <c r="C97" i="8"/>
  <c r="E6" i="8" s="1"/>
  <c r="O103" i="8"/>
  <c r="N110" i="8"/>
  <c r="N111" i="8"/>
  <c r="O20" i="8" s="1"/>
  <c r="H190" i="8"/>
  <c r="I190" i="8"/>
  <c r="H191" i="8"/>
  <c r="J164" i="8" s="1"/>
  <c r="I191" i="8"/>
  <c r="K23" i="8" s="1"/>
  <c r="D8" i="7"/>
  <c r="D10" i="7"/>
  <c r="K16" i="7"/>
  <c r="D22" i="7"/>
  <c r="D28" i="7"/>
  <c r="K28" i="7"/>
  <c r="D30" i="7"/>
  <c r="D34" i="7"/>
  <c r="K34" i="7"/>
  <c r="D36" i="7"/>
  <c r="D40" i="7"/>
  <c r="K40" i="7"/>
  <c r="K46" i="7"/>
  <c r="D50" i="7"/>
  <c r="K50" i="7"/>
  <c r="K56" i="7"/>
  <c r="D60" i="7"/>
  <c r="K60" i="7"/>
  <c r="D64" i="7"/>
  <c r="K66" i="7"/>
  <c r="D70" i="7"/>
  <c r="K70" i="7"/>
  <c r="K76" i="7"/>
  <c r="D80" i="7"/>
  <c r="K80" i="7"/>
  <c r="B81" i="7"/>
  <c r="C81" i="7"/>
  <c r="B82" i="7"/>
  <c r="D3" i="7" s="1"/>
  <c r="C82" i="7"/>
  <c r="E3" i="7" s="1"/>
  <c r="J83" i="7"/>
  <c r="N87" i="7"/>
  <c r="N88" i="7"/>
  <c r="O85" i="7" s="1"/>
  <c r="J94" i="7"/>
  <c r="J95" i="7"/>
  <c r="J100" i="7"/>
  <c r="K100" i="7"/>
  <c r="K101" i="7"/>
  <c r="K107" i="7"/>
  <c r="K109" i="7"/>
  <c r="J115" i="7"/>
  <c r="J116" i="7"/>
  <c r="J121" i="7"/>
  <c r="K121" i="7"/>
  <c r="J124" i="7"/>
  <c r="H126" i="7"/>
  <c r="I126" i="7"/>
  <c r="H127" i="7"/>
  <c r="J85" i="7" s="1"/>
  <c r="I127" i="7"/>
  <c r="K3" i="7" s="1"/>
  <c r="K3" i="6"/>
  <c r="K4" i="6"/>
  <c r="E10" i="6"/>
  <c r="K11" i="6"/>
  <c r="B12" i="6"/>
  <c r="C12" i="6"/>
  <c r="N12" i="6"/>
  <c r="B13" i="6"/>
  <c r="D3" i="6" s="1"/>
  <c r="C13" i="6"/>
  <c r="E3" i="6" s="1"/>
  <c r="N13" i="6"/>
  <c r="O3" i="6" s="1"/>
  <c r="K14" i="6"/>
  <c r="K17" i="6"/>
  <c r="H23" i="6"/>
  <c r="I23" i="6"/>
  <c r="H24" i="6"/>
  <c r="J3" i="6" s="1"/>
  <c r="I24" i="6"/>
  <c r="K12" i="6" s="1"/>
  <c r="E3" i="5"/>
  <c r="J3" i="5"/>
  <c r="K3" i="5"/>
  <c r="J5" i="5"/>
  <c r="K5" i="5"/>
  <c r="E6" i="5"/>
  <c r="J6" i="5"/>
  <c r="K6" i="5"/>
  <c r="B8" i="5"/>
  <c r="D4" i="5" s="1"/>
  <c r="C8" i="5"/>
  <c r="E5" i="5" s="1"/>
  <c r="H8" i="5"/>
  <c r="J4" i="5" s="1"/>
  <c r="I8" i="5"/>
  <c r="K4" i="5" s="1"/>
  <c r="N8" i="5"/>
  <c r="O3" i="5" s="1"/>
  <c r="O71" i="7" l="1"/>
  <c r="O61" i="7"/>
  <c r="O51" i="7"/>
  <c r="O41" i="7"/>
  <c r="O22" i="7"/>
  <c r="K158" i="8"/>
  <c r="K117" i="8"/>
  <c r="K25" i="8"/>
  <c r="K16" i="6"/>
  <c r="K10" i="6"/>
  <c r="E4" i="6"/>
  <c r="K122" i="7"/>
  <c r="K115" i="7"/>
  <c r="J109" i="7"/>
  <c r="J101" i="7"/>
  <c r="K94" i="7"/>
  <c r="K88" i="7"/>
  <c r="K83" i="7"/>
  <c r="O80" i="7"/>
  <c r="D76" i="7"/>
  <c r="O70" i="7"/>
  <c r="D66" i="7"/>
  <c r="O60" i="7"/>
  <c r="D56" i="7"/>
  <c r="O50" i="7"/>
  <c r="D46" i="7"/>
  <c r="O40" i="7"/>
  <c r="O34" i="7"/>
  <c r="O28" i="7"/>
  <c r="K22" i="7"/>
  <c r="D16" i="7"/>
  <c r="O8" i="7"/>
  <c r="K157" i="8"/>
  <c r="K116" i="8"/>
  <c r="O102" i="8"/>
  <c r="O73" i="8"/>
  <c r="K63" i="8"/>
  <c r="O33" i="8"/>
  <c r="O23" i="8"/>
  <c r="O7" i="8"/>
  <c r="O55" i="7"/>
  <c r="O14" i="7"/>
  <c r="K8" i="7"/>
  <c r="K151" i="8"/>
  <c r="O100" i="8"/>
  <c r="O83" i="8"/>
  <c r="K73" i="8"/>
  <c r="O61" i="8"/>
  <c r="O49" i="8"/>
  <c r="O41" i="8"/>
  <c r="K33" i="8"/>
  <c r="O5" i="8"/>
  <c r="O44" i="7"/>
  <c r="K148" i="8"/>
  <c r="K100" i="8"/>
  <c r="O93" i="8"/>
  <c r="K83" i="8"/>
  <c r="O71" i="8"/>
  <c r="O59" i="8"/>
  <c r="K49" i="8"/>
  <c r="K41" i="8"/>
  <c r="O31" i="8"/>
  <c r="O21" i="8"/>
  <c r="O3" i="8"/>
  <c r="K9" i="6"/>
  <c r="K114" i="7"/>
  <c r="K92" i="7"/>
  <c r="O64" i="7"/>
  <c r="K13" i="6"/>
  <c r="K8" i="6"/>
  <c r="K120" i="7"/>
  <c r="J114" i="7"/>
  <c r="J106" i="7"/>
  <c r="K99" i="7"/>
  <c r="K91" i="7"/>
  <c r="J87" i="7"/>
  <c r="O79" i="7"/>
  <c r="K74" i="7"/>
  <c r="O69" i="7"/>
  <c r="K64" i="7"/>
  <c r="O59" i="7"/>
  <c r="K54" i="7"/>
  <c r="O49" i="7"/>
  <c r="K44" i="7"/>
  <c r="O39" i="7"/>
  <c r="O33" i="7"/>
  <c r="O26" i="7"/>
  <c r="K20" i="7"/>
  <c r="D14" i="7"/>
  <c r="O6" i="7"/>
  <c r="K183" i="8"/>
  <c r="K142" i="8"/>
  <c r="K110" i="8"/>
  <c r="O99" i="8"/>
  <c r="K93" i="8"/>
  <c r="O81" i="8"/>
  <c r="O69" i="8"/>
  <c r="O57" i="8"/>
  <c r="O47" i="8"/>
  <c r="O39" i="8"/>
  <c r="K21" i="8"/>
  <c r="O65" i="7"/>
  <c r="K82" i="7"/>
  <c r="O54" i="7"/>
  <c r="E8" i="6"/>
  <c r="J120" i="7"/>
  <c r="K105" i="7"/>
  <c r="J91" i="7"/>
  <c r="O86" i="7"/>
  <c r="O78" i="7"/>
  <c r="D74" i="7"/>
  <c r="O68" i="7"/>
  <c r="O58" i="7"/>
  <c r="D54" i="7"/>
  <c r="O48" i="7"/>
  <c r="D44" i="7"/>
  <c r="O38" i="7"/>
  <c r="O32" i="7"/>
  <c r="K26" i="7"/>
  <c r="D20" i="7"/>
  <c r="O12" i="7"/>
  <c r="K6" i="7"/>
  <c r="K182" i="8"/>
  <c r="K141" i="8"/>
  <c r="O109" i="8"/>
  <c r="O97" i="8"/>
  <c r="O91" i="8"/>
  <c r="O79" i="8"/>
  <c r="O67" i="8"/>
  <c r="K57" i="8"/>
  <c r="O29" i="8"/>
  <c r="O19" i="8"/>
  <c r="O75" i="7"/>
  <c r="O45" i="7"/>
  <c r="K106" i="7"/>
  <c r="K87" i="7"/>
  <c r="O74" i="7"/>
  <c r="K14" i="7"/>
  <c r="K112" i="7"/>
  <c r="J99" i="7"/>
  <c r="D5" i="5"/>
  <c r="K7" i="6"/>
  <c r="K119" i="7"/>
  <c r="K111" i="7"/>
  <c r="J105" i="7"/>
  <c r="K97" i="7"/>
  <c r="K90" i="7"/>
  <c r="K86" i="7"/>
  <c r="O81" i="7"/>
  <c r="K78" i="7"/>
  <c r="O73" i="7"/>
  <c r="K68" i="7"/>
  <c r="O63" i="7"/>
  <c r="K58" i="7"/>
  <c r="O53" i="7"/>
  <c r="K48" i="7"/>
  <c r="O43" i="7"/>
  <c r="K38" i="7"/>
  <c r="K32" i="7"/>
  <c r="D26" i="7"/>
  <c r="O18" i="7"/>
  <c r="K12" i="7"/>
  <c r="D6" i="7"/>
  <c r="K176" i="8"/>
  <c r="K133" i="8"/>
  <c r="O107" i="8"/>
  <c r="O89" i="8"/>
  <c r="O77" i="8"/>
  <c r="K67" i="8"/>
  <c r="O55" i="8"/>
  <c r="D46" i="8"/>
  <c r="D38" i="8"/>
  <c r="K29" i="8"/>
  <c r="O17" i="8"/>
  <c r="O20" i="7"/>
  <c r="K22" i="6"/>
  <c r="K6" i="6"/>
  <c r="K125" i="7"/>
  <c r="J119" i="7"/>
  <c r="J111" i="7"/>
  <c r="K104" i="7"/>
  <c r="K96" i="7"/>
  <c r="J90" i="7"/>
  <c r="K85" i="7"/>
  <c r="K81" i="7"/>
  <c r="D78" i="7"/>
  <c r="O72" i="7"/>
  <c r="D68" i="7"/>
  <c r="O62" i="7"/>
  <c r="D58" i="7"/>
  <c r="O52" i="7"/>
  <c r="D48" i="7"/>
  <c r="O42" i="7"/>
  <c r="D38" i="7"/>
  <c r="D32" i="7"/>
  <c r="O24" i="7"/>
  <c r="K18" i="7"/>
  <c r="D12" i="7"/>
  <c r="O4" i="7"/>
  <c r="K173" i="8"/>
  <c r="K132" i="8"/>
  <c r="O106" i="8"/>
  <c r="O87" i="8"/>
  <c r="K77" i="8"/>
  <c r="O65" i="8"/>
  <c r="D54" i="8"/>
  <c r="O45" i="8"/>
  <c r="O37" i="8"/>
  <c r="O27" i="8"/>
  <c r="O15" i="8"/>
  <c r="O83" i="7"/>
  <c r="K21" i="6"/>
  <c r="E6" i="6"/>
  <c r="J125" i="7"/>
  <c r="K117" i="7"/>
  <c r="K110" i="7"/>
  <c r="J104" i="7"/>
  <c r="J96" i="7"/>
  <c r="K89" i="7"/>
  <c r="O84" i="7"/>
  <c r="J81" i="7"/>
  <c r="O77" i="7"/>
  <c r="K72" i="7"/>
  <c r="O67" i="7"/>
  <c r="K62" i="7"/>
  <c r="O57" i="7"/>
  <c r="K52" i="7"/>
  <c r="O47" i="7"/>
  <c r="K42" i="7"/>
  <c r="O36" i="7"/>
  <c r="O30" i="7"/>
  <c r="K24" i="7"/>
  <c r="D18" i="7"/>
  <c r="O10" i="7"/>
  <c r="K4" i="7"/>
  <c r="K167" i="8"/>
  <c r="K126" i="8"/>
  <c r="K106" i="8"/>
  <c r="K87" i="8"/>
  <c r="O75" i="8"/>
  <c r="O53" i="8"/>
  <c r="K45" i="8"/>
  <c r="K37" i="8"/>
  <c r="O13" i="8"/>
  <c r="E4" i="5"/>
  <c r="K19" i="6"/>
  <c r="K5" i="6"/>
  <c r="K124" i="7"/>
  <c r="K116" i="7"/>
  <c r="J110" i="7"/>
  <c r="K102" i="7"/>
  <c r="K95" i="7"/>
  <c r="J89" i="7"/>
  <c r="K84" i="7"/>
  <c r="O76" i="7"/>
  <c r="D72" i="7"/>
  <c r="O66" i="7"/>
  <c r="D62" i="7"/>
  <c r="O56" i="7"/>
  <c r="D52" i="7"/>
  <c r="O46" i="7"/>
  <c r="D42" i="7"/>
  <c r="K36" i="7"/>
  <c r="K30" i="7"/>
  <c r="D24" i="7"/>
  <c r="O16" i="7"/>
  <c r="K10" i="7"/>
  <c r="D4" i="7"/>
  <c r="K166" i="8"/>
  <c r="K123" i="8"/>
  <c r="O105" i="8"/>
  <c r="O85" i="8"/>
  <c r="K53" i="8"/>
  <c r="O43" i="8"/>
  <c r="O35" i="8"/>
  <c r="O25" i="8"/>
  <c r="O11" i="8"/>
  <c r="J184" i="8"/>
  <c r="J183" i="8"/>
  <c r="D3" i="8"/>
  <c r="D5" i="8"/>
  <c r="D7" i="8"/>
  <c r="D9" i="8"/>
  <c r="D11" i="8"/>
  <c r="D13" i="8"/>
  <c r="D15" i="8"/>
  <c r="D17" i="8"/>
  <c r="D19" i="8"/>
  <c r="D21" i="8"/>
  <c r="D23" i="8"/>
  <c r="D25" i="8"/>
  <c r="D27" i="8"/>
  <c r="D29" i="8"/>
  <c r="D31" i="8"/>
  <c r="D33" i="8"/>
  <c r="D35" i="8"/>
  <c r="D37" i="8"/>
  <c r="D39" i="8"/>
  <c r="D41" i="8"/>
  <c r="D43" i="8"/>
  <c r="D45" i="8"/>
  <c r="D47" i="8"/>
  <c r="D49" i="8"/>
  <c r="D51" i="8"/>
  <c r="D53" i="8"/>
  <c r="D55" i="8"/>
  <c r="D57" i="8"/>
  <c r="D59" i="8"/>
  <c r="D61" i="8"/>
  <c r="D63" i="8"/>
  <c r="D65" i="8"/>
  <c r="D67" i="8"/>
  <c r="D69" i="8"/>
  <c r="D71" i="8"/>
  <c r="D73" i="8"/>
  <c r="D75" i="8"/>
  <c r="D77" i="8"/>
  <c r="D79" i="8"/>
  <c r="D81" i="8"/>
  <c r="D83" i="8"/>
  <c r="D85" i="8"/>
  <c r="D87" i="8"/>
  <c r="D89" i="8"/>
  <c r="D91" i="8"/>
  <c r="D93" i="8"/>
  <c r="D95" i="8"/>
  <c r="D4" i="8"/>
  <c r="J77" i="8"/>
  <c r="J57" i="8"/>
  <c r="D18" i="8"/>
  <c r="J187" i="8"/>
  <c r="J178" i="8"/>
  <c r="J169" i="8"/>
  <c r="J162" i="8"/>
  <c r="J153" i="8"/>
  <c r="J144" i="8"/>
  <c r="J137" i="8"/>
  <c r="J128" i="8"/>
  <c r="J119" i="8"/>
  <c r="J112" i="8"/>
  <c r="K107" i="8"/>
  <c r="J97" i="8"/>
  <c r="J95" i="8"/>
  <c r="E88" i="8"/>
  <c r="J85" i="8"/>
  <c r="E78" i="8"/>
  <c r="J75" i="8"/>
  <c r="E68" i="8"/>
  <c r="J65" i="8"/>
  <c r="E58" i="8"/>
  <c r="J54" i="8"/>
  <c r="J50" i="8"/>
  <c r="K47" i="8"/>
  <c r="K43" i="8"/>
  <c r="K39" i="8"/>
  <c r="K35" i="8"/>
  <c r="K31" i="8"/>
  <c r="K27" i="8"/>
  <c r="J168" i="8"/>
  <c r="E10" i="8"/>
  <c r="J167" i="8"/>
  <c r="J142" i="8"/>
  <c r="J117" i="8"/>
  <c r="J100" i="8"/>
  <c r="E70" i="8"/>
  <c r="E60" i="8"/>
  <c r="D6" i="8"/>
  <c r="K101" i="8"/>
  <c r="K5" i="8"/>
  <c r="K11" i="8"/>
  <c r="K17" i="8"/>
  <c r="K96" i="8"/>
  <c r="K98" i="8"/>
  <c r="K108" i="8"/>
  <c r="K111" i="8"/>
  <c r="K115" i="8"/>
  <c r="K120" i="8"/>
  <c r="K125" i="8"/>
  <c r="K130" i="8"/>
  <c r="K135" i="8"/>
  <c r="K140" i="8"/>
  <c r="K145" i="8"/>
  <c r="K150" i="8"/>
  <c r="K155" i="8"/>
  <c r="K160" i="8"/>
  <c r="K165" i="8"/>
  <c r="K170" i="8"/>
  <c r="K175" i="8"/>
  <c r="K180" i="8"/>
  <c r="K185" i="8"/>
  <c r="K3" i="8"/>
  <c r="K13" i="8"/>
  <c r="K19" i="8"/>
  <c r="K105" i="8"/>
  <c r="K9" i="8"/>
  <c r="K20" i="8"/>
  <c r="K22" i="8"/>
  <c r="K24" i="8"/>
  <c r="K26" i="8"/>
  <c r="K28" i="8"/>
  <c r="K30" i="8"/>
  <c r="K32" i="8"/>
  <c r="K34" i="8"/>
  <c r="K36" i="8"/>
  <c r="K38" i="8"/>
  <c r="K40" i="8"/>
  <c r="K42" i="8"/>
  <c r="K44" i="8"/>
  <c r="K46" i="8"/>
  <c r="K48" i="8"/>
  <c r="K50" i="8"/>
  <c r="K52" i="8"/>
  <c r="K54" i="8"/>
  <c r="K56" i="8"/>
  <c r="K58" i="8"/>
  <c r="K60" i="8"/>
  <c r="K62" i="8"/>
  <c r="K64" i="8"/>
  <c r="K66" i="8"/>
  <c r="K68" i="8"/>
  <c r="K70" i="8"/>
  <c r="K72" i="8"/>
  <c r="K74" i="8"/>
  <c r="K76" i="8"/>
  <c r="K78" i="8"/>
  <c r="K80" i="8"/>
  <c r="K82" i="8"/>
  <c r="K84" i="8"/>
  <c r="K86" i="8"/>
  <c r="K88" i="8"/>
  <c r="K90" i="8"/>
  <c r="K92" i="8"/>
  <c r="K94" i="8"/>
  <c r="K104" i="8"/>
  <c r="K114" i="8"/>
  <c r="K119" i="8"/>
  <c r="K124" i="8"/>
  <c r="K129" i="8"/>
  <c r="K134" i="8"/>
  <c r="K139" i="8"/>
  <c r="K144" i="8"/>
  <c r="K149" i="8"/>
  <c r="K154" i="8"/>
  <c r="K159" i="8"/>
  <c r="K164" i="8"/>
  <c r="K169" i="8"/>
  <c r="K174" i="8"/>
  <c r="K179" i="8"/>
  <c r="K184" i="8"/>
  <c r="K189" i="8"/>
  <c r="K7" i="8"/>
  <c r="K15" i="8"/>
  <c r="K186" i="8"/>
  <c r="K177" i="8"/>
  <c r="K168" i="8"/>
  <c r="K161" i="8"/>
  <c r="K152" i="8"/>
  <c r="K143" i="8"/>
  <c r="K136" i="8"/>
  <c r="K127" i="8"/>
  <c r="K118" i="8"/>
  <c r="J107" i="8"/>
  <c r="K102" i="8"/>
  <c r="J94" i="8"/>
  <c r="K91" i="8"/>
  <c r="D88" i="8"/>
  <c r="J84" i="8"/>
  <c r="K81" i="8"/>
  <c r="D78" i="8"/>
  <c r="J74" i="8"/>
  <c r="K71" i="8"/>
  <c r="D68" i="8"/>
  <c r="J64" i="8"/>
  <c r="K61" i="8"/>
  <c r="D58" i="8"/>
  <c r="E54" i="8"/>
  <c r="E50" i="8"/>
  <c r="J46" i="8"/>
  <c r="J42" i="8"/>
  <c r="J38" i="8"/>
  <c r="J34" i="8"/>
  <c r="J30" i="8"/>
  <c r="J26" i="8"/>
  <c r="J22" i="8"/>
  <c r="K18" i="8"/>
  <c r="K14" i="8"/>
  <c r="K10" i="8"/>
  <c r="K6" i="8"/>
  <c r="E34" i="8"/>
  <c r="E30" i="8"/>
  <c r="E26" i="8"/>
  <c r="E22" i="8"/>
  <c r="J18" i="8"/>
  <c r="J14" i="8"/>
  <c r="J10" i="8"/>
  <c r="J6" i="8"/>
  <c r="J60" i="8"/>
  <c r="J159" i="8"/>
  <c r="J143" i="8"/>
  <c r="J91" i="8"/>
  <c r="E3" i="8"/>
  <c r="E5" i="8"/>
  <c r="E7" i="8"/>
  <c r="E9" i="8"/>
  <c r="E11" i="8"/>
  <c r="E13" i="8"/>
  <c r="E15" i="8"/>
  <c r="E17" i="8"/>
  <c r="E19" i="8"/>
  <c r="E21" i="8"/>
  <c r="E23" i="8"/>
  <c r="E25" i="8"/>
  <c r="E27" i="8"/>
  <c r="E29" i="8"/>
  <c r="E31" i="8"/>
  <c r="E33" i="8"/>
  <c r="E35" i="8"/>
  <c r="E37" i="8"/>
  <c r="E39" i="8"/>
  <c r="E41" i="8"/>
  <c r="E43" i="8"/>
  <c r="E45" i="8"/>
  <c r="E47" i="8"/>
  <c r="E49" i="8"/>
  <c r="E51" i="8"/>
  <c r="E53" i="8"/>
  <c r="E55" i="8"/>
  <c r="E57" i="8"/>
  <c r="E59" i="8"/>
  <c r="E61" i="8"/>
  <c r="E63" i="8"/>
  <c r="E65" i="8"/>
  <c r="E67" i="8"/>
  <c r="E69" i="8"/>
  <c r="E71" i="8"/>
  <c r="E73" i="8"/>
  <c r="E75" i="8"/>
  <c r="E77" i="8"/>
  <c r="E79" i="8"/>
  <c r="E81" i="8"/>
  <c r="E83" i="8"/>
  <c r="E85" i="8"/>
  <c r="E87" i="8"/>
  <c r="E89" i="8"/>
  <c r="E91" i="8"/>
  <c r="E93" i="8"/>
  <c r="E95" i="8"/>
  <c r="J152" i="8"/>
  <c r="J71" i="8"/>
  <c r="J96" i="8"/>
  <c r="J98" i="8"/>
  <c r="J108" i="8"/>
  <c r="J111" i="8"/>
  <c r="J115" i="8"/>
  <c r="J120" i="8"/>
  <c r="J125" i="8"/>
  <c r="J130" i="8"/>
  <c r="J135" i="8"/>
  <c r="J140" i="8"/>
  <c r="J145" i="8"/>
  <c r="J150" i="8"/>
  <c r="J155" i="8"/>
  <c r="J160" i="8"/>
  <c r="J165" i="8"/>
  <c r="J170" i="8"/>
  <c r="J175" i="8"/>
  <c r="J180" i="8"/>
  <c r="J185" i="8"/>
  <c r="J146" i="8"/>
  <c r="J151" i="8"/>
  <c r="J156" i="8"/>
  <c r="J161" i="8"/>
  <c r="J166" i="8"/>
  <c r="J171" i="8"/>
  <c r="J176" i="8"/>
  <c r="J181" i="8"/>
  <c r="J186" i="8"/>
  <c r="J25" i="8"/>
  <c r="J31" i="8"/>
  <c r="J37" i="8"/>
  <c r="J43" i="8"/>
  <c r="J105" i="8"/>
  <c r="J23" i="8"/>
  <c r="J29" i="8"/>
  <c r="J35" i="8"/>
  <c r="J39" i="8"/>
  <c r="J45" i="8"/>
  <c r="J53" i="8"/>
  <c r="J3" i="8"/>
  <c r="J5" i="8"/>
  <c r="J7" i="8"/>
  <c r="J9" i="8"/>
  <c r="J11" i="8"/>
  <c r="J13" i="8"/>
  <c r="J15" i="8"/>
  <c r="J17" i="8"/>
  <c r="J19" i="8"/>
  <c r="J102" i="8"/>
  <c r="J116" i="8"/>
  <c r="J121" i="8"/>
  <c r="J126" i="8"/>
  <c r="J131" i="8"/>
  <c r="J136" i="8"/>
  <c r="J141" i="8"/>
  <c r="J101" i="8"/>
  <c r="J21" i="8"/>
  <c r="J27" i="8"/>
  <c r="J33" i="8"/>
  <c r="J41" i="8"/>
  <c r="J47" i="8"/>
  <c r="J51" i="8"/>
  <c r="J55" i="8"/>
  <c r="J177" i="8"/>
  <c r="J118" i="8"/>
  <c r="J81" i="8"/>
  <c r="J61" i="8"/>
  <c r="J80" i="8"/>
  <c r="J87" i="8"/>
  <c r="D86" i="8"/>
  <c r="K79" i="8"/>
  <c r="K69" i="8"/>
  <c r="J62" i="8"/>
  <c r="K59" i="8"/>
  <c r="D56" i="8"/>
  <c r="D52" i="8"/>
  <c r="E44" i="8"/>
  <c r="E40" i="8"/>
  <c r="E36" i="8"/>
  <c r="E32" i="8"/>
  <c r="E28" i="8"/>
  <c r="E20" i="8"/>
  <c r="J16" i="8"/>
  <c r="J12" i="8"/>
  <c r="J8" i="8"/>
  <c r="J4" i="8"/>
  <c r="J134" i="8"/>
  <c r="E18" i="8"/>
  <c r="J158" i="8"/>
  <c r="J133" i="8"/>
  <c r="E90" i="8"/>
  <c r="D14" i="8"/>
  <c r="E86" i="8"/>
  <c r="J63" i="8"/>
  <c r="E56" i="8"/>
  <c r="J48" i="8"/>
  <c r="J40" i="8"/>
  <c r="J32" i="8"/>
  <c r="J24" i="8"/>
  <c r="K4" i="8"/>
  <c r="K181" i="8"/>
  <c r="K172" i="8"/>
  <c r="K156" i="8"/>
  <c r="K138" i="8"/>
  <c r="K122" i="8"/>
  <c r="K113" i="8"/>
  <c r="J92" i="8"/>
  <c r="J82" i="8"/>
  <c r="J72" i="8"/>
  <c r="E48" i="8"/>
  <c r="J188" i="8"/>
  <c r="J179" i="8"/>
  <c r="J172" i="8"/>
  <c r="J163" i="8"/>
  <c r="J154" i="8"/>
  <c r="J147" i="8"/>
  <c r="J138" i="8"/>
  <c r="J129" i="8"/>
  <c r="J122" i="8"/>
  <c r="J113" i="8"/>
  <c r="J109" i="8"/>
  <c r="K103" i="8"/>
  <c r="E92" i="8"/>
  <c r="J89" i="8"/>
  <c r="E82" i="8"/>
  <c r="J79" i="8"/>
  <c r="E72" i="8"/>
  <c r="J69" i="8"/>
  <c r="E62" i="8"/>
  <c r="J59" i="8"/>
  <c r="D48" i="8"/>
  <c r="D44" i="8"/>
  <c r="D40" i="8"/>
  <c r="D36" i="8"/>
  <c r="D32" i="8"/>
  <c r="D28" i="8"/>
  <c r="D24" i="8"/>
  <c r="D20" i="8"/>
  <c r="E16" i="8"/>
  <c r="E12" i="8"/>
  <c r="E8" i="8"/>
  <c r="E4" i="8"/>
  <c r="J127" i="8"/>
  <c r="J90" i="8"/>
  <c r="J70" i="8"/>
  <c r="E14" i="8"/>
  <c r="J174" i="8"/>
  <c r="J149" i="8"/>
  <c r="J124" i="8"/>
  <c r="J106" i="8"/>
  <c r="E80" i="8"/>
  <c r="J67" i="8"/>
  <c r="D10" i="8"/>
  <c r="J110" i="8"/>
  <c r="D90" i="8"/>
  <c r="J86" i="8"/>
  <c r="D80" i="8"/>
  <c r="J76" i="8"/>
  <c r="D70" i="8"/>
  <c r="J66" i="8"/>
  <c r="D60" i="8"/>
  <c r="J56" i="8"/>
  <c r="J52" i="8"/>
  <c r="J49" i="8"/>
  <c r="J189" i="8"/>
  <c r="J182" i="8"/>
  <c r="J173" i="8"/>
  <c r="J157" i="8"/>
  <c r="J148" i="8"/>
  <c r="J139" i="8"/>
  <c r="J132" i="8"/>
  <c r="J123" i="8"/>
  <c r="J114" i="8"/>
  <c r="J104" i="8"/>
  <c r="K99" i="8"/>
  <c r="J93" i="8"/>
  <c r="J83" i="8"/>
  <c r="E76" i="8"/>
  <c r="J73" i="8"/>
  <c r="E66" i="8"/>
  <c r="E52" i="8"/>
  <c r="J44" i="8"/>
  <c r="J36" i="8"/>
  <c r="J28" i="8"/>
  <c r="J20" i="8"/>
  <c r="K16" i="8"/>
  <c r="K12" i="8"/>
  <c r="K8" i="8"/>
  <c r="K188" i="8"/>
  <c r="K163" i="8"/>
  <c r="K147" i="8"/>
  <c r="K131" i="8"/>
  <c r="K109" i="8"/>
  <c r="J99" i="8"/>
  <c r="K89" i="8"/>
  <c r="D76" i="8"/>
  <c r="D66" i="8"/>
  <c r="E24" i="8"/>
  <c r="K187" i="8"/>
  <c r="K178" i="8"/>
  <c r="K171" i="8"/>
  <c r="K162" i="8"/>
  <c r="K153" i="8"/>
  <c r="K146" i="8"/>
  <c r="K137" i="8"/>
  <c r="K128" i="8"/>
  <c r="K121" i="8"/>
  <c r="K112" i="8"/>
  <c r="J103" i="8"/>
  <c r="K97" i="8"/>
  <c r="K95" i="8"/>
  <c r="D92" i="8"/>
  <c r="J88" i="8"/>
  <c r="K85" i="8"/>
  <c r="D82" i="8"/>
  <c r="J78" i="8"/>
  <c r="K75" i="8"/>
  <c r="D72" i="8"/>
  <c r="J68" i="8"/>
  <c r="K65" i="8"/>
  <c r="D62" i="8"/>
  <c r="J58" i="8"/>
  <c r="K55" i="8"/>
  <c r="K51" i="8"/>
  <c r="D16" i="8"/>
  <c r="D12" i="8"/>
  <c r="D8" i="8"/>
  <c r="O18" i="8"/>
  <c r="O16" i="8"/>
  <c r="O14" i="8"/>
  <c r="O12" i="8"/>
  <c r="O10" i="8"/>
  <c r="O8" i="8"/>
  <c r="O6" i="8"/>
  <c r="O4" i="8"/>
  <c r="O108" i="8"/>
  <c r="O98" i="8"/>
  <c r="O96" i="8"/>
  <c r="O101" i="8"/>
  <c r="O104" i="8"/>
  <c r="O94" i="8"/>
  <c r="O92" i="8"/>
  <c r="O90" i="8"/>
  <c r="O88" i="8"/>
  <c r="O86" i="8"/>
  <c r="O84" i="8"/>
  <c r="O82" i="8"/>
  <c r="O80" i="8"/>
  <c r="O78" i="8"/>
  <c r="O76" i="8"/>
  <c r="O74" i="8"/>
  <c r="O72" i="8"/>
  <c r="O70" i="8"/>
  <c r="O68" i="8"/>
  <c r="O66" i="8"/>
  <c r="O64" i="8"/>
  <c r="O62" i="8"/>
  <c r="O60" i="8"/>
  <c r="O58" i="8"/>
  <c r="O56" i="8"/>
  <c r="O54" i="8"/>
  <c r="O52" i="8"/>
  <c r="O50" i="8"/>
  <c r="O48" i="8"/>
  <c r="O46" i="8"/>
  <c r="O44" i="8"/>
  <c r="O42" i="8"/>
  <c r="O40" i="8"/>
  <c r="O38" i="8"/>
  <c r="O36" i="8"/>
  <c r="O34" i="8"/>
  <c r="O32" i="8"/>
  <c r="O30" i="8"/>
  <c r="O28" i="8"/>
  <c r="O26" i="8"/>
  <c r="O24" i="8"/>
  <c r="O22" i="8"/>
  <c r="J84" i="7"/>
  <c r="J80" i="7"/>
  <c r="J78" i="7"/>
  <c r="J76" i="7"/>
  <c r="J74" i="7"/>
  <c r="J72" i="7"/>
  <c r="J70" i="7"/>
  <c r="J68" i="7"/>
  <c r="J66" i="7"/>
  <c r="J64" i="7"/>
  <c r="J62" i="7"/>
  <c r="J60" i="7"/>
  <c r="J58" i="7"/>
  <c r="J56" i="7"/>
  <c r="J54" i="7"/>
  <c r="J52" i="7"/>
  <c r="J50" i="7"/>
  <c r="J48" i="7"/>
  <c r="J46" i="7"/>
  <c r="J44" i="7"/>
  <c r="J42" i="7"/>
  <c r="J40" i="7"/>
  <c r="J38" i="7"/>
  <c r="J36" i="7"/>
  <c r="J34" i="7"/>
  <c r="J32" i="7"/>
  <c r="J30" i="7"/>
  <c r="J28" i="7"/>
  <c r="J26" i="7"/>
  <c r="J24" i="7"/>
  <c r="J22" i="7"/>
  <c r="J20" i="7"/>
  <c r="J18" i="7"/>
  <c r="J16" i="7"/>
  <c r="J14" i="7"/>
  <c r="J12" i="7"/>
  <c r="J10" i="7"/>
  <c r="J8" i="7"/>
  <c r="J6" i="7"/>
  <c r="J4" i="7"/>
  <c r="E80" i="7"/>
  <c r="E78" i="7"/>
  <c r="E76" i="7"/>
  <c r="E74" i="7"/>
  <c r="E72" i="7"/>
  <c r="E70" i="7"/>
  <c r="E68" i="7"/>
  <c r="E66" i="7"/>
  <c r="E64" i="7"/>
  <c r="E62" i="7"/>
  <c r="E60" i="7"/>
  <c r="E58" i="7"/>
  <c r="E56" i="7"/>
  <c r="E54" i="7"/>
  <c r="E52" i="7"/>
  <c r="E50" i="7"/>
  <c r="E48" i="7"/>
  <c r="E46" i="7"/>
  <c r="E44" i="7"/>
  <c r="E42" i="7"/>
  <c r="E40" i="7"/>
  <c r="E38" i="7"/>
  <c r="E36" i="7"/>
  <c r="E34" i="7"/>
  <c r="E32" i="7"/>
  <c r="E30" i="7"/>
  <c r="E28" i="7"/>
  <c r="E26" i="7"/>
  <c r="E24" i="7"/>
  <c r="E22" i="7"/>
  <c r="E20" i="7"/>
  <c r="E18" i="7"/>
  <c r="E16" i="7"/>
  <c r="E14" i="7"/>
  <c r="E12" i="7"/>
  <c r="E10" i="7"/>
  <c r="E8" i="7"/>
  <c r="E6" i="7"/>
  <c r="E4" i="7"/>
  <c r="O37" i="7"/>
  <c r="O35" i="7"/>
  <c r="O31" i="7"/>
  <c r="O29" i="7"/>
  <c r="O27" i="7"/>
  <c r="O25" i="7"/>
  <c r="O23" i="7"/>
  <c r="O21" i="7"/>
  <c r="O19" i="7"/>
  <c r="O17" i="7"/>
  <c r="O15" i="7"/>
  <c r="O13" i="7"/>
  <c r="O11" i="7"/>
  <c r="O9" i="7"/>
  <c r="O7" i="7"/>
  <c r="O5" i="7"/>
  <c r="O3" i="7"/>
  <c r="K123" i="7"/>
  <c r="K118" i="7"/>
  <c r="K113" i="7"/>
  <c r="K108" i="7"/>
  <c r="K103" i="7"/>
  <c r="K98" i="7"/>
  <c r="K93" i="7"/>
  <c r="J86" i="7"/>
  <c r="O82" i="7"/>
  <c r="K79" i="7"/>
  <c r="K77" i="7"/>
  <c r="K75" i="7"/>
  <c r="K73" i="7"/>
  <c r="K71" i="7"/>
  <c r="K69" i="7"/>
  <c r="K67" i="7"/>
  <c r="K65" i="7"/>
  <c r="K63" i="7"/>
  <c r="K61" i="7"/>
  <c r="K59" i="7"/>
  <c r="K57" i="7"/>
  <c r="K55" i="7"/>
  <c r="K53" i="7"/>
  <c r="K51" i="7"/>
  <c r="K49" i="7"/>
  <c r="K47" i="7"/>
  <c r="K45" i="7"/>
  <c r="K43" i="7"/>
  <c r="K41" i="7"/>
  <c r="K39" i="7"/>
  <c r="K37" i="7"/>
  <c r="K35" i="7"/>
  <c r="K33" i="7"/>
  <c r="K31" i="7"/>
  <c r="K29" i="7"/>
  <c r="K27" i="7"/>
  <c r="K25" i="7"/>
  <c r="K23" i="7"/>
  <c r="K21" i="7"/>
  <c r="K19" i="7"/>
  <c r="K17" i="7"/>
  <c r="K15" i="7"/>
  <c r="K13" i="7"/>
  <c r="K11" i="7"/>
  <c r="K9" i="7"/>
  <c r="K7" i="7"/>
  <c r="K5" i="7"/>
  <c r="J123" i="7"/>
  <c r="J118" i="7"/>
  <c r="J113" i="7"/>
  <c r="J108" i="7"/>
  <c r="J103" i="7"/>
  <c r="J98" i="7"/>
  <c r="J93" i="7"/>
  <c r="J79" i="7"/>
  <c r="J77" i="7"/>
  <c r="J75" i="7"/>
  <c r="J73" i="7"/>
  <c r="J71" i="7"/>
  <c r="J69" i="7"/>
  <c r="J67" i="7"/>
  <c r="J65" i="7"/>
  <c r="J63" i="7"/>
  <c r="J61" i="7"/>
  <c r="J59" i="7"/>
  <c r="J57" i="7"/>
  <c r="J55" i="7"/>
  <c r="J53" i="7"/>
  <c r="J51" i="7"/>
  <c r="J49" i="7"/>
  <c r="J47" i="7"/>
  <c r="J45" i="7"/>
  <c r="J43" i="7"/>
  <c r="J41" i="7"/>
  <c r="J39" i="7"/>
  <c r="J37" i="7"/>
  <c r="J35" i="7"/>
  <c r="J33" i="7"/>
  <c r="J31" i="7"/>
  <c r="J29" i="7"/>
  <c r="J27" i="7"/>
  <c r="J25" i="7"/>
  <c r="J23" i="7"/>
  <c r="J21" i="7"/>
  <c r="J19" i="7"/>
  <c r="J17" i="7"/>
  <c r="J15" i="7"/>
  <c r="J13" i="7"/>
  <c r="J11" i="7"/>
  <c r="J9" i="7"/>
  <c r="J7" i="7"/>
  <c r="J5" i="7"/>
  <c r="J3" i="7"/>
  <c r="J82" i="7"/>
  <c r="E79" i="7"/>
  <c r="E77" i="7"/>
  <c r="E75" i="7"/>
  <c r="E73" i="7"/>
  <c r="E71" i="7"/>
  <c r="E69" i="7"/>
  <c r="E67" i="7"/>
  <c r="E65" i="7"/>
  <c r="E63" i="7"/>
  <c r="E61" i="7"/>
  <c r="E59" i="7"/>
  <c r="E57" i="7"/>
  <c r="E55" i="7"/>
  <c r="E53" i="7"/>
  <c r="E51" i="7"/>
  <c r="E49" i="7"/>
  <c r="E47" i="7"/>
  <c r="E45" i="7"/>
  <c r="E43" i="7"/>
  <c r="E41" i="7"/>
  <c r="E39" i="7"/>
  <c r="E37" i="7"/>
  <c r="E35" i="7"/>
  <c r="E33" i="7"/>
  <c r="E31" i="7"/>
  <c r="E29" i="7"/>
  <c r="E27" i="7"/>
  <c r="E25" i="7"/>
  <c r="E23" i="7"/>
  <c r="E21" i="7"/>
  <c r="E19" i="7"/>
  <c r="E17" i="7"/>
  <c r="E15" i="7"/>
  <c r="E13" i="7"/>
  <c r="E11" i="7"/>
  <c r="E9" i="7"/>
  <c r="E7" i="7"/>
  <c r="E5" i="7"/>
  <c r="J122" i="7"/>
  <c r="J117" i="7"/>
  <c r="J112" i="7"/>
  <c r="J107" i="7"/>
  <c r="J102" i="7"/>
  <c r="J97" i="7"/>
  <c r="J92" i="7"/>
  <c r="J88" i="7"/>
  <c r="D79" i="7"/>
  <c r="D77" i="7"/>
  <c r="D75" i="7"/>
  <c r="D73" i="7"/>
  <c r="D71" i="7"/>
  <c r="D69" i="7"/>
  <c r="D67" i="7"/>
  <c r="D65" i="7"/>
  <c r="D63" i="7"/>
  <c r="D61" i="7"/>
  <c r="D59" i="7"/>
  <c r="D57" i="7"/>
  <c r="D55" i="7"/>
  <c r="D53" i="7"/>
  <c r="D51" i="7"/>
  <c r="D49" i="7"/>
  <c r="D47" i="7"/>
  <c r="D45" i="7"/>
  <c r="D43" i="7"/>
  <c r="D41" i="7"/>
  <c r="D39" i="7"/>
  <c r="D37" i="7"/>
  <c r="D35" i="7"/>
  <c r="D33" i="7"/>
  <c r="D31" i="7"/>
  <c r="D29" i="7"/>
  <c r="D27" i="7"/>
  <c r="D25" i="7"/>
  <c r="D23" i="7"/>
  <c r="D21" i="7"/>
  <c r="D19" i="7"/>
  <c r="D17" i="7"/>
  <c r="D15" i="7"/>
  <c r="D13" i="7"/>
  <c r="D11" i="7"/>
  <c r="D9" i="7"/>
  <c r="D7" i="7"/>
  <c r="D5" i="7"/>
  <c r="J15" i="6"/>
  <c r="J11" i="6"/>
  <c r="J5" i="6"/>
  <c r="J18" i="6"/>
  <c r="J12" i="6"/>
  <c r="O10" i="6"/>
  <c r="O8" i="6"/>
  <c r="O6" i="6"/>
  <c r="O4" i="6"/>
  <c r="J22" i="6"/>
  <c r="J17" i="6"/>
  <c r="J13" i="6"/>
  <c r="J10" i="6"/>
  <c r="J8" i="6"/>
  <c r="J6" i="6"/>
  <c r="J4" i="6"/>
  <c r="J21" i="6"/>
  <c r="J16" i="6"/>
  <c r="D10" i="6"/>
  <c r="D8" i="6"/>
  <c r="D6" i="6"/>
  <c r="D4" i="6"/>
  <c r="K20" i="6"/>
  <c r="K15" i="6"/>
  <c r="O11" i="6"/>
  <c r="O9" i="6"/>
  <c r="O7" i="6"/>
  <c r="O5" i="6"/>
  <c r="J9" i="6"/>
  <c r="J7" i="6"/>
  <c r="J19" i="6"/>
  <c r="J14" i="6"/>
  <c r="E11" i="6"/>
  <c r="E9" i="6"/>
  <c r="E7" i="6"/>
  <c r="E5" i="6"/>
  <c r="J20" i="6"/>
  <c r="K18" i="6"/>
  <c r="D11" i="6"/>
  <c r="D9" i="6"/>
  <c r="D7" i="6"/>
  <c r="D5" i="6"/>
  <c r="D3" i="5"/>
  <c r="O6" i="5"/>
  <c r="O4" i="5"/>
  <c r="D6" i="5"/>
  <c r="O5" i="5"/>
  <c r="L19" i="8" l="1"/>
</calcChain>
</file>

<file path=xl/sharedStrings.xml><?xml version="1.0" encoding="utf-8"?>
<sst xmlns="http://schemas.openxmlformats.org/spreadsheetml/2006/main" count="2463" uniqueCount="591">
  <si>
    <t>Thermocrinis ruber</t>
  </si>
  <si>
    <t>Thermocrinis sp. GBS</t>
  </si>
  <si>
    <t>bacterium HR17</t>
  </si>
  <si>
    <t>Clostridioides difficile</t>
  </si>
  <si>
    <t>Hydrogenobacter hydrogenophilus</t>
  </si>
  <si>
    <t>Thermus aquaticus</t>
  </si>
  <si>
    <t>Sulfurihydrogenibium yellowstonense</t>
  </si>
  <si>
    <t>Ralstonia solanacearum</t>
  </si>
  <si>
    <t>Thermodesulfobacterium geofontis</t>
  </si>
  <si>
    <t>Thermoflexus hugenholtzii</t>
  </si>
  <si>
    <t>bacterium HR19</t>
  </si>
  <si>
    <t>Synechococcus sp. JA-2-3B'a(2-13)</t>
  </si>
  <si>
    <t>Candidatus Hydrothermae bacterium</t>
  </si>
  <si>
    <t>Armatimonadetes bacterium CP1_7O</t>
  </si>
  <si>
    <t>Thermus scotoductus</t>
  </si>
  <si>
    <t>Thiovulum sp. ES</t>
  </si>
  <si>
    <t>Lactobacillus mudanjiangensis</t>
  </si>
  <si>
    <t>Acidobacteria bacterium</t>
  </si>
  <si>
    <t>Thermomicrobium roseum</t>
  </si>
  <si>
    <t>Hydrogenobacter thermophilus</t>
  </si>
  <si>
    <t>Sulfurihydrogenibium sp. YO3AOP1</t>
  </si>
  <si>
    <t>bacterium HR21</t>
  </si>
  <si>
    <t>bacterium HR16</t>
  </si>
  <si>
    <t>Armatimonadetes bacterium</t>
  </si>
  <si>
    <t>Thermus oshimai</t>
  </si>
  <si>
    <t>Thermus sediminis</t>
  </si>
  <si>
    <t>bacterium HR35</t>
  </si>
  <si>
    <t>Thermus sp. YS45</t>
  </si>
  <si>
    <t>Roseiflexus sp. RS-1</t>
  </si>
  <si>
    <t>Chloroflexi bacterium</t>
  </si>
  <si>
    <t>Meiothermus cerbereus</t>
  </si>
  <si>
    <t>Thermodesulfobacterium hveragerdense</t>
  </si>
  <si>
    <t>Lactobacillus rhamnosus</t>
  </si>
  <si>
    <t>Thermocrinis albus</t>
  </si>
  <si>
    <t>Aquificae bacterium</t>
  </si>
  <si>
    <t>Aquifex sp.</t>
  </si>
  <si>
    <t>Fervidobacterium thailandense</t>
  </si>
  <si>
    <t>Armatimonadetes bacterium DC</t>
  </si>
  <si>
    <t>Thermodesulfobacteria bacterium</t>
  </si>
  <si>
    <t>Clostridium sp. C105KSO13</t>
  </si>
  <si>
    <t>Thermodesulfobacterium commune</t>
  </si>
  <si>
    <t>Hydrogenivirga sp. 128-5-R1-1</t>
  </si>
  <si>
    <t>Candidatus Rokubacteria bacterium</t>
  </si>
  <si>
    <t>bacterium HR11</t>
  </si>
  <si>
    <t>Thermodesulfobacterium sp. TA1</t>
  </si>
  <si>
    <t>Stenotrophomonas maltophilia</t>
  </si>
  <si>
    <t>Synechococcus sp. JA-3-3Ab</t>
  </si>
  <si>
    <t>Synechococcus sp. 65AY6A5</t>
  </si>
  <si>
    <t>Synechococcus sp. 63AY4M2</t>
  </si>
  <si>
    <t>Bacteroidetes bacterium</t>
  </si>
  <si>
    <t>Clostridium sp. C105KSO15</t>
  </si>
  <si>
    <t>Candidatus Thermochlorobacter aerophilum</t>
  </si>
  <si>
    <t>Lactobacillus casei</t>
  </si>
  <si>
    <t>Synechococcus sp. 65AY6Li</t>
  </si>
  <si>
    <t>Campylobacter coli</t>
  </si>
  <si>
    <t>Gloeomargarita lithophora</t>
  </si>
  <si>
    <t>bacterium HR15</t>
  </si>
  <si>
    <t>Synechococcus sp. 60AY4M2</t>
  </si>
  <si>
    <t>Chloroflexus sp. Y-396-1</t>
  </si>
  <si>
    <t>Synechococcus sp. 63AY4M1</t>
  </si>
  <si>
    <t>Chloroflexus sp. MS-G</t>
  </si>
  <si>
    <t>Candidatus Thermokryptus mobilis</t>
  </si>
  <si>
    <t>Armatimonadetes bacterium JP3_11</t>
  </si>
  <si>
    <t>Fischerella thermalis</t>
  </si>
  <si>
    <t>Candidatus Acetothermum autotrophicum</t>
  </si>
  <si>
    <t>Caldilinea aerophila</t>
  </si>
  <si>
    <t>Leptonema illini</t>
  </si>
  <si>
    <t>bacterium HR18</t>
  </si>
  <si>
    <t>Candidatus Thermofonsia Clade 3 bacterium</t>
  </si>
  <si>
    <t>uncultured Bacteroidetes bacterium</t>
  </si>
  <si>
    <t>Synechococcus sp. 65AY640</t>
  </si>
  <si>
    <t>bacterium HR36</t>
  </si>
  <si>
    <t>Roseiflexus castenholzii</t>
  </si>
  <si>
    <t>bacterium HR14</t>
  </si>
  <si>
    <t>Thermodesulfovibrio sp. N1</t>
  </si>
  <si>
    <t>uncultured bacterium</t>
  </si>
  <si>
    <t>Neosynechococcus sphagnicola</t>
  </si>
  <si>
    <t>Armatimonadetes bacterium GXS</t>
  </si>
  <si>
    <t>Candidatus Dadabacteria bacterium</t>
  </si>
  <si>
    <t>Thermus thermophilus</t>
  </si>
  <si>
    <t>Thermus islandicus</t>
  </si>
  <si>
    <t>Chlorobium sp. 445</t>
  </si>
  <si>
    <t>Chloracidobacterium thermophilum</t>
  </si>
  <si>
    <t>Armatimonadetes bacterium GBS</t>
  </si>
  <si>
    <t>Litorilinea aerophila</t>
  </si>
  <si>
    <t>Synechococcus sp. PCC 7502</t>
  </si>
  <si>
    <t>Chamaesiphon polymorphus</t>
  </si>
  <si>
    <t>bacterium HR28</t>
  </si>
  <si>
    <t>Meiothermus silvanus</t>
  </si>
  <si>
    <t>Thermus arciformis</t>
  </si>
  <si>
    <t>Anaerolineae bacterium</t>
  </si>
  <si>
    <t>bacterium HR27</t>
  </si>
  <si>
    <t>Bacteroidetes/Chlorobi group bacterium MS-B_bin-24</t>
  </si>
  <si>
    <t>bacterium HR22</t>
  </si>
  <si>
    <t>Leptolyngbya sp. PCC 6406</t>
  </si>
  <si>
    <t>Pseudothermotoga hypogea</t>
  </si>
  <si>
    <t>Sulfurihydrogenibium sp.</t>
  </si>
  <si>
    <t># of taxa</t>
  </si>
  <si>
    <t>Thermodesulforhabdus norvegica</t>
  </si>
  <si>
    <t>Total # of reads</t>
  </si>
  <si>
    <t>Chlorobi bacterium NICIL-2</t>
  </si>
  <si>
    <t>Geitlerinema sp. PCC 7407</t>
  </si>
  <si>
    <t>uncultured Acetothermia bacterium</t>
  </si>
  <si>
    <t>Deltaproteobacteria bacterium</t>
  </si>
  <si>
    <t>Meiothermus granaticius</t>
  </si>
  <si>
    <t>Thermus filiformis</t>
  </si>
  <si>
    <t>Candidatus Chrysopegis kryptomonas</t>
  </si>
  <si>
    <t>Candidatus Kryptobacter tengchongensis</t>
  </si>
  <si>
    <t>Chloroflexus aurantiacus</t>
  </si>
  <si>
    <t>bacterium HR07</t>
  </si>
  <si>
    <t>Chlorobi bacterium</t>
  </si>
  <si>
    <t>Thermotoga sp. TBYP3.1.4.1</t>
  </si>
  <si>
    <t>Control</t>
  </si>
  <si>
    <t>Thermodesulfobacterium thermophilum</t>
  </si>
  <si>
    <t>Thermodesulfovibrio aggregans</t>
  </si>
  <si>
    <t>uncultured Aquificae bacterium</t>
  </si>
  <si>
    <t>Campylobacter jejuni</t>
  </si>
  <si>
    <t>Caldimicrobium thiodismutans</t>
  </si>
  <si>
    <t>Clostridium sp. C105KSO14</t>
  </si>
  <si>
    <t>Candidatus Thermofonsia Clade 1 bacterium</t>
  </si>
  <si>
    <t>Gemmataceae bacterium</t>
  </si>
  <si>
    <t>bacterium HR13</t>
  </si>
  <si>
    <t>bacterium HR32</t>
  </si>
  <si>
    <t>Synechococcus lividus</t>
  </si>
  <si>
    <t>Pyrobaculum sp. WP30</t>
  </si>
  <si>
    <t>Pyrobaculum sp. OCT_11</t>
  </si>
  <si>
    <t>Thermoproteus sp. CP80</t>
  </si>
  <si>
    <t>Pyrobaculum sp. JCHS_4</t>
  </si>
  <si>
    <t>Thermoprotei archaeon</t>
  </si>
  <si>
    <t>Pyrobaculum ferrireducens</t>
  </si>
  <si>
    <t>archaeon HR02</t>
  </si>
  <si>
    <t>Pyrobaculum aerophilum</t>
  </si>
  <si>
    <t>Desulfurococcaceae archaeon AG1</t>
  </si>
  <si>
    <t>Thermoproteus sp. JCHS_4</t>
  </si>
  <si>
    <t>Caldivirga sp. MU80</t>
  </si>
  <si>
    <t>Pyrobaculum islandicum</t>
  </si>
  <si>
    <t>Thermoproteus uzoniensis</t>
  </si>
  <si>
    <t>Pyrobaculum oguniense</t>
  </si>
  <si>
    <t>Vulcanisaeta sp. EB80</t>
  </si>
  <si>
    <t>Candidatus Nanobsidianus stetteri</t>
  </si>
  <si>
    <t>Candidatus Caldiarchaeum subterraneum</t>
  </si>
  <si>
    <t>archaeon HR01</t>
  </si>
  <si>
    <t>Euryarchaeota archaeon</t>
  </si>
  <si>
    <t>Candidatus Bathyarchaeota archaeon</t>
  </si>
  <si>
    <t>Hadesarchaea archaeon YNP_N21</t>
  </si>
  <si>
    <t>Thermoplasmata archaeon</t>
  </si>
  <si>
    <t>Ignisphaera aggregans</t>
  </si>
  <si>
    <t>Thermogladius calderae</t>
  </si>
  <si>
    <t>Aeropyrum pernix</t>
  </si>
  <si>
    <t>Pyrodictium delaneyi</t>
  </si>
  <si>
    <t>Zestosphaera tikiterensis</t>
  </si>
  <si>
    <t>Aeropyrum camini</t>
  </si>
  <si>
    <t>Pyrobaculum calidifontis</t>
  </si>
  <si>
    <t>Caldisphaera sp.</t>
  </si>
  <si>
    <t>Pyrobaculum arsenaticum</t>
  </si>
  <si>
    <t>Candidatus Korarchaeota archaeon</t>
  </si>
  <si>
    <t>Caldisphaera lagunensis</t>
  </si>
  <si>
    <t>Acidilobus saccharovorans</t>
  </si>
  <si>
    <t>Thermosphaera aggregans</t>
  </si>
  <si>
    <t>Hyperthermus butylicus</t>
  </si>
  <si>
    <t>Candidatus Methanodesulfokores washburnensis</t>
  </si>
  <si>
    <t>Candidatus Verstraetearchaeota archaeon</t>
  </si>
  <si>
    <t>Desulfurococcus amylolyticus</t>
  </si>
  <si>
    <t>Acidilobus sp. 7A</t>
  </si>
  <si>
    <t>Caldivirga sp. JCHS_4</t>
  </si>
  <si>
    <t>Pyrolobus fumarii</t>
  </si>
  <si>
    <t># of Taxa</t>
  </si>
  <si>
    <t>Haladaptatus paucihalophilus</t>
  </si>
  <si>
    <t>archaeon HR03</t>
  </si>
  <si>
    <t>archaeon</t>
  </si>
  <si>
    <t>uncultured crenarchaeote</t>
  </si>
  <si>
    <t>Archaeoglobales archaeon</t>
  </si>
  <si>
    <t>Candidatus Aenigmarchaeota archaeon</t>
  </si>
  <si>
    <t>uncultured archaeon</t>
  </si>
  <si>
    <t>Aigarchaeota archaeon NZ13_MG1</t>
  </si>
  <si>
    <t>Candidatus Nitrosocaldus islandicus</t>
  </si>
  <si>
    <t>Thaumarchaeota archaeon</t>
  </si>
  <si>
    <t>archaeon HR04</t>
  </si>
  <si>
    <t>Candidatus Nitrosocaldus cavascurensis</t>
  </si>
  <si>
    <t>Clostridium tertium</t>
  </si>
  <si>
    <t>Streptomyces varsoviensis</t>
  </si>
  <si>
    <t>bacterium JKG1</t>
  </si>
  <si>
    <t>Candidatus Viridilinea mediisalina</t>
  </si>
  <si>
    <t>bacterium HR23</t>
  </si>
  <si>
    <t>Isosphaera pallida</t>
  </si>
  <si>
    <t>Armatimonadetes bacterium RBG_16_67_12</t>
  </si>
  <si>
    <t>Chloroflexi bacterium HGW-Chloroflexi-1</t>
  </si>
  <si>
    <t>Clostridia bacterium</t>
  </si>
  <si>
    <t>Candidatus Thermofonsia Clade 2 bacterium</t>
  </si>
  <si>
    <t>Gemmataceae bacterium PX52</t>
  </si>
  <si>
    <t>bacterium</t>
  </si>
  <si>
    <t>Anaerolineaceae bacterium</t>
  </si>
  <si>
    <t>Kouleothrix aurantiaca</t>
  </si>
  <si>
    <t>bacterium HR40</t>
  </si>
  <si>
    <t>Candidatus Parcubacteria bacterium</t>
  </si>
  <si>
    <t>uncultured planctomycete</t>
  </si>
  <si>
    <t>Actinobacteria bacterium</t>
  </si>
  <si>
    <t>uncultured Acidobacteria bacterium</t>
  </si>
  <si>
    <t>Thermoflexia bacterium</t>
  </si>
  <si>
    <t>Candidatus Fraserbacteria bacterium RBG_16_55_9</t>
  </si>
  <si>
    <t>Fimbriiglobus ruber</t>
  </si>
  <si>
    <t>Anaerolineales bacterium</t>
  </si>
  <si>
    <t>Verrucomicrobia bacterium</t>
  </si>
  <si>
    <t>Meiothermus ruber</t>
  </si>
  <si>
    <t>Sorangium cellulosum</t>
  </si>
  <si>
    <t>Gemmata obscuriglobus</t>
  </si>
  <si>
    <t>bacterium HR30</t>
  </si>
  <si>
    <t>Meiothermus hypogaeus</t>
  </si>
  <si>
    <t>Candidatus Chloroploca asiatica</t>
  </si>
  <si>
    <t>Candidatus Chloroploca sp. M-50</t>
  </si>
  <si>
    <t>Planctomycetes bacterium ETA_A1</t>
  </si>
  <si>
    <t>Candidatus Viridilinea halotolerans</t>
  </si>
  <si>
    <t>Gemmata sp. SH-PL17</t>
  </si>
  <si>
    <t>bacterium HR10</t>
  </si>
  <si>
    <t>Chloracidobacterium sp. CP2_5A</t>
  </si>
  <si>
    <t>Chloroflexus aggregans</t>
  </si>
  <si>
    <t>bacterium HR08</t>
  </si>
  <si>
    <t>Chloroflexus islandicus</t>
  </si>
  <si>
    <t>bacterium HR26</t>
  </si>
  <si>
    <t>Ardenticatenia bacterium</t>
  </si>
  <si>
    <t>Sandaracinus amylolyticus</t>
  </si>
  <si>
    <t>Candidatus Thermochlorobacteriaceae bacterium GBChlB</t>
  </si>
  <si>
    <t>Caldilineae bacterium</t>
  </si>
  <si>
    <t>Planctomycetes bacterium</t>
  </si>
  <si>
    <t>bacterium HR29</t>
  </si>
  <si>
    <t>bacterium HR31</t>
  </si>
  <si>
    <t>uncultured Chloroflexi bacterium</t>
  </si>
  <si>
    <t>Bacteria</t>
  </si>
  <si>
    <t>Thermanaerothrix daxensis</t>
  </si>
  <si>
    <t>Oscillatoriales cyanobacterium MTP1</t>
  </si>
  <si>
    <t>Oscillatoriales cyanobacterium JSC-12</t>
  </si>
  <si>
    <t>Meiothermus rufus</t>
  </si>
  <si>
    <t>Hydrogenivirga caldilitoris</t>
  </si>
  <si>
    <t>Geobacillus sp. BCO2</t>
  </si>
  <si>
    <t>Escherichia coli</t>
  </si>
  <si>
    <t>Candidatus Chloroploca sp. Khr17</t>
  </si>
  <si>
    <t>Bacteroidetes/Chlorobi group bacterium Naka2016</t>
  </si>
  <si>
    <t>Alphaproteobacteria bacterium</t>
  </si>
  <si>
    <t>Ignavibacteriae bacterium HGW-Ignavibacteriae-3</t>
  </si>
  <si>
    <t>Chthonomonas calidirosea</t>
  </si>
  <si>
    <t>Candidatus Solibacter usitatus</t>
  </si>
  <si>
    <t>Thermorudis peleae</t>
  </si>
  <si>
    <t>Prochlorothrix hollandica</t>
  </si>
  <si>
    <t>Planctomycetes bacterium RBG_16_64_12</t>
  </si>
  <si>
    <t>Planctomycetaceae bacterium</t>
  </si>
  <si>
    <t>Betaproteobacteria bacterium</t>
  </si>
  <si>
    <t>Verrucomicrobia bacterium LW23</t>
  </si>
  <si>
    <t>Thermus parvatiensis</t>
  </si>
  <si>
    <t>Meiothermus sp. Pnk-1</t>
  </si>
  <si>
    <t>Desulfovirgula thermocuniculi</t>
  </si>
  <si>
    <t>Cyanothece sp. PCC 7425</t>
  </si>
  <si>
    <t>candidate division KSB1 bacterium</t>
  </si>
  <si>
    <t>Rhodothermus marinus</t>
  </si>
  <si>
    <t>Puniceicoccaceae bacterium</t>
  </si>
  <si>
    <t>Paenibacillus sp. P22</t>
  </si>
  <si>
    <t>Synechococcus sp. PCC 7336</t>
  </si>
  <si>
    <t>bacterium HR37</t>
  </si>
  <si>
    <t>Anaerolineae bacterium CG2_30_64_16</t>
  </si>
  <si>
    <t>Meiothermus luteus</t>
  </si>
  <si>
    <t>Anaerolinea thermophila</t>
  </si>
  <si>
    <t>Verrucomicrobia bacterium Tous-C9LFEB</t>
  </si>
  <si>
    <t>Ignavibacteriales bacterium UTCHB2</t>
  </si>
  <si>
    <t>Pseudanabaena biceps</t>
  </si>
  <si>
    <t>Candidatus Dojkabacteria bacterium</t>
  </si>
  <si>
    <t>Cyanobium sp.</t>
  </si>
  <si>
    <t>Gammaproteobacteria bacterium</t>
  </si>
  <si>
    <t>Chloroflexi bacterium RBG_19FT_COMBO_55_16</t>
  </si>
  <si>
    <t>Candidatus Kryptonium thompsoni</t>
  </si>
  <si>
    <t>Gemmatimonadetes bacterium</t>
  </si>
  <si>
    <t>Calditrichaeota bacterium</t>
  </si>
  <si>
    <t>Parcubacteria group bacterium GW2011_GWC1_41_7</t>
  </si>
  <si>
    <t>Pyrinomonas methylaliphatogenes</t>
  </si>
  <si>
    <t>Nitrospirae bacterium</t>
  </si>
  <si>
    <t>Chloroherpeton thalassium</t>
  </si>
  <si>
    <t>Thermogutta terrifontis</t>
  </si>
  <si>
    <t>Sphingobacteriaceae bacterium</t>
  </si>
  <si>
    <t>Zavarzinella formosa</t>
  </si>
  <si>
    <t>Hydrogenobaculum sp. Y04AAS1</t>
  </si>
  <si>
    <t>Paraburkholderia hospita</t>
  </si>
  <si>
    <t>bacterium HR20</t>
  </si>
  <si>
    <t>Staphylococcus epidermidis</t>
  </si>
  <si>
    <t>Pseudanabaena sp.</t>
  </si>
  <si>
    <t>Thermonema rossianum</t>
  </si>
  <si>
    <t>Thermotoga profunda</t>
  </si>
  <si>
    <t>Cyanobacteria bacterium M5B4</t>
  </si>
  <si>
    <t>Planctomycetaceae bacterium SCGC AG-212-F19</t>
  </si>
  <si>
    <t>Klebsiella pneumoniae</t>
  </si>
  <si>
    <t>Pseudomonas fluorescens</t>
  </si>
  <si>
    <t>Ignavibacteriales bacterium</t>
  </si>
  <si>
    <t>Ignavibacteriae bacterium</t>
  </si>
  <si>
    <t>Thermotoga caldifontis</t>
  </si>
  <si>
    <t>Chromobacterium violaceum</t>
  </si>
  <si>
    <t>Ignavibacterium album</t>
  </si>
  <si>
    <t>Bacillus subtilis</t>
  </si>
  <si>
    <t>Fervidobacterium pennivorans</t>
  </si>
  <si>
    <t>Enterococcus faecalis</t>
  </si>
  <si>
    <t>Clostridium cochlearium</t>
  </si>
  <si>
    <t>Acidobacteriales bacterium</t>
  </si>
  <si>
    <t>Candidatus Bipolaricaulis sibiricus</t>
  </si>
  <si>
    <t>Singulisphaera acidiphila</t>
  </si>
  <si>
    <t>Bellilinea caldifistulae</t>
  </si>
  <si>
    <t>Oscillochloris trichoides</t>
  </si>
  <si>
    <t>Hydrogenophilus thermoluteolus</t>
  </si>
  <si>
    <t>Thermotoga sp. 50_1627</t>
  </si>
  <si>
    <t>Planctomycetes bacterium RBG_13_63_9</t>
  </si>
  <si>
    <t>Caldiserica bacterium</t>
  </si>
  <si>
    <t>Candidatus Bipolaricaulis anaerobius</t>
  </si>
  <si>
    <t>bacterium HR12</t>
  </si>
  <si>
    <t>Terrabacteria group bacterium ANGP1</t>
  </si>
  <si>
    <t>Candidatus Saccharicenans subterraneum</t>
  </si>
  <si>
    <t>Acetothermia bacterium 64_32</t>
  </si>
  <si>
    <t>Thermus tengchongensis</t>
  </si>
  <si>
    <t>Candidatus Acetothermia bacterium</t>
  </si>
  <si>
    <t>Fervidobacterium islandicum</t>
  </si>
  <si>
    <t>Candidatus Latescibacteria bacterium</t>
  </si>
  <si>
    <t>Candidatus Poribacteria bacterium</t>
  </si>
  <si>
    <t>Thermus caldifontis</t>
  </si>
  <si>
    <t>Dehalococcoidia bacterium</t>
  </si>
  <si>
    <t>Planctomycetes bacterium SM23_32</t>
  </si>
  <si>
    <t>Lentisphaerae bacterium RIFOXYA12_64_32</t>
  </si>
  <si>
    <t>Nitrospinae bacterium</t>
  </si>
  <si>
    <t>Candidatus Handelsmanbacteria bacterium RIFCSPLOWO2_12_FULL_64_10</t>
  </si>
  <si>
    <t>Nonomuraea zeae</t>
  </si>
  <si>
    <t>bacterium HR24</t>
  </si>
  <si>
    <t>Lentisphaerae bacterium RIFOXYA12_FULL_48_11</t>
  </si>
  <si>
    <t>Candidatus Aminicenantes bacterium</t>
  </si>
  <si>
    <t>Armatimonadetes bacterium CG_4_9_14_3_um_filter_66_14</t>
  </si>
  <si>
    <t>bacterium HR25</t>
  </si>
  <si>
    <t>PF L13-S (85.0˚C)</t>
  </si>
  <si>
    <t>Bacteria (Sediment)</t>
  </si>
  <si>
    <t>Candidatus Marsarchaeota G2 archaeon ECH_B_SAG-G16</t>
  </si>
  <si>
    <t>Candidatus Bathyarchaeota archaeon B26-2</t>
  </si>
  <si>
    <t>Candidatus Marsarchaeota G1 archaeon OSP_B</t>
  </si>
  <si>
    <t>Vulcanisaeta distributa</t>
  </si>
  <si>
    <t>archaeon RBG_16_50_20</t>
  </si>
  <si>
    <t>Vulcanisaeta thermophila</t>
  </si>
  <si>
    <t>Archaeoglobus fulgidus</t>
  </si>
  <si>
    <t>Candidatus Lokiarchaeota archaeon</t>
  </si>
  <si>
    <t>Methanosarcina mazei</t>
  </si>
  <si>
    <t>Candidatus Bathyarchaeota archaeon ex4484_40</t>
  </si>
  <si>
    <t>Vulcanisaeta moutnovskia</t>
  </si>
  <si>
    <t>Candidatus Marsarchaeota G1 archaeon BE_D</t>
  </si>
  <si>
    <t>Staphylothermus hellenicus</t>
  </si>
  <si>
    <t>Candidatus Altiarchaeales archaeon</t>
  </si>
  <si>
    <t>uncultured archaeon 'Queen's Laundry #28'</t>
  </si>
  <si>
    <t>Sulfolobus islandicus</t>
  </si>
  <si>
    <t>Sulfolobus acidocaldarius</t>
  </si>
  <si>
    <t>Hyperthermus sp.</t>
  </si>
  <si>
    <t>Desulfurococcales archaeon ex4484_58</t>
  </si>
  <si>
    <t>Desulfurococcus mucosus</t>
  </si>
  <si>
    <t>Methanophagales archaeon</t>
  </si>
  <si>
    <t>Sulfodiicoccus acidiphilus</t>
  </si>
  <si>
    <t>Aigarchaeota archaeon SCGC AAA471-A16</t>
  </si>
  <si>
    <t>Ferroglobus placidus</t>
  </si>
  <si>
    <t>Candidatus Korarchaeum cryptofilum</t>
  </si>
  <si>
    <t>Candidatus Micrarchaeota archaeon</t>
  </si>
  <si>
    <t>Fervidicoccus fontis</t>
  </si>
  <si>
    <t>Thermococci archaeon</t>
  </si>
  <si>
    <t>Candidatus Methanosuratus subterraneum</t>
  </si>
  <si>
    <t>Pyrococcus horikoshii</t>
  </si>
  <si>
    <t>Candidatus Bathyarchaeota archaeon BA1</t>
  </si>
  <si>
    <t>Pyrodictium occultum</t>
  </si>
  <si>
    <t>Thermofilum sp. NZ13</t>
  </si>
  <si>
    <t>Desulfurococcales archaeon ex4484_217_2</t>
  </si>
  <si>
    <t>Candidatus Pacearchaeota archaeon</t>
  </si>
  <si>
    <t>Thermofilum adornatus</t>
  </si>
  <si>
    <t>Acidianus hospitalis</t>
  </si>
  <si>
    <t>Methanosarcina sp. 2.H.T.1A.15</t>
  </si>
  <si>
    <t>Candidatus Bathyarchaeota archaeon BA2</t>
  </si>
  <si>
    <t>Hadesarchaea archaeon</t>
  </si>
  <si>
    <t>Fervidicoccus sp.</t>
  </si>
  <si>
    <t>Thermofilum uzonense</t>
  </si>
  <si>
    <t>Hadesarchaea archaeon YNP_45</t>
  </si>
  <si>
    <t>Desulfurococcales archaeon ex4484_42</t>
  </si>
  <si>
    <t>Nanoarchaeota archaeon</t>
  </si>
  <si>
    <t>Archaeoglobi archaeon</t>
  </si>
  <si>
    <t>Conexivisphaera calidus</t>
  </si>
  <si>
    <t>Candidatus Woesearchaeota archaeon</t>
  </si>
  <si>
    <t>Desulfurococcales archaeon ex4484_204</t>
  </si>
  <si>
    <t>Methanosarcinales archaeon</t>
  </si>
  <si>
    <t>Candidatus Hydrothermarchaeota archaeon</t>
  </si>
  <si>
    <t>Candidatus Geothermarchaeota archaeon</t>
  </si>
  <si>
    <t>Staphylothermus marinus</t>
  </si>
  <si>
    <t>Candidatus Geothermarchaeota archaeon ex4572_27</t>
  </si>
  <si>
    <t>Candidatus Thorarchaeota archaeon</t>
  </si>
  <si>
    <t>Thaumarchaeota archaeon ex4484_121</t>
  </si>
  <si>
    <t>Thermofilum pendens</t>
  </si>
  <si>
    <t>archaeon HR06</t>
  </si>
  <si>
    <t>Methanosarcina sp. 1.H.T.1A.1</t>
  </si>
  <si>
    <t>Candidatus Aenigmarchaeota archaeon ex4484_224</t>
  </si>
  <si>
    <t>Desulfurococcaceae archaeon</t>
  </si>
  <si>
    <t>Archaea (Sediment)</t>
  </si>
  <si>
    <t>Candidatus Pacearchaeota archaeon CG10_big_fil_rev_8_21_14_0_10_32_14</t>
  </si>
  <si>
    <t>archaeon HR05</t>
  </si>
  <si>
    <t>Verrucomicrobiaceae bacterium</t>
  </si>
  <si>
    <t>Verrucomicrobia bacterium GWF2_62_7</t>
  </si>
  <si>
    <t>Thermodesulfobacterium hydrogeniphilum</t>
  </si>
  <si>
    <t>Spirochaetae bacterium HGW-Spirochaetae-6</t>
  </si>
  <si>
    <t>Planctomycetia bacterium 21-64-5</t>
  </si>
  <si>
    <t>Nitrospirae bacterium RIFCSPHIGHO2_02_FULL_40_19</t>
  </si>
  <si>
    <t>Nitrospirae bacterium CG01_land_8_20_14_3_00_44_22</t>
  </si>
  <si>
    <t>Methylococcales bacterium</t>
  </si>
  <si>
    <t>Ignavibacteriales bacterium UTCHB3</t>
  </si>
  <si>
    <t>Ignavibacteriales bacterium CG_4_9_14_3_um_filter_30_11</t>
  </si>
  <si>
    <t>Desulfurella sp.</t>
  </si>
  <si>
    <t>Desulfofundulus thermosubterraneus</t>
  </si>
  <si>
    <t>Candidatus Roizmanbacteria bacterium RIFCSPLOWO2_01_FULL_44_13</t>
  </si>
  <si>
    <t>Blastopirellula sp.</t>
  </si>
  <si>
    <t>Spirochaetes bacterium GWF1_49_6</t>
  </si>
  <si>
    <t>Parcubacteria bacterium DG_74_2</t>
  </si>
  <si>
    <t>Ignavibacteria bacterium RBG_16_35_7</t>
  </si>
  <si>
    <t>Ignavibacteria bacterium RBG_16_34_14</t>
  </si>
  <si>
    <t>Fervidobacterium sp. SC_NGM5_O18</t>
  </si>
  <si>
    <t>Elusimicrobia bacterium HGW-Elusimicrobia-3</t>
  </si>
  <si>
    <t>Candidatus Roizmanbacteria bacterium CG11_big_fil_rev_8_21_14_0_20_35_14</t>
  </si>
  <si>
    <t>Candidatus Cloacimonas sp. 4484_209</t>
  </si>
  <si>
    <t>Blastopirellula marina</t>
  </si>
  <si>
    <t>bacterium F11</t>
  </si>
  <si>
    <t>bacterium BMS3Abin04</t>
  </si>
  <si>
    <t>Bacteriodetes bacterium</t>
  </si>
  <si>
    <t>Ardenticatena maritima</t>
  </si>
  <si>
    <t>Ignavibacteriae bacterium HGW-Ignavibacteriae-2</t>
  </si>
  <si>
    <t>Chloroflexi bacterium OLB14</t>
  </si>
  <si>
    <t>Candidatus Roizmanbacteria bacterium RIFCSPHIGHO2_02_FULL_38_11</t>
  </si>
  <si>
    <t>Armatimonadetes bacterium CG07_land_8_20_14_0_80_40_9</t>
  </si>
  <si>
    <t>Verrucomicrobia subdivision 3 bacterium</t>
  </si>
  <si>
    <t>Proteobacteria bacterium</t>
  </si>
  <si>
    <t>Petrotoga mobilis</t>
  </si>
  <si>
    <t>Mahella australiensis</t>
  </si>
  <si>
    <t>Chloroflexi bacterium HGW-Chloroflexi-2</t>
  </si>
  <si>
    <t>Chlorobi bacterium OLB6</t>
  </si>
  <si>
    <t>Candidatus Roizmanbacteria bacterium RIFCSPHIGHO2_12_FULL_33_9</t>
  </si>
  <si>
    <t>Candidatus Gottesmanbacteria bacterium GW2011_GWA2_44_17</t>
  </si>
  <si>
    <t>Calescamantes bacterium JGI 0000106-I17</t>
  </si>
  <si>
    <t>Thermodesulfovibrio yellowstonii</t>
  </si>
  <si>
    <t>Scytonema millei</t>
  </si>
  <si>
    <t>Planctomycetia bacterium</t>
  </si>
  <si>
    <t>Candidatus Roizmanbacteria bacterium RIFCSPLOWO2_12_FULL_40_12</t>
  </si>
  <si>
    <t>Candidatus Roizmanbacteria bacterium CG03_land_8_20_14_0_80_39_12</t>
  </si>
  <si>
    <t>Candidatus Desulforudis audaxviator</t>
  </si>
  <si>
    <t>candidate division TA06 bacterium</t>
  </si>
  <si>
    <t>Caldisericum exile</t>
  </si>
  <si>
    <t>Thermotoga naphthophila</t>
  </si>
  <si>
    <t>Planctomycetaceae bacterium SCGC AG-212-D15</t>
  </si>
  <si>
    <t>Ignavibacteriales bacterium CG07_land_8_20_14_0_80_59_12</t>
  </si>
  <si>
    <t>Dictyoglomus thermophilum</t>
  </si>
  <si>
    <t>Candidatus Roizmanbacteria bacterium RIFCSPHIGHO2_01_FULL_37_16b</t>
  </si>
  <si>
    <t>Candidatus Atribacteria bacterium 1244-E10-H5-B2</t>
  </si>
  <si>
    <t>Firmicutes bacterium</t>
  </si>
  <si>
    <t>Candidatus Roizmanbacteria bacterium CG_4_10_14_3_um_filter_33_21</t>
  </si>
  <si>
    <t>Thermodesulfovibrio thiophilus</t>
  </si>
  <si>
    <t>Ignavibacteria bacterium CG2_30_36_16</t>
  </si>
  <si>
    <t>Elusimicrobia bacterium RIFOXYD2_FULL_34_15</t>
  </si>
  <si>
    <t>Candidatus Roizmanbacteria bacterium GW2011_GWA2_34_18</t>
  </si>
  <si>
    <t>Candidatus Roizmanbacteria bacterium CG_4_9_14_3_um_filter_36_11</t>
  </si>
  <si>
    <t>Candidatus Goldbacteria bacterium HGW-Goldbacteria-1</t>
  </si>
  <si>
    <t>candidate division WOR-3 bacterium JGI_Cruoil_03_51_56</t>
  </si>
  <si>
    <t>Bosea sp. AS-1</t>
  </si>
  <si>
    <t>Anaerolinea thermolimosa</t>
  </si>
  <si>
    <t>Xanthomonadales bacterium</t>
  </si>
  <si>
    <t>Spirochaetes bacterium</t>
  </si>
  <si>
    <t>Desulfonauticus sp. 38_4375</t>
  </si>
  <si>
    <t>Desulfobacteraceae bacterium</t>
  </si>
  <si>
    <t>Candidatus Kuenenbacteria bacterium CG22_combo_CG10-13_8_21_14_all_39_9</t>
  </si>
  <si>
    <t>Fervidobacterium sp. SC_NGM5_G05</t>
  </si>
  <si>
    <t>Elusimicrobia bacterium CG06_land_8_20_14_3_00_38_11</t>
  </si>
  <si>
    <t>Candidatus Roizmanbacteria bacterium CG_4_8_14_3_um_filter_36_10</t>
  </si>
  <si>
    <t>Elusimicrobia bacterium RIFOXYB2_FULL_48_7</t>
  </si>
  <si>
    <t>Dethiobacter sp.</t>
  </si>
  <si>
    <t>Ignavibacteriales bacterium CG_4_9_14_3_um_filter_34_10</t>
  </si>
  <si>
    <t>Melioribacter roseus</t>
  </si>
  <si>
    <t>Hyphomicrobiaceae bacterium</t>
  </si>
  <si>
    <t>Candidatus Roizmanbacteria bacterium GW2011_GWA2_35_8</t>
  </si>
  <si>
    <t>Elusimicrobia bacterium CG1_02_37_114</t>
  </si>
  <si>
    <t>Dictyoglomus sp. NZ13-RE01</t>
  </si>
  <si>
    <t>Candidatus Roizmanbacteria bacterium CG_4_10_14_0_2_um_filter_39_13</t>
  </si>
  <si>
    <t>Syntrophothermus lipocalidus</t>
  </si>
  <si>
    <t>Elusimicrobia bacterium CG08_land_8_20_14_0_20_51_18</t>
  </si>
  <si>
    <t>Elusimicrobia bacterium RIFOXYA2_FULL_40_6</t>
  </si>
  <si>
    <t>Verrucomicrobia bacterium A1</t>
  </si>
  <si>
    <t>Hippea alviniae</t>
  </si>
  <si>
    <t>Fervidobacterium changbaicum</t>
  </si>
  <si>
    <t>Candidatus Roizmanbacteria bacterium GW2011_GWA2_36_23</t>
  </si>
  <si>
    <t>Candidatus Roizmanbacteria bacterium CG09_land_8_20_14_0_10_41_9</t>
  </si>
  <si>
    <t>Candidatus Roizmanbacteria bacterium CG07_land_8_20_14_0_80_34_15</t>
  </si>
  <si>
    <t>Thermotogae bacterium</t>
  </si>
  <si>
    <t>Candidatus Aerophobetes bacterium</t>
  </si>
  <si>
    <t>Dictyoglomus sp. ob1-4</t>
  </si>
  <si>
    <t>Thermodesulfovibrio islandicus</t>
  </si>
  <si>
    <t>Planctomycetes bacterium Pla85_3_4</t>
  </si>
  <si>
    <t>Elusimicrobia bacterium RIFOXYA2_FULL_39_19</t>
  </si>
  <si>
    <t>Candidatus Omnitrophica bacterium</t>
  </si>
  <si>
    <t>Spirochaetes bacterium GWB1_36_13</t>
  </si>
  <si>
    <t>Candidatus Desulfofervidus auxilii</t>
  </si>
  <si>
    <t>Desulfobacca sp. 4484_104</t>
  </si>
  <si>
    <t>Spirochaetes bacterium GWF1_51_8</t>
  </si>
  <si>
    <t>Thermovenabulum gondwanense</t>
  </si>
  <si>
    <t>Elusimicrobia bacterium HGW-Elusimicrobia-1</t>
  </si>
  <si>
    <t>Carboxydothermus hydrogenoformans</t>
  </si>
  <si>
    <t>bacterium SCN 62-11</t>
  </si>
  <si>
    <t>Rhodospirillaceae bacterium R148</t>
  </si>
  <si>
    <t>Ammonifex thiophilus</t>
  </si>
  <si>
    <t>Calditerrivibrio nitroreducens</t>
  </si>
  <si>
    <t>Orenia metallireducens</t>
  </si>
  <si>
    <t>Caloramator australicus</t>
  </si>
  <si>
    <t>Candidatus Coatesbacteria bacterium</t>
  </si>
  <si>
    <t>Candidatus Azambacteria bacterium GW2011_GWA2_45_90</t>
  </si>
  <si>
    <t>Thermaerobacter subterraneus</t>
  </si>
  <si>
    <t>Planctomycetes bacterium RBG_13_62_9</t>
  </si>
  <si>
    <t>Myxosarcina sp. GI1</t>
  </si>
  <si>
    <t>Calescamantes bacterium SCGC AAA471-M6</t>
  </si>
  <si>
    <t>Gloeobacter kilaueensis</t>
  </si>
  <si>
    <t>Brockia lithotrophica</t>
  </si>
  <si>
    <t>Armatimonadetes bacterium CG_4_8_14_3_um_filter_66_20</t>
  </si>
  <si>
    <t>Candidatus Desantisbacteria bacterium CG_4_10_14_0_8_um_filter_48_22</t>
  </si>
  <si>
    <t>Calescamantes bacterium JGI 0000106-P5</t>
  </si>
  <si>
    <t>Capsulimonas corticalis</t>
  </si>
  <si>
    <t>Armatimonadetes bacterium CG_4_8_14_3_um_filter_58_9</t>
  </si>
  <si>
    <t>Thermoanaerobacterium sp. RBIITD</t>
  </si>
  <si>
    <t>Parcubacteria group bacterium GW2011_GWD2_38_11</t>
  </si>
  <si>
    <t>Candidatus Carbobacillus altaicus</t>
  </si>
  <si>
    <t>Armatimonadetes bacterium CG2_30_59_28</t>
  </si>
  <si>
    <t>Gemmatimonadetes bacterium SCN 70-22</t>
  </si>
  <si>
    <t>Heliophilum fasciatum</t>
  </si>
  <si>
    <t>Geothermal Site</t>
  </si>
  <si>
    <t>Constituent</t>
  </si>
  <si>
    <t>Unit</t>
  </si>
  <si>
    <t>DO</t>
  </si>
  <si>
    <t>mg/L</t>
  </si>
  <si>
    <t>aql</t>
  </si>
  <si>
    <t>F-</t>
  </si>
  <si>
    <t>Cl-</t>
  </si>
  <si>
    <t>NO2-</t>
  </si>
  <si>
    <t>bdl</t>
  </si>
  <si>
    <t>Br-</t>
  </si>
  <si>
    <t>NO3-</t>
  </si>
  <si>
    <t>PO43-</t>
  </si>
  <si>
    <t>SO42-</t>
  </si>
  <si>
    <t>Na</t>
  </si>
  <si>
    <t>K</t>
  </si>
  <si>
    <t>Ca</t>
  </si>
  <si>
    <t>Zn</t>
  </si>
  <si>
    <t>µg/L</t>
  </si>
  <si>
    <t>As</t>
  </si>
  <si>
    <t>Mo</t>
  </si>
  <si>
    <t>TN</t>
  </si>
  <si>
    <t>TC</t>
  </si>
  <si>
    <t>DIC</t>
  </si>
  <si>
    <t>n/a</t>
  </si>
  <si>
    <t>NPOC</t>
  </si>
  <si>
    <t>Abbreviations: n/a, not available; bdl, below detection limit; aql, above quality limit</t>
  </si>
  <si>
    <t>FSS1</t>
  </si>
  <si>
    <t>FSS3</t>
  </si>
  <si>
    <t>FSS5</t>
  </si>
  <si>
    <t>FSSe2</t>
  </si>
  <si>
    <t>LNN010</t>
  </si>
  <si>
    <t>OS</t>
  </si>
  <si>
    <t>OSe</t>
  </si>
  <si>
    <t>OSe (66.5˚C)</t>
  </si>
  <si>
    <t>FSSe1-H</t>
  </si>
  <si>
    <t>FSSe1-L</t>
  </si>
  <si>
    <t>FSSe2-H</t>
  </si>
  <si>
    <t>FSSe2-L</t>
  </si>
  <si>
    <t>FSS5-H (77.7˚C)</t>
  </si>
  <si>
    <t>FSSe1-H (65.2˚C)</t>
  </si>
  <si>
    <t>FSSe2-H (63.5˚C)</t>
  </si>
  <si>
    <t>FSS5-L (77.7˚C)</t>
  </si>
  <si>
    <t>FSSe1-L (65.2˚C)</t>
  </si>
  <si>
    <t>FSSe2-L (63.5˚C)</t>
  </si>
  <si>
    <t>LNN010 (85.0˚C)</t>
  </si>
  <si>
    <t>FSSe1-H (65.2C)</t>
  </si>
  <si>
    <t>FSSe1-L (65.2C)</t>
  </si>
  <si>
    <t>LNN010 (85˚C)</t>
  </si>
  <si>
    <t>Organism Name</t>
  </si>
  <si>
    <t>No. Reads</t>
  </si>
  <si>
    <t>% Total</t>
  </si>
  <si>
    <t>Roseiflexus</t>
  </si>
  <si>
    <t>Synechococcus</t>
  </si>
  <si>
    <r>
      <rPr>
        <i/>
        <sz val="12"/>
        <color theme="1"/>
        <rFont val="Calibri"/>
        <family val="2"/>
        <scheme val="minor"/>
      </rPr>
      <t>Candidatus</t>
    </r>
    <r>
      <rPr>
        <sz val="12"/>
        <color theme="1"/>
        <rFont val="Calibri"/>
        <family val="2"/>
        <scheme val="minor"/>
      </rPr>
      <t xml:space="preserve"> Thermochlorobacter</t>
    </r>
  </si>
  <si>
    <t>Thermomicrobium</t>
  </si>
  <si>
    <t>Unclassified</t>
  </si>
  <si>
    <t>Supplemental Table ST1. Water chemistry of geothermal sites sampled during this study.</t>
  </si>
  <si>
    <t>Supplemental Table ST2. Archaeal populations found in various mat samples as measured by Illumina platform</t>
  </si>
  <si>
    <t>Supplemental Table ST3. Archaeal populations found in various mat samples as measured by ONT platform</t>
  </si>
  <si>
    <t>Supplemental Table ST4. Bacterial populations found in various mat samples as measured by Illumina platform</t>
  </si>
  <si>
    <t>Supplemental Table ST5. Bacterial populations found in various mat samples as measured by ONT platform</t>
  </si>
  <si>
    <t>Supplemental Table ST6. Bacterial populations found in various sediment samples as measured by Illumina platform</t>
  </si>
  <si>
    <t>Supplemental Table ST7. Archael populations found in various sediment samples as measured by ONT platform</t>
  </si>
  <si>
    <t>Supplemental Table ST8. Archael populations found in various sediment samples as measured by ONT platform</t>
  </si>
  <si>
    <t>Supplemental Table ST9. Bacterial populations found in various sediment samples as measured by ONT platform</t>
  </si>
  <si>
    <t>Supplemental Table ST10: Intermediate data from One Codex (2018) via cell phone hotspot. A single sample from FSSe2 was analyzed.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</si>
</sst>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00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3" fillId="0" borderId="0" xfId="0" applyFont="1" applyAlignment="1">
      <alignment vertical="center"/>
    </xf>
    <xf numFmtId="164" fontId="3" fillId="0" borderId="0" xfId="1" applyNumberFormat="1" applyFont="1" applyFill="1" applyAlignment="1">
      <alignment vertical="center"/>
    </xf>
    <xf numFmtId="1" fontId="3" fillId="0" borderId="0" xfId="0" applyNumberFormat="1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/>
    <xf numFmtId="0" fontId="5" fillId="0" borderId="0" xfId="0" applyFont="1"/>
    <xf numFmtId="2" fontId="3" fillId="0" borderId="0" xfId="0" applyNumberFormat="1" applyFont="1"/>
    <xf numFmtId="2" fontId="3" fillId="0" borderId="1" xfId="0" applyNumberFormat="1" applyFont="1" applyBorder="1"/>
    <xf numFmtId="2" fontId="3" fillId="0" borderId="0" xfId="1" applyNumberFormat="1" applyFont="1" applyFill="1" applyAlignment="1">
      <alignment vertical="center"/>
    </xf>
    <xf numFmtId="164" fontId="3" fillId="0" borderId="1" xfId="1" applyNumberFormat="1" applyFont="1" applyFill="1" applyBorder="1" applyAlignment="1">
      <alignment vertical="center"/>
    </xf>
    <xf numFmtId="2" fontId="3" fillId="0" borderId="1" xfId="1" applyNumberFormat="1" applyFont="1" applyFill="1" applyBorder="1" applyAlignment="1">
      <alignment vertical="center"/>
    </xf>
    <xf numFmtId="2" fontId="3" fillId="0" borderId="0" xfId="0" applyNumberFormat="1" applyFont="1" applyAlignment="1">
      <alignment vertical="center"/>
    </xf>
    <xf numFmtId="0" fontId="3" fillId="0" borderId="1" xfId="0" applyFont="1" applyBorder="1"/>
    <xf numFmtId="0" fontId="5" fillId="0" borderId="1" xfId="0" applyFont="1" applyBorder="1"/>
    <xf numFmtId="0" fontId="3" fillId="0" borderId="1" xfId="0" applyFont="1" applyBorder="1" applyAlignment="1">
      <alignment horizontal="left" vertical="top"/>
    </xf>
    <xf numFmtId="164" fontId="3" fillId="0" borderId="0" xfId="1" applyNumberFormat="1" applyFont="1" applyFill="1"/>
    <xf numFmtId="2" fontId="3" fillId="0" borderId="0" xfId="1" applyNumberFormat="1" applyFont="1" applyFill="1"/>
    <xf numFmtId="1" fontId="3" fillId="0" borderId="0" xfId="0" applyNumberFormat="1" applyFont="1"/>
    <xf numFmtId="164" fontId="3" fillId="0" borderId="1" xfId="1" applyNumberFormat="1" applyFont="1" applyFill="1" applyBorder="1"/>
    <xf numFmtId="2" fontId="3" fillId="0" borderId="1" xfId="1" applyNumberFormat="1" applyFont="1" applyFill="1" applyBorder="1"/>
    <xf numFmtId="0" fontId="5" fillId="0" borderId="0" xfId="0" applyFont="1" applyAlignment="1">
      <alignment horizontal="center" vertical="center"/>
    </xf>
    <xf numFmtId="164" fontId="3" fillId="0" borderId="0" xfId="1" applyNumberFormat="1" applyFont="1" applyFill="1" applyAlignment="1">
      <alignment vertical="center" wrapText="1"/>
    </xf>
    <xf numFmtId="2" fontId="3" fillId="0" borderId="0" xfId="1" applyNumberFormat="1" applyFont="1" applyFill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164" fontId="4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2" fontId="4" fillId="0" borderId="1" xfId="1" applyNumberFormat="1" applyFont="1" applyFill="1" applyBorder="1" applyAlignment="1">
      <alignment horizontal="center" vertical="center" wrapText="1"/>
    </xf>
    <xf numFmtId="164" fontId="3" fillId="0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>
      <alignment vertical="center"/>
    </xf>
    <xf numFmtId="1" fontId="3" fillId="0" borderId="0" xfId="1" applyNumberFormat="1" applyFont="1" applyFill="1"/>
    <xf numFmtId="1" fontId="3" fillId="0" borderId="1" xfId="1" applyNumberFormat="1" applyFont="1" applyFill="1" applyBorder="1"/>
    <xf numFmtId="164" fontId="5" fillId="0" borderId="2" xfId="1" applyNumberFormat="1" applyFont="1" applyFill="1" applyBorder="1" applyAlignment="1">
      <alignment horizontal="center" wrapText="1"/>
    </xf>
    <xf numFmtId="165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1" fontId="4" fillId="0" borderId="1" xfId="1" applyNumberFormat="1" applyFont="1" applyFill="1" applyBorder="1" applyAlignment="1">
      <alignment horizontal="center" wrapText="1"/>
    </xf>
    <xf numFmtId="2" fontId="4" fillId="0" borderId="1" xfId="1" applyNumberFormat="1" applyFont="1" applyFill="1" applyBorder="1" applyAlignment="1">
      <alignment horizontal="center" wrapText="1"/>
    </xf>
    <xf numFmtId="164" fontId="4" fillId="0" borderId="1" xfId="1" applyNumberFormat="1" applyFont="1" applyFill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165" fontId="5" fillId="0" borderId="2" xfId="0" applyNumberFormat="1" applyFont="1" applyBorder="1" applyAlignment="1">
      <alignment horizontal="center" wrapText="1"/>
    </xf>
    <xf numFmtId="1" fontId="5" fillId="0" borderId="2" xfId="0" applyNumberFormat="1" applyFont="1" applyBorder="1" applyAlignment="1">
      <alignment horizontal="center" wrapText="1"/>
    </xf>
    <xf numFmtId="0" fontId="6" fillId="0" borderId="4" xfId="0" applyFont="1" applyBorder="1"/>
    <xf numFmtId="0" fontId="6" fillId="0" borderId="4" xfId="0" applyFont="1" applyBorder="1" applyAlignment="1">
      <alignment horizontal="right"/>
    </xf>
    <xf numFmtId="0" fontId="7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5" xfId="0" applyFont="1" applyBorder="1" applyAlignment="1">
      <alignment vertical="center" wrapText="1"/>
    </xf>
    <xf numFmtId="9" fontId="1" fillId="0" borderId="0" xfId="2" applyFont="1" applyAlignment="1">
      <alignment vertical="center" wrapText="1"/>
    </xf>
    <xf numFmtId="9" fontId="1" fillId="0" borderId="5" xfId="2" applyFont="1" applyBorder="1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3" xfId="0" applyBorder="1" applyAlignment="1">
      <alignment horizontal="left" wrapText="1"/>
    </xf>
    <xf numFmtId="0" fontId="1" fillId="0" borderId="3" xfId="0" applyFont="1" applyBorder="1" applyAlignment="1">
      <alignment horizontal="left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2"/>
  <sheetViews>
    <sheetView workbookViewId="0">
      <selection sqref="A1:I22"/>
    </sheetView>
  </sheetViews>
  <sheetFormatPr baseColWidth="10" defaultColWidth="8.6640625" defaultRowHeight="16" x14ac:dyDescent="0.2"/>
  <cols>
    <col min="1" max="1" width="10.5" style="5" bestFit="1" customWidth="1"/>
    <col min="2" max="2" width="4.83203125" bestFit="1" customWidth="1"/>
    <col min="3" max="6" width="5.6640625" bestFit="1" customWidth="1"/>
    <col min="7" max="7" width="7.1640625" bestFit="1" customWidth="1"/>
    <col min="8" max="8" width="5.6640625" bestFit="1" customWidth="1"/>
    <col min="9" max="9" width="10" bestFit="1" customWidth="1"/>
  </cols>
  <sheetData>
    <row r="1" spans="1:20" s="10" customFormat="1" ht="31" customHeight="1" x14ac:dyDescent="0.2">
      <c r="A1" s="64" t="s">
        <v>581</v>
      </c>
      <c r="B1" s="64"/>
      <c r="C1" s="64"/>
      <c r="D1" s="64"/>
      <c r="E1" s="64"/>
      <c r="F1" s="64"/>
      <c r="G1" s="64"/>
      <c r="H1" s="64"/>
      <c r="I1" s="64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0" s="2" customFormat="1" x14ac:dyDescent="0.2">
      <c r="A2" s="1"/>
      <c r="C2" s="65" t="s">
        <v>524</v>
      </c>
      <c r="D2" s="65"/>
      <c r="E2" s="65"/>
      <c r="F2" s="65"/>
      <c r="G2" s="65"/>
      <c r="H2" s="65"/>
      <c r="I2" s="65"/>
    </row>
    <row r="3" spans="1:20" s="4" customFormat="1" ht="34" x14ac:dyDescent="0.2">
      <c r="A3" s="3" t="s">
        <v>525</v>
      </c>
      <c r="B3" s="3" t="s">
        <v>526</v>
      </c>
      <c r="C3" s="3" t="s">
        <v>551</v>
      </c>
      <c r="D3" s="3" t="s">
        <v>552</v>
      </c>
      <c r="E3" s="3" t="s">
        <v>553</v>
      </c>
      <c r="F3" s="3" t="s">
        <v>554</v>
      </c>
      <c r="G3" s="3" t="s">
        <v>555</v>
      </c>
      <c r="H3" s="3" t="s">
        <v>556</v>
      </c>
      <c r="I3" s="3" t="s">
        <v>557</v>
      </c>
    </row>
    <row r="4" spans="1:20" x14ac:dyDescent="0.2">
      <c r="A4" s="5" t="s">
        <v>527</v>
      </c>
      <c r="B4" t="s">
        <v>528</v>
      </c>
      <c r="C4" s="6">
        <v>0.82</v>
      </c>
      <c r="D4" s="6">
        <v>0.25</v>
      </c>
      <c r="E4" s="6">
        <v>1.0900000000000001</v>
      </c>
      <c r="F4" s="6" t="s">
        <v>529</v>
      </c>
      <c r="G4" s="6">
        <v>0.48</v>
      </c>
      <c r="H4" s="6">
        <v>0.41</v>
      </c>
      <c r="I4" s="6">
        <v>2.1</v>
      </c>
    </row>
    <row r="5" spans="1:20" x14ac:dyDescent="0.2">
      <c r="A5" s="5" t="s">
        <v>530</v>
      </c>
      <c r="B5" t="s">
        <v>528</v>
      </c>
      <c r="C5" s="6">
        <v>28.2</v>
      </c>
      <c r="D5" s="6">
        <v>27.2</v>
      </c>
      <c r="E5" s="6">
        <v>28.2</v>
      </c>
      <c r="F5" s="6">
        <v>29.4</v>
      </c>
      <c r="G5" s="6">
        <v>28.5</v>
      </c>
      <c r="H5" s="6">
        <v>28.5</v>
      </c>
      <c r="I5" s="6">
        <v>29.7</v>
      </c>
    </row>
    <row r="6" spans="1:20" x14ac:dyDescent="0.2">
      <c r="A6" s="5" t="s">
        <v>531</v>
      </c>
      <c r="B6" t="s">
        <v>528</v>
      </c>
      <c r="C6" s="6">
        <v>301.8</v>
      </c>
      <c r="D6" s="6">
        <v>299.3</v>
      </c>
      <c r="E6" s="6">
        <v>311.10000000000002</v>
      </c>
      <c r="F6" s="6">
        <v>325.2</v>
      </c>
      <c r="G6" s="6">
        <v>340.5</v>
      </c>
      <c r="H6" s="6">
        <v>299.10000000000002</v>
      </c>
      <c r="I6" s="6">
        <v>315.2</v>
      </c>
    </row>
    <row r="7" spans="1:20" x14ac:dyDescent="0.2">
      <c r="A7" s="5" t="s">
        <v>532</v>
      </c>
      <c r="B7" t="s">
        <v>528</v>
      </c>
      <c r="C7" s="6">
        <v>3.76</v>
      </c>
      <c r="D7" s="6" t="s">
        <v>533</v>
      </c>
      <c r="E7" s="6" t="s">
        <v>533</v>
      </c>
      <c r="F7" s="6" t="s">
        <v>533</v>
      </c>
      <c r="G7" s="6" t="s">
        <v>533</v>
      </c>
      <c r="H7" s="6" t="s">
        <v>533</v>
      </c>
      <c r="I7" s="6" t="s">
        <v>533</v>
      </c>
    </row>
    <row r="8" spans="1:20" x14ac:dyDescent="0.2">
      <c r="A8" s="5" t="s">
        <v>534</v>
      </c>
      <c r="B8" t="s">
        <v>528</v>
      </c>
      <c r="C8" s="6">
        <v>1.36</v>
      </c>
      <c r="D8" s="6">
        <v>1.0900000000000001</v>
      </c>
      <c r="E8" s="6">
        <v>1.08</v>
      </c>
      <c r="F8" s="6">
        <v>1.1399999999999999</v>
      </c>
      <c r="G8" s="6">
        <v>1.39</v>
      </c>
      <c r="H8" s="6">
        <v>1.23</v>
      </c>
      <c r="I8" s="6">
        <v>1.4</v>
      </c>
    </row>
    <row r="9" spans="1:20" x14ac:dyDescent="0.2">
      <c r="A9" s="5" t="s">
        <v>535</v>
      </c>
      <c r="B9" t="s">
        <v>528</v>
      </c>
      <c r="C9" s="6">
        <v>0.35</v>
      </c>
      <c r="D9" s="6">
        <v>0.24</v>
      </c>
      <c r="E9" s="6">
        <v>0.11</v>
      </c>
      <c r="F9" s="6">
        <v>0.11</v>
      </c>
      <c r="G9" s="6">
        <v>0.28999999999999998</v>
      </c>
      <c r="H9" s="6">
        <v>0.23</v>
      </c>
      <c r="I9" s="6">
        <v>0.41</v>
      </c>
    </row>
    <row r="10" spans="1:20" x14ac:dyDescent="0.2">
      <c r="A10" s="5" t="s">
        <v>536</v>
      </c>
      <c r="B10" t="s">
        <v>528</v>
      </c>
      <c r="C10" s="6">
        <v>0.62</v>
      </c>
      <c r="D10" s="6" t="s">
        <v>533</v>
      </c>
      <c r="E10" s="6" t="s">
        <v>533</v>
      </c>
      <c r="F10" s="6" t="s">
        <v>533</v>
      </c>
      <c r="G10" s="6" t="s">
        <v>533</v>
      </c>
      <c r="H10" s="6" t="s">
        <v>533</v>
      </c>
      <c r="I10" s="6" t="s">
        <v>533</v>
      </c>
    </row>
    <row r="11" spans="1:20" x14ac:dyDescent="0.2">
      <c r="A11" s="5" t="s">
        <v>537</v>
      </c>
      <c r="B11" t="s">
        <v>528</v>
      </c>
      <c r="C11" s="6">
        <v>17.399999999999999</v>
      </c>
      <c r="D11" s="6">
        <v>16.600000000000001</v>
      </c>
      <c r="E11" s="6">
        <v>17.600000000000001</v>
      </c>
      <c r="F11" s="6">
        <v>17.8</v>
      </c>
      <c r="G11" s="6">
        <v>14.3</v>
      </c>
      <c r="H11" s="6">
        <v>17.7</v>
      </c>
      <c r="I11" s="6">
        <v>18.100000000000001</v>
      </c>
    </row>
    <row r="12" spans="1:20" x14ac:dyDescent="0.2">
      <c r="A12" s="5" t="s">
        <v>538</v>
      </c>
      <c r="B12" t="s">
        <v>528</v>
      </c>
      <c r="C12" s="6">
        <v>128.80000000000001</v>
      </c>
      <c r="D12" s="6">
        <v>139.6</v>
      </c>
      <c r="E12" s="6">
        <v>145.69999999999999</v>
      </c>
      <c r="F12" s="6">
        <v>143.80000000000001</v>
      </c>
      <c r="G12" s="6">
        <v>136.6</v>
      </c>
      <c r="H12" s="6">
        <v>137.69999999999999</v>
      </c>
      <c r="I12" s="6">
        <v>142</v>
      </c>
    </row>
    <row r="13" spans="1:20" x14ac:dyDescent="0.2">
      <c r="A13" s="5" t="s">
        <v>539</v>
      </c>
      <c r="B13" t="s">
        <v>528</v>
      </c>
      <c r="C13" s="6">
        <v>8.5399999999999991</v>
      </c>
      <c r="D13" s="6">
        <v>8.49</v>
      </c>
      <c r="E13" s="6">
        <v>8.81</v>
      </c>
      <c r="F13" s="6">
        <v>8.4600000000000009</v>
      </c>
      <c r="G13" s="6">
        <v>8.82</v>
      </c>
      <c r="H13" s="6">
        <v>8.57</v>
      </c>
      <c r="I13" s="6">
        <v>8.82</v>
      </c>
    </row>
    <row r="14" spans="1:20" x14ac:dyDescent="0.2">
      <c r="A14" s="5" t="s">
        <v>540</v>
      </c>
      <c r="B14" t="s">
        <v>528</v>
      </c>
      <c r="C14" s="6">
        <v>6.06</v>
      </c>
      <c r="D14" s="6">
        <v>6.35</v>
      </c>
      <c r="E14" s="6">
        <v>6.19</v>
      </c>
      <c r="F14" s="6">
        <v>5.92</v>
      </c>
      <c r="G14" s="6">
        <v>5.91</v>
      </c>
      <c r="H14" s="6">
        <v>6.22</v>
      </c>
      <c r="I14" s="6">
        <v>6.48</v>
      </c>
    </row>
    <row r="15" spans="1:20" x14ac:dyDescent="0.2">
      <c r="A15" s="5" t="s">
        <v>541</v>
      </c>
      <c r="B15" t="s">
        <v>542</v>
      </c>
      <c r="C15" s="6">
        <v>29</v>
      </c>
      <c r="D15" s="6">
        <v>17</v>
      </c>
      <c r="E15" s="6">
        <v>17</v>
      </c>
      <c r="F15" s="6">
        <v>13</v>
      </c>
      <c r="G15" s="6">
        <v>23</v>
      </c>
      <c r="H15" s="6">
        <v>17</v>
      </c>
      <c r="I15" s="6">
        <v>23</v>
      </c>
    </row>
    <row r="16" spans="1:20" x14ac:dyDescent="0.2">
      <c r="A16" s="5" t="s">
        <v>543</v>
      </c>
      <c r="B16" t="s">
        <v>542</v>
      </c>
      <c r="C16" s="6">
        <v>738</v>
      </c>
      <c r="D16" s="6">
        <v>748</v>
      </c>
      <c r="E16" s="6">
        <v>722</v>
      </c>
      <c r="F16" s="6">
        <v>725</v>
      </c>
      <c r="G16" s="6">
        <v>718</v>
      </c>
      <c r="H16" s="6">
        <v>676</v>
      </c>
      <c r="I16" s="6">
        <v>686</v>
      </c>
    </row>
    <row r="17" spans="1:9" x14ac:dyDescent="0.2">
      <c r="A17" s="5" t="s">
        <v>544</v>
      </c>
      <c r="B17" t="s">
        <v>542</v>
      </c>
      <c r="C17" s="6">
        <v>12</v>
      </c>
      <c r="D17" s="6">
        <v>12</v>
      </c>
      <c r="E17" s="6">
        <v>12</v>
      </c>
      <c r="F17" s="6">
        <v>12</v>
      </c>
      <c r="G17" s="6">
        <v>12</v>
      </c>
      <c r="H17" s="6">
        <v>11</v>
      </c>
      <c r="I17" s="6">
        <v>12</v>
      </c>
    </row>
    <row r="18" spans="1:9" x14ac:dyDescent="0.2">
      <c r="A18" s="5" t="s">
        <v>545</v>
      </c>
      <c r="B18" t="s">
        <v>542</v>
      </c>
      <c r="C18" s="6">
        <v>0.44</v>
      </c>
      <c r="D18" s="6" t="s">
        <v>533</v>
      </c>
      <c r="E18" s="6" t="s">
        <v>533</v>
      </c>
      <c r="F18" s="6">
        <v>0.53</v>
      </c>
      <c r="G18" s="6">
        <v>0.45</v>
      </c>
      <c r="H18" s="6" t="s">
        <v>533</v>
      </c>
      <c r="I18" s="6" t="s">
        <v>533</v>
      </c>
    </row>
    <row r="19" spans="1:9" x14ac:dyDescent="0.2">
      <c r="A19" s="5" t="s">
        <v>546</v>
      </c>
      <c r="B19" t="s">
        <v>528</v>
      </c>
      <c r="C19" s="6">
        <v>52</v>
      </c>
      <c r="D19" s="6">
        <v>60</v>
      </c>
      <c r="E19" s="6">
        <v>64</v>
      </c>
      <c r="F19" s="6">
        <v>65</v>
      </c>
      <c r="G19" s="6">
        <v>61</v>
      </c>
      <c r="H19" s="6">
        <v>66</v>
      </c>
      <c r="I19" s="6">
        <v>66</v>
      </c>
    </row>
    <row r="20" spans="1:9" x14ac:dyDescent="0.2">
      <c r="A20" s="5" t="s">
        <v>547</v>
      </c>
      <c r="B20" t="s">
        <v>528</v>
      </c>
      <c r="C20" s="6">
        <v>47</v>
      </c>
      <c r="D20" s="6">
        <v>55</v>
      </c>
      <c r="E20" s="6" t="s">
        <v>548</v>
      </c>
      <c r="F20" s="6">
        <v>57</v>
      </c>
      <c r="G20" s="6">
        <v>54</v>
      </c>
      <c r="H20" s="6">
        <v>59</v>
      </c>
      <c r="I20" s="6">
        <v>59</v>
      </c>
    </row>
    <row r="21" spans="1:9" x14ac:dyDescent="0.2">
      <c r="A21" s="7" t="s">
        <v>549</v>
      </c>
      <c r="B21" s="8" t="s">
        <v>528</v>
      </c>
      <c r="C21" s="9">
        <v>2.65</v>
      </c>
      <c r="D21" s="9">
        <v>0.91</v>
      </c>
      <c r="E21" s="9">
        <v>3.9</v>
      </c>
      <c r="F21" s="9">
        <v>3.42</v>
      </c>
      <c r="G21" s="9">
        <v>2.92</v>
      </c>
      <c r="H21" s="9">
        <v>0.91</v>
      </c>
      <c r="I21" s="9">
        <v>0.85</v>
      </c>
    </row>
    <row r="22" spans="1:9" s="10" customFormat="1" ht="31" customHeight="1" x14ac:dyDescent="0.2">
      <c r="A22" s="66" t="s">
        <v>550</v>
      </c>
      <c r="B22" s="66"/>
      <c r="C22" s="66"/>
      <c r="D22" s="66"/>
      <c r="E22" s="66"/>
      <c r="F22" s="66"/>
      <c r="G22" s="66"/>
      <c r="H22" s="66"/>
      <c r="I22" s="66"/>
    </row>
  </sheetData>
  <mergeCells count="3">
    <mergeCell ref="A1:I1"/>
    <mergeCell ref="C2:I2"/>
    <mergeCell ref="A22:I22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8"/>
  <sheetViews>
    <sheetView tabSelected="1" topLeftCell="K1" zoomScale="182" zoomScaleNormal="100" workbookViewId="0">
      <selection sqref="A1:A8"/>
    </sheetView>
  </sheetViews>
  <sheetFormatPr baseColWidth="10" defaultColWidth="8.83203125" defaultRowHeight="16" x14ac:dyDescent="0.2"/>
  <cols>
    <col min="1" max="1" width="36.6640625" style="17" bestFit="1" customWidth="1"/>
    <col min="2" max="2" width="7" style="17" bestFit="1" customWidth="1"/>
    <col min="3" max="3" width="6.6640625" style="17" bestFit="1" customWidth="1"/>
    <col min="4" max="4" width="7" style="17" bestFit="1" customWidth="1"/>
    <col min="5" max="5" width="6.6640625" style="17" bestFit="1" customWidth="1"/>
    <col min="6" max="6" width="2.1640625" style="17" customWidth="1"/>
    <col min="7" max="7" width="36.6640625" style="17" bestFit="1" customWidth="1"/>
    <col min="8" max="8" width="7" style="17" bestFit="1" customWidth="1"/>
    <col min="9" max="9" width="6.6640625" style="17" bestFit="1" customWidth="1"/>
    <col min="10" max="10" width="7" style="17" bestFit="1" customWidth="1"/>
    <col min="11" max="11" width="6.6640625" style="17" bestFit="1" customWidth="1"/>
    <col min="12" max="12" width="2.1640625" style="17" customWidth="1"/>
    <col min="13" max="13" width="36.6640625" style="17" bestFit="1" customWidth="1"/>
    <col min="14" max="14" width="6.5" style="17" bestFit="1" customWidth="1"/>
    <col min="15" max="15" width="5.6640625" style="17" bestFit="1" customWidth="1"/>
    <col min="16" max="16" width="6.1640625" style="17" bestFit="1" customWidth="1"/>
    <col min="17" max="16384" width="8.83203125" style="17"/>
  </cols>
  <sheetData>
    <row r="1" spans="1:15" s="16" customFormat="1" x14ac:dyDescent="0.2">
      <c r="A1" s="27" t="s">
        <v>582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s="18" customFormat="1" ht="15" x14ac:dyDescent="0.2">
      <c r="A2" s="26"/>
      <c r="B2" s="26" t="s">
        <v>559</v>
      </c>
      <c r="C2" s="26" t="s">
        <v>560</v>
      </c>
      <c r="D2" s="26" t="s">
        <v>559</v>
      </c>
      <c r="E2" s="26" t="s">
        <v>560</v>
      </c>
      <c r="F2" s="26"/>
      <c r="G2" s="26"/>
      <c r="H2" s="26" t="s">
        <v>561</v>
      </c>
      <c r="I2" s="26" t="s">
        <v>562</v>
      </c>
      <c r="J2" s="26" t="s">
        <v>561</v>
      </c>
      <c r="K2" s="26" t="s">
        <v>562</v>
      </c>
      <c r="L2" s="26"/>
      <c r="M2" s="26"/>
      <c r="N2" s="26" t="s">
        <v>557</v>
      </c>
      <c r="O2" s="26" t="s">
        <v>557</v>
      </c>
    </row>
    <row r="3" spans="1:15" x14ac:dyDescent="0.2">
      <c r="A3" s="17" t="s">
        <v>140</v>
      </c>
      <c r="B3" s="17">
        <v>2756</v>
      </c>
      <c r="C3" s="17">
        <v>6413</v>
      </c>
      <c r="D3" s="19">
        <f>B3/$B$8*100</f>
        <v>52.847555129434319</v>
      </c>
      <c r="E3" s="19">
        <f>C3/$C$8*100</f>
        <v>49.957155098543268</v>
      </c>
      <c r="G3" s="17" t="s">
        <v>140</v>
      </c>
      <c r="H3" s="17">
        <v>11100</v>
      </c>
      <c r="I3" s="17">
        <v>4982</v>
      </c>
      <c r="J3" s="19">
        <f>H3/$H$8*100</f>
        <v>69.461827284105127</v>
      </c>
      <c r="K3" s="19">
        <f>I3/$I$8*100</f>
        <v>66.091801538869731</v>
      </c>
      <c r="M3" s="17" t="s">
        <v>140</v>
      </c>
      <c r="N3" s="17">
        <v>11722</v>
      </c>
      <c r="O3" s="19">
        <f>N3/$N$8*100</f>
        <v>45.99207439086593</v>
      </c>
    </row>
    <row r="4" spans="1:15" x14ac:dyDescent="0.2">
      <c r="A4" s="17" t="s">
        <v>167</v>
      </c>
      <c r="B4" s="17">
        <v>1122</v>
      </c>
      <c r="C4" s="17">
        <v>3428</v>
      </c>
      <c r="D4" s="19">
        <f>B4/$B$8*100</f>
        <v>21.514860977948228</v>
      </c>
      <c r="E4" s="19">
        <f>C4/$C$8*100</f>
        <v>26.704058580665262</v>
      </c>
      <c r="G4" s="17" t="s">
        <v>141</v>
      </c>
      <c r="H4" s="17">
        <v>3777</v>
      </c>
      <c r="I4" s="17">
        <v>1641</v>
      </c>
      <c r="J4" s="19">
        <f>H4/$H$8*100</f>
        <v>23.635794743429287</v>
      </c>
      <c r="K4" s="19">
        <f>I4/$I$8*100</f>
        <v>21.769700185725657</v>
      </c>
      <c r="M4" s="17" t="s">
        <v>167</v>
      </c>
      <c r="N4" s="17">
        <v>8136</v>
      </c>
      <c r="O4" s="19">
        <f>N4/$N$8*100</f>
        <v>31.922156393455488</v>
      </c>
    </row>
    <row r="5" spans="1:15" x14ac:dyDescent="0.2">
      <c r="A5" s="17" t="s">
        <v>141</v>
      </c>
      <c r="B5" s="17">
        <v>752</v>
      </c>
      <c r="C5" s="17">
        <v>1882</v>
      </c>
      <c r="D5" s="19">
        <f>B5/$B$8*100</f>
        <v>14.419942473633748</v>
      </c>
      <c r="E5" s="19">
        <f>C5/$C$8*100</f>
        <v>14.660746280283554</v>
      </c>
      <c r="G5" s="17" t="s">
        <v>130</v>
      </c>
      <c r="H5" s="17">
        <v>1103</v>
      </c>
      <c r="J5" s="19">
        <f>H5/$H$8*100</f>
        <v>6.9023779724655814</v>
      </c>
      <c r="K5" s="19">
        <f>I5/$I$8*100</f>
        <v>0</v>
      </c>
      <c r="M5" s="17" t="s">
        <v>141</v>
      </c>
      <c r="N5" s="17">
        <v>3313</v>
      </c>
      <c r="O5" s="19">
        <f>N5/$N$8*100</f>
        <v>12.998783693647741</v>
      </c>
    </row>
    <row r="6" spans="1:15" x14ac:dyDescent="0.2">
      <c r="A6" s="25" t="s">
        <v>130</v>
      </c>
      <c r="B6" s="25">
        <v>585</v>
      </c>
      <c r="C6" s="25">
        <v>1114</v>
      </c>
      <c r="D6" s="20">
        <f>B6/$B$8*100</f>
        <v>11.217641418983701</v>
      </c>
      <c r="E6" s="20">
        <f>C6/$C$8*100</f>
        <v>8.6780400405079074</v>
      </c>
      <c r="F6" s="25"/>
      <c r="G6" s="25" t="s">
        <v>124</v>
      </c>
      <c r="H6" s="25"/>
      <c r="I6" s="25">
        <v>915</v>
      </c>
      <c r="J6" s="20">
        <f>H6/$H$8*100</f>
        <v>0</v>
      </c>
      <c r="K6" s="20">
        <f>I6/$I$8*100</f>
        <v>12.138498275404617</v>
      </c>
      <c r="L6" s="25"/>
      <c r="M6" s="25" t="s">
        <v>130</v>
      </c>
      <c r="N6" s="25">
        <v>2316</v>
      </c>
      <c r="O6" s="20">
        <f>N6/$N$8*100</f>
        <v>9.0869855220308402</v>
      </c>
    </row>
    <row r="7" spans="1:15" x14ac:dyDescent="0.2">
      <c r="A7" s="17" t="s">
        <v>166</v>
      </c>
      <c r="B7" s="17">
        <v>4</v>
      </c>
      <c r="C7" s="17">
        <v>4</v>
      </c>
      <c r="G7" s="17" t="s">
        <v>166</v>
      </c>
      <c r="H7" s="17">
        <v>3</v>
      </c>
      <c r="I7" s="17">
        <v>3</v>
      </c>
      <c r="M7" s="17" t="s">
        <v>166</v>
      </c>
      <c r="N7" s="17">
        <v>4</v>
      </c>
    </row>
    <row r="8" spans="1:15" x14ac:dyDescent="0.2">
      <c r="A8" s="17" t="s">
        <v>99</v>
      </c>
      <c r="B8" s="17">
        <f>SUM(B3:B6)</f>
        <v>5215</v>
      </c>
      <c r="C8" s="17">
        <f>SUM(C3:C6)</f>
        <v>12837</v>
      </c>
      <c r="G8" s="17" t="s">
        <v>99</v>
      </c>
      <c r="H8" s="17">
        <f>SUM(H3:H6)</f>
        <v>15980</v>
      </c>
      <c r="I8" s="17">
        <f>SUM(I3:I6)</f>
        <v>7538</v>
      </c>
      <c r="M8" s="17" t="s">
        <v>99</v>
      </c>
      <c r="N8" s="17">
        <f>SUM(N3:N6)</f>
        <v>25487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24"/>
  <sheetViews>
    <sheetView zoomScaleNormal="100" workbookViewId="0">
      <selection activeCell="A2" sqref="A2"/>
    </sheetView>
  </sheetViews>
  <sheetFormatPr baseColWidth="10" defaultColWidth="10.6640625" defaultRowHeight="16" x14ac:dyDescent="0.2"/>
  <cols>
    <col min="1" max="1" width="36.33203125" style="17" bestFit="1" customWidth="1"/>
    <col min="2" max="2" width="7" style="17" bestFit="1" customWidth="1"/>
    <col min="3" max="3" width="6.6640625" style="17" bestFit="1" customWidth="1"/>
    <col min="4" max="4" width="7" style="17" bestFit="1" customWidth="1"/>
    <col min="5" max="5" width="6.6640625" style="17" bestFit="1" customWidth="1"/>
    <col min="6" max="6" width="6.6640625" style="17" customWidth="1"/>
    <col min="7" max="7" width="36.33203125" style="17" bestFit="1" customWidth="1"/>
    <col min="8" max="8" width="7" style="17" bestFit="1" customWidth="1"/>
    <col min="9" max="9" width="6.6640625" style="17" bestFit="1" customWidth="1"/>
    <col min="10" max="10" width="7" style="17" bestFit="1" customWidth="1"/>
    <col min="11" max="11" width="6.6640625" style="17" bestFit="1" customWidth="1"/>
    <col min="12" max="12" width="10.6640625" style="17"/>
    <col min="13" max="13" width="36.33203125" style="17" bestFit="1" customWidth="1"/>
    <col min="14" max="14" width="6.5" style="17" bestFit="1" customWidth="1"/>
    <col min="15" max="15" width="6.5" style="19" bestFit="1" customWidth="1"/>
    <col min="16" max="16384" width="10.6640625" style="17"/>
  </cols>
  <sheetData>
    <row r="1" spans="1:16" s="16" customFormat="1" x14ac:dyDescent="0.2">
      <c r="A1" s="27" t="s">
        <v>583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6" x14ac:dyDescent="0.2">
      <c r="A2" s="26"/>
      <c r="B2" s="26" t="s">
        <v>559</v>
      </c>
      <c r="C2" s="26" t="s">
        <v>560</v>
      </c>
      <c r="D2" s="26" t="s">
        <v>559</v>
      </c>
      <c r="E2" s="26" t="s">
        <v>560</v>
      </c>
      <c r="F2" s="26"/>
      <c r="G2" s="26"/>
      <c r="H2" s="26" t="s">
        <v>561</v>
      </c>
      <c r="I2" s="26" t="s">
        <v>562</v>
      </c>
      <c r="J2" s="26" t="s">
        <v>561</v>
      </c>
      <c r="K2" s="26" t="s">
        <v>562</v>
      </c>
      <c r="L2" s="25"/>
      <c r="M2" s="26"/>
      <c r="N2" s="26" t="s">
        <v>557</v>
      </c>
      <c r="O2" s="26" t="s">
        <v>557</v>
      </c>
    </row>
    <row r="3" spans="1:16" x14ac:dyDescent="0.2">
      <c r="A3" s="17" t="s">
        <v>140</v>
      </c>
      <c r="B3" s="17">
        <v>774</v>
      </c>
      <c r="C3" s="17">
        <v>657</v>
      </c>
      <c r="D3" s="19">
        <f t="shared" ref="D3:D11" si="0">B3/$B$13*100</f>
        <v>70.814272644098807</v>
      </c>
      <c r="E3" s="19">
        <f t="shared" ref="E3:E11" si="1">C3/$C$13*100</f>
        <v>69.012605042016801</v>
      </c>
      <c r="G3" s="17" t="s">
        <v>140</v>
      </c>
      <c r="H3" s="17">
        <v>1788</v>
      </c>
      <c r="I3" s="17">
        <v>16</v>
      </c>
      <c r="J3" s="19">
        <f t="shared" ref="J3:J22" si="2">H3/$H$24*100</f>
        <v>63.359319631467045</v>
      </c>
      <c r="K3" s="19">
        <f t="shared" ref="K3:K22" si="3">I3/$I$24*100</f>
        <v>45.714285714285715</v>
      </c>
      <c r="M3" s="17" t="s">
        <v>140</v>
      </c>
      <c r="N3" s="17">
        <v>1346</v>
      </c>
      <c r="O3" s="19">
        <f t="shared" ref="O3:O11" si="4">N3/$N$13*100</f>
        <v>68.463886063072238</v>
      </c>
    </row>
    <row r="4" spans="1:16" x14ac:dyDescent="0.2">
      <c r="A4" s="17" t="s">
        <v>130</v>
      </c>
      <c r="B4" s="17">
        <v>144</v>
      </c>
      <c r="C4" s="17">
        <v>82</v>
      </c>
      <c r="D4" s="19">
        <f t="shared" si="0"/>
        <v>13.174748398902103</v>
      </c>
      <c r="E4" s="19">
        <f t="shared" si="1"/>
        <v>8.6134453781512601</v>
      </c>
      <c r="G4" s="17" t="s">
        <v>141</v>
      </c>
      <c r="H4" s="17">
        <v>388</v>
      </c>
      <c r="J4" s="19">
        <f t="shared" si="2"/>
        <v>13.749114103472715</v>
      </c>
      <c r="K4" s="19">
        <f t="shared" si="3"/>
        <v>0</v>
      </c>
      <c r="M4" s="17" t="s">
        <v>130</v>
      </c>
      <c r="N4" s="17">
        <v>243</v>
      </c>
      <c r="O4" s="19">
        <f t="shared" si="4"/>
        <v>12.360122075279756</v>
      </c>
    </row>
    <row r="5" spans="1:16" x14ac:dyDescent="0.2">
      <c r="A5" s="17" t="s">
        <v>141</v>
      </c>
      <c r="B5" s="17">
        <v>113</v>
      </c>
      <c r="C5" s="17">
        <v>107</v>
      </c>
      <c r="D5" s="19">
        <f t="shared" si="0"/>
        <v>10.338517840805125</v>
      </c>
      <c r="E5" s="19">
        <f t="shared" si="1"/>
        <v>11.239495798319329</v>
      </c>
      <c r="G5" s="17" t="s">
        <v>130</v>
      </c>
      <c r="H5" s="17">
        <v>168</v>
      </c>
      <c r="J5" s="19">
        <f t="shared" si="2"/>
        <v>5.95322466335932</v>
      </c>
      <c r="K5" s="19">
        <f t="shared" si="3"/>
        <v>0</v>
      </c>
      <c r="M5" s="17" t="s">
        <v>141</v>
      </c>
      <c r="N5" s="17">
        <v>216</v>
      </c>
      <c r="O5" s="19">
        <f t="shared" si="4"/>
        <v>10.986775178026448</v>
      </c>
      <c r="P5" s="19"/>
    </row>
    <row r="6" spans="1:16" x14ac:dyDescent="0.2">
      <c r="A6" s="17" t="s">
        <v>176</v>
      </c>
      <c r="B6" s="17">
        <v>22</v>
      </c>
      <c r="C6" s="17">
        <v>17</v>
      </c>
      <c r="D6" s="19">
        <f t="shared" si="0"/>
        <v>2.0128087831655992</v>
      </c>
      <c r="E6" s="19">
        <f t="shared" si="1"/>
        <v>1.7857142857142856</v>
      </c>
      <c r="G6" s="17" t="s">
        <v>178</v>
      </c>
      <c r="H6" s="17">
        <v>92</v>
      </c>
      <c r="J6" s="19">
        <f t="shared" si="2"/>
        <v>3.2600992204110559</v>
      </c>
      <c r="K6" s="19">
        <f t="shared" si="3"/>
        <v>0</v>
      </c>
      <c r="M6" s="17" t="s">
        <v>167</v>
      </c>
      <c r="N6" s="17">
        <v>73</v>
      </c>
      <c r="O6" s="19">
        <f t="shared" si="4"/>
        <v>3.7131230925737535</v>
      </c>
    </row>
    <row r="7" spans="1:16" x14ac:dyDescent="0.2">
      <c r="A7" s="17" t="s">
        <v>174</v>
      </c>
      <c r="B7" s="17">
        <v>20</v>
      </c>
      <c r="C7" s="17">
        <v>10</v>
      </c>
      <c r="D7" s="19">
        <f t="shared" si="0"/>
        <v>1.8298261665141813</v>
      </c>
      <c r="E7" s="19">
        <f t="shared" si="1"/>
        <v>1.0504201680672269</v>
      </c>
      <c r="G7" s="17" t="s">
        <v>176</v>
      </c>
      <c r="H7" s="17">
        <v>58</v>
      </c>
      <c r="J7" s="19">
        <f t="shared" si="2"/>
        <v>2.0552799433026223</v>
      </c>
      <c r="K7" s="19">
        <f t="shared" si="3"/>
        <v>0</v>
      </c>
      <c r="M7" s="17" t="s">
        <v>143</v>
      </c>
      <c r="N7" s="17">
        <v>23</v>
      </c>
      <c r="O7" s="19">
        <f t="shared" si="4"/>
        <v>1.1698880976602237</v>
      </c>
    </row>
    <row r="8" spans="1:16" x14ac:dyDescent="0.2">
      <c r="A8" s="17" t="s">
        <v>143</v>
      </c>
      <c r="B8" s="17">
        <v>20</v>
      </c>
      <c r="C8" s="17">
        <v>13</v>
      </c>
      <c r="D8" s="19">
        <f t="shared" si="0"/>
        <v>1.8298261665141813</v>
      </c>
      <c r="E8" s="19">
        <f t="shared" si="1"/>
        <v>1.365546218487395</v>
      </c>
      <c r="G8" s="17" t="s">
        <v>177</v>
      </c>
      <c r="H8" s="17">
        <v>47</v>
      </c>
      <c r="J8" s="19">
        <f t="shared" si="2"/>
        <v>1.6654854712969525</v>
      </c>
      <c r="K8" s="19">
        <f t="shared" si="3"/>
        <v>0</v>
      </c>
      <c r="M8" s="17" t="s">
        <v>176</v>
      </c>
      <c r="N8" s="17">
        <v>19</v>
      </c>
      <c r="O8" s="19">
        <f t="shared" si="4"/>
        <v>0.9664292980671414</v>
      </c>
    </row>
    <row r="9" spans="1:16" x14ac:dyDescent="0.2">
      <c r="A9" s="17" t="s">
        <v>128</v>
      </c>
      <c r="C9" s="17">
        <v>16</v>
      </c>
      <c r="D9" s="19">
        <f t="shared" si="0"/>
        <v>0</v>
      </c>
      <c r="E9" s="19">
        <f t="shared" si="1"/>
        <v>1.680672268907563</v>
      </c>
      <c r="G9" s="17" t="s">
        <v>143</v>
      </c>
      <c r="H9" s="17">
        <v>47</v>
      </c>
      <c r="J9" s="19">
        <f t="shared" si="2"/>
        <v>1.6654854712969525</v>
      </c>
      <c r="K9" s="19">
        <f t="shared" si="3"/>
        <v>0</v>
      </c>
      <c r="M9" s="17" t="s">
        <v>174</v>
      </c>
      <c r="N9" s="17">
        <v>17</v>
      </c>
      <c r="O9" s="19">
        <f t="shared" si="4"/>
        <v>0.86469989827060023</v>
      </c>
    </row>
    <row r="10" spans="1:16" x14ac:dyDescent="0.2">
      <c r="A10" s="17" t="s">
        <v>167</v>
      </c>
      <c r="C10" s="17">
        <v>22</v>
      </c>
      <c r="D10" s="19">
        <f t="shared" si="0"/>
        <v>0</v>
      </c>
      <c r="E10" s="19">
        <f t="shared" si="1"/>
        <v>2.3109243697478994</v>
      </c>
      <c r="G10" s="17" t="s">
        <v>175</v>
      </c>
      <c r="H10" s="17">
        <v>37</v>
      </c>
      <c r="J10" s="19">
        <f t="shared" si="2"/>
        <v>1.3111268603827073</v>
      </c>
      <c r="K10" s="19">
        <f t="shared" si="3"/>
        <v>0</v>
      </c>
      <c r="M10" s="17" t="s">
        <v>128</v>
      </c>
      <c r="N10" s="17">
        <v>15</v>
      </c>
      <c r="O10" s="19">
        <f t="shared" si="4"/>
        <v>0.76297049847405907</v>
      </c>
    </row>
    <row r="11" spans="1:16" x14ac:dyDescent="0.2">
      <c r="A11" s="25" t="s">
        <v>124</v>
      </c>
      <c r="B11" s="25"/>
      <c r="C11" s="25">
        <v>28</v>
      </c>
      <c r="D11" s="20">
        <f t="shared" si="0"/>
        <v>0</v>
      </c>
      <c r="E11" s="20">
        <f t="shared" si="1"/>
        <v>2.9411764705882351</v>
      </c>
      <c r="G11" s="17" t="s">
        <v>124</v>
      </c>
      <c r="H11" s="17">
        <v>24</v>
      </c>
      <c r="I11" s="17">
        <v>19</v>
      </c>
      <c r="J11" s="19">
        <f t="shared" si="2"/>
        <v>0.85046066619418847</v>
      </c>
      <c r="K11" s="19">
        <f t="shared" si="3"/>
        <v>54.285714285714285</v>
      </c>
      <c r="M11" s="25" t="s">
        <v>168</v>
      </c>
      <c r="N11" s="25">
        <v>14</v>
      </c>
      <c r="O11" s="20">
        <f t="shared" si="4"/>
        <v>0.71210579857578837</v>
      </c>
    </row>
    <row r="12" spans="1:16" x14ac:dyDescent="0.2">
      <c r="A12" s="17" t="s">
        <v>97</v>
      </c>
      <c r="B12" s="17">
        <f>COUNTIF(B3:B11, "&gt;1")</f>
        <v>6</v>
      </c>
      <c r="C12" s="17">
        <f>COUNTIF(C3:C11, "&gt;1")</f>
        <v>9</v>
      </c>
      <c r="G12" s="17" t="s">
        <v>128</v>
      </c>
      <c r="H12" s="17">
        <v>23</v>
      </c>
      <c r="J12" s="19">
        <f t="shared" si="2"/>
        <v>0.81502480510276398</v>
      </c>
      <c r="K12" s="19">
        <f t="shared" si="3"/>
        <v>0</v>
      </c>
      <c r="M12" s="17" t="s">
        <v>97</v>
      </c>
      <c r="N12" s="17">
        <f>COUNTIF(N3:N11, "&gt;1")</f>
        <v>9</v>
      </c>
      <c r="O12" s="17"/>
    </row>
    <row r="13" spans="1:16" x14ac:dyDescent="0.2">
      <c r="A13" s="17" t="s">
        <v>99</v>
      </c>
      <c r="B13" s="17">
        <f>SUM(B3:B11)</f>
        <v>1093</v>
      </c>
      <c r="C13" s="17">
        <f>SUM(C3:C11)</f>
        <v>952</v>
      </c>
      <c r="G13" s="17" t="s">
        <v>174</v>
      </c>
      <c r="H13" s="17">
        <v>22</v>
      </c>
      <c r="J13" s="19">
        <f t="shared" si="2"/>
        <v>0.77958894401133949</v>
      </c>
      <c r="K13" s="19">
        <f t="shared" si="3"/>
        <v>0</v>
      </c>
      <c r="M13" s="17" t="s">
        <v>99</v>
      </c>
      <c r="N13" s="17">
        <f>SUM(N3:N11)</f>
        <v>1966</v>
      </c>
      <c r="O13" s="17"/>
    </row>
    <row r="14" spans="1:16" x14ac:dyDescent="0.2">
      <c r="G14" s="17" t="s">
        <v>144</v>
      </c>
      <c r="H14" s="17">
        <v>20</v>
      </c>
      <c r="J14" s="19">
        <f t="shared" si="2"/>
        <v>0.7087172218284904</v>
      </c>
      <c r="K14" s="19">
        <f t="shared" si="3"/>
        <v>0</v>
      </c>
    </row>
    <row r="15" spans="1:16" x14ac:dyDescent="0.2">
      <c r="G15" s="17" t="s">
        <v>142</v>
      </c>
      <c r="H15" s="17">
        <v>18</v>
      </c>
      <c r="J15" s="19">
        <f t="shared" si="2"/>
        <v>0.6378454996456413</v>
      </c>
      <c r="K15" s="19">
        <f t="shared" si="3"/>
        <v>0</v>
      </c>
    </row>
    <row r="16" spans="1:16" x14ac:dyDescent="0.2">
      <c r="G16" s="17" t="s">
        <v>145</v>
      </c>
      <c r="H16" s="17">
        <v>17</v>
      </c>
      <c r="J16" s="19">
        <f t="shared" si="2"/>
        <v>0.60240963855421692</v>
      </c>
      <c r="K16" s="19">
        <f t="shared" si="3"/>
        <v>0</v>
      </c>
    </row>
    <row r="17" spans="7:11" x14ac:dyDescent="0.2">
      <c r="G17" s="17" t="s">
        <v>173</v>
      </c>
      <c r="H17" s="17">
        <v>16</v>
      </c>
      <c r="J17" s="19">
        <f t="shared" si="2"/>
        <v>0.56697377746279232</v>
      </c>
      <c r="K17" s="19">
        <f t="shared" si="3"/>
        <v>0</v>
      </c>
    </row>
    <row r="18" spans="7:11" x14ac:dyDescent="0.2">
      <c r="G18" s="17" t="s">
        <v>172</v>
      </c>
      <c r="H18" s="17">
        <v>15</v>
      </c>
      <c r="J18" s="19">
        <f t="shared" si="2"/>
        <v>0.53153791637136782</v>
      </c>
      <c r="K18" s="19">
        <f t="shared" si="3"/>
        <v>0</v>
      </c>
    </row>
    <row r="19" spans="7:11" x14ac:dyDescent="0.2">
      <c r="G19" s="17" t="s">
        <v>171</v>
      </c>
      <c r="H19" s="17">
        <v>11</v>
      </c>
      <c r="J19" s="19">
        <f t="shared" si="2"/>
        <v>0.38979447200566975</v>
      </c>
      <c r="K19" s="19">
        <f t="shared" si="3"/>
        <v>0</v>
      </c>
    </row>
    <row r="20" spans="7:11" x14ac:dyDescent="0.2">
      <c r="G20" s="17" t="s">
        <v>170</v>
      </c>
      <c r="H20" s="17">
        <v>11</v>
      </c>
      <c r="J20" s="19">
        <f t="shared" si="2"/>
        <v>0.38979447200566975</v>
      </c>
      <c r="K20" s="19">
        <f t="shared" si="3"/>
        <v>0</v>
      </c>
    </row>
    <row r="21" spans="7:11" x14ac:dyDescent="0.2">
      <c r="G21" s="17" t="s">
        <v>169</v>
      </c>
      <c r="H21" s="17">
        <v>10</v>
      </c>
      <c r="J21" s="19">
        <f t="shared" si="2"/>
        <v>0.3543586109142452</v>
      </c>
      <c r="K21" s="19">
        <f t="shared" si="3"/>
        <v>0</v>
      </c>
    </row>
    <row r="22" spans="7:11" x14ac:dyDescent="0.2">
      <c r="G22" s="25" t="s">
        <v>168</v>
      </c>
      <c r="H22" s="25">
        <v>10</v>
      </c>
      <c r="I22" s="25"/>
      <c r="J22" s="20">
        <f t="shared" si="2"/>
        <v>0.3543586109142452</v>
      </c>
      <c r="K22" s="20">
        <f t="shared" si="3"/>
        <v>0</v>
      </c>
    </row>
    <row r="23" spans="7:11" x14ac:dyDescent="0.2">
      <c r="G23" s="17" t="s">
        <v>97</v>
      </c>
      <c r="H23" s="17">
        <f>COUNTIF(H3:H22, "&gt;1")</f>
        <v>20</v>
      </c>
      <c r="I23" s="17">
        <f>COUNTIF(I3:I22, "&gt;1")</f>
        <v>2</v>
      </c>
    </row>
    <row r="24" spans="7:11" x14ac:dyDescent="0.2">
      <c r="G24" s="17" t="s">
        <v>99</v>
      </c>
      <c r="H24" s="17">
        <f>SUM(H3:H22)</f>
        <v>2822</v>
      </c>
      <c r="I24" s="17">
        <f>SUM(I3:I22)</f>
        <v>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127"/>
  <sheetViews>
    <sheetView zoomScaleNormal="100" workbookViewId="0">
      <selection activeCell="A2" sqref="A2"/>
    </sheetView>
  </sheetViews>
  <sheetFormatPr baseColWidth="10" defaultColWidth="8.83203125" defaultRowHeight="16" x14ac:dyDescent="0.2"/>
  <cols>
    <col min="1" max="1" width="49.1640625" style="17" bestFit="1" customWidth="1"/>
    <col min="2" max="2" width="9" style="28" bestFit="1" customWidth="1"/>
    <col min="3" max="3" width="10.5" style="28" bestFit="1" customWidth="1"/>
    <col min="4" max="4" width="7" style="19" bestFit="1" customWidth="1"/>
    <col min="5" max="5" width="6.6640625" style="19" bestFit="1" customWidth="1"/>
    <col min="6" max="6" width="3" style="17" customWidth="1"/>
    <col min="7" max="7" width="49.1640625" style="17" bestFit="1" customWidth="1"/>
    <col min="8" max="9" width="10.5" style="28" bestFit="1" customWidth="1"/>
    <col min="10" max="11" width="9.83203125" style="29" bestFit="1" customWidth="1"/>
    <col min="12" max="12" width="3" style="17" customWidth="1"/>
    <col min="13" max="13" width="49.1640625" style="17" bestFit="1" customWidth="1"/>
    <col min="14" max="14" width="10.5" style="28" bestFit="1" customWidth="1"/>
    <col min="15" max="15" width="8.83203125" style="19"/>
    <col min="16" max="16384" width="8.83203125" style="17"/>
  </cols>
  <sheetData>
    <row r="1" spans="1:15" s="16" customFormat="1" x14ac:dyDescent="0.2">
      <c r="A1" s="27" t="s">
        <v>584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6" t="s">
        <v>227</v>
      </c>
      <c r="B2" s="26" t="s">
        <v>559</v>
      </c>
      <c r="C2" s="26" t="s">
        <v>560</v>
      </c>
      <c r="D2" s="26" t="s">
        <v>559</v>
      </c>
      <c r="E2" s="26" t="s">
        <v>560</v>
      </c>
      <c r="F2" s="26"/>
      <c r="G2" s="26" t="s">
        <v>227</v>
      </c>
      <c r="H2" s="26" t="s">
        <v>561</v>
      </c>
      <c r="I2" s="26" t="s">
        <v>562</v>
      </c>
      <c r="J2" s="26" t="s">
        <v>561</v>
      </c>
      <c r="K2" s="26" t="s">
        <v>562</v>
      </c>
      <c r="L2" s="26"/>
      <c r="M2" s="26" t="s">
        <v>227</v>
      </c>
      <c r="N2" s="26" t="s">
        <v>557</v>
      </c>
      <c r="O2" s="26" t="s">
        <v>557</v>
      </c>
    </row>
    <row r="3" spans="1:15" x14ac:dyDescent="0.2">
      <c r="A3" s="17" t="s">
        <v>28</v>
      </c>
      <c r="B3" s="28">
        <v>419618</v>
      </c>
      <c r="C3" s="28">
        <v>864574</v>
      </c>
      <c r="D3" s="19">
        <f t="shared" ref="D3:D34" si="0">B3/$B$82*100</f>
        <v>46.741022844864553</v>
      </c>
      <c r="E3" s="19">
        <f t="shared" ref="E3:E34" si="1">C3/$C$82*100</f>
        <v>51.727007682702762</v>
      </c>
      <c r="G3" s="17" t="s">
        <v>28</v>
      </c>
      <c r="H3" s="28">
        <v>923536</v>
      </c>
      <c r="I3" s="28">
        <v>273139</v>
      </c>
      <c r="J3" s="29">
        <f t="shared" ref="J3:J34" si="2">H3/$H$127*100</f>
        <v>28.710960755340853</v>
      </c>
      <c r="K3" s="29">
        <f t="shared" ref="K3:K34" si="3">I3/$I$127*100</f>
        <v>11.212179178783067</v>
      </c>
      <c r="M3" s="17" t="s">
        <v>28</v>
      </c>
      <c r="N3" s="28">
        <v>738480</v>
      </c>
      <c r="O3" s="19">
        <f t="shared" ref="O3:O34" si="4">N3/$N$88*100</f>
        <v>34.06801054037895</v>
      </c>
    </row>
    <row r="4" spans="1:15" x14ac:dyDescent="0.2">
      <c r="A4" s="17" t="s">
        <v>11</v>
      </c>
      <c r="B4" s="28">
        <v>125764</v>
      </c>
      <c r="C4" s="28">
        <v>214862</v>
      </c>
      <c r="D4" s="19">
        <f t="shared" si="0"/>
        <v>14.008784172894265</v>
      </c>
      <c r="E4" s="19">
        <f t="shared" si="1"/>
        <v>12.855080449702259</v>
      </c>
      <c r="G4" s="17" t="s">
        <v>11</v>
      </c>
      <c r="H4" s="28">
        <v>398509</v>
      </c>
      <c r="I4" s="28">
        <v>419310</v>
      </c>
      <c r="J4" s="29">
        <f t="shared" si="2"/>
        <v>12.388879545193829</v>
      </c>
      <c r="K4" s="29">
        <f t="shared" si="3"/>
        <v>17.212404129236496</v>
      </c>
      <c r="M4" s="17" t="s">
        <v>11</v>
      </c>
      <c r="N4" s="28">
        <v>488981</v>
      </c>
      <c r="O4" s="19">
        <f t="shared" si="4"/>
        <v>22.557970238930018</v>
      </c>
    </row>
    <row r="5" spans="1:15" x14ac:dyDescent="0.2">
      <c r="A5" s="17" t="s">
        <v>51</v>
      </c>
      <c r="B5" s="28">
        <v>61264</v>
      </c>
      <c r="C5" s="28">
        <v>82264</v>
      </c>
      <c r="D5" s="19">
        <f t="shared" si="0"/>
        <v>6.8241639385531183</v>
      </c>
      <c r="E5" s="19">
        <f t="shared" si="1"/>
        <v>4.9218118518598297</v>
      </c>
      <c r="G5" s="17" t="s">
        <v>51</v>
      </c>
      <c r="H5" s="28">
        <v>370761</v>
      </c>
      <c r="I5" s="28">
        <v>391488</v>
      </c>
      <c r="J5" s="29">
        <f t="shared" si="2"/>
        <v>11.526247510233418</v>
      </c>
      <c r="K5" s="29">
        <f t="shared" si="3"/>
        <v>16.070329035192433</v>
      </c>
      <c r="M5" s="17" t="s">
        <v>51</v>
      </c>
      <c r="N5" s="28">
        <v>163659</v>
      </c>
      <c r="O5" s="19">
        <f t="shared" si="4"/>
        <v>7.5500169768008334</v>
      </c>
    </row>
    <row r="6" spans="1:15" x14ac:dyDescent="0.2">
      <c r="A6" s="17" t="s">
        <v>16</v>
      </c>
      <c r="B6" s="28">
        <v>23217</v>
      </c>
      <c r="C6" s="28">
        <v>1017</v>
      </c>
      <c r="D6" s="19">
        <f t="shared" si="0"/>
        <v>2.5861291159798205</v>
      </c>
      <c r="E6" s="19">
        <f t="shared" si="1"/>
        <v>6.084657509167371E-2</v>
      </c>
      <c r="G6" s="17" t="s">
        <v>82</v>
      </c>
      <c r="H6" s="28">
        <v>191485</v>
      </c>
      <c r="I6" s="28">
        <v>186514</v>
      </c>
      <c r="J6" s="29">
        <f t="shared" si="2"/>
        <v>5.9529009375232187</v>
      </c>
      <c r="K6" s="29">
        <f t="shared" si="3"/>
        <v>7.6562789911054265</v>
      </c>
      <c r="M6" s="17" t="s">
        <v>22</v>
      </c>
      <c r="N6" s="28">
        <v>68068</v>
      </c>
      <c r="O6" s="19">
        <f t="shared" si="4"/>
        <v>3.1401545626997542</v>
      </c>
    </row>
    <row r="7" spans="1:15" x14ac:dyDescent="0.2">
      <c r="A7" s="17" t="s">
        <v>72</v>
      </c>
      <c r="B7" s="28">
        <v>20382</v>
      </c>
      <c r="C7" s="28">
        <v>43452</v>
      </c>
      <c r="D7" s="19">
        <f t="shared" si="0"/>
        <v>2.2703399940518025</v>
      </c>
      <c r="E7" s="19">
        <f t="shared" si="1"/>
        <v>2.5997103056867319</v>
      </c>
      <c r="G7" s="17" t="s">
        <v>55</v>
      </c>
      <c r="H7" s="28">
        <v>175332</v>
      </c>
      <c r="I7" s="28">
        <v>140865</v>
      </c>
      <c r="J7" s="29">
        <f t="shared" si="2"/>
        <v>5.4507351864523121</v>
      </c>
      <c r="K7" s="29">
        <f t="shared" si="3"/>
        <v>5.7824170844122476</v>
      </c>
      <c r="M7" s="17" t="s">
        <v>58</v>
      </c>
      <c r="N7" s="28">
        <v>66589</v>
      </c>
      <c r="O7" s="19">
        <f t="shared" si="4"/>
        <v>3.0719244310926417</v>
      </c>
    </row>
    <row r="8" spans="1:15" x14ac:dyDescent="0.2">
      <c r="A8" s="17" t="s">
        <v>32</v>
      </c>
      <c r="B8" s="28">
        <v>20124</v>
      </c>
      <c r="C8" s="28">
        <v>1229</v>
      </c>
      <c r="D8" s="19">
        <f t="shared" si="0"/>
        <v>2.2416015131144382</v>
      </c>
      <c r="E8" s="19">
        <f t="shared" si="1"/>
        <v>7.3530423586693205E-2</v>
      </c>
      <c r="G8" s="17" t="s">
        <v>0</v>
      </c>
      <c r="H8" s="28">
        <v>97311</v>
      </c>
      <c r="I8" s="28">
        <v>102233</v>
      </c>
      <c r="J8" s="29">
        <f t="shared" si="2"/>
        <v>3.0252121217396764</v>
      </c>
      <c r="K8" s="29">
        <f t="shared" si="3"/>
        <v>4.1965984864282628</v>
      </c>
      <c r="M8" s="17" t="s">
        <v>60</v>
      </c>
      <c r="N8" s="28">
        <v>58520</v>
      </c>
      <c r="O8" s="19">
        <f t="shared" si="4"/>
        <v>2.6996803932712821</v>
      </c>
    </row>
    <row r="9" spans="1:15" x14ac:dyDescent="0.2">
      <c r="A9" s="17" t="s">
        <v>22</v>
      </c>
      <c r="B9" s="28">
        <v>18389</v>
      </c>
      <c r="C9" s="28">
        <v>41845</v>
      </c>
      <c r="D9" s="19">
        <f t="shared" si="0"/>
        <v>2.0483407982837112</v>
      </c>
      <c r="E9" s="19">
        <f t="shared" si="1"/>
        <v>2.5035643409155228</v>
      </c>
      <c r="G9" s="17" t="s">
        <v>65</v>
      </c>
      <c r="H9" s="28">
        <v>91038</v>
      </c>
      <c r="I9" s="28">
        <v>70334</v>
      </c>
      <c r="J9" s="29">
        <f t="shared" si="2"/>
        <v>2.8301965979070882</v>
      </c>
      <c r="K9" s="29">
        <f t="shared" si="3"/>
        <v>2.8871651809537568</v>
      </c>
      <c r="M9" s="17" t="s">
        <v>13</v>
      </c>
      <c r="N9" s="28">
        <v>56190</v>
      </c>
      <c r="O9" s="19">
        <f t="shared" si="4"/>
        <v>2.5921914097387786</v>
      </c>
    </row>
    <row r="10" spans="1:15" x14ac:dyDescent="0.2">
      <c r="A10" s="17" t="s">
        <v>13</v>
      </c>
      <c r="B10" s="28">
        <v>17930</v>
      </c>
      <c r="C10" s="28">
        <v>46030</v>
      </c>
      <c r="D10" s="19">
        <f t="shared" si="0"/>
        <v>1.9972130356858415</v>
      </c>
      <c r="E10" s="19">
        <f t="shared" si="1"/>
        <v>2.7539506897440913</v>
      </c>
      <c r="G10" s="17" t="s">
        <v>49</v>
      </c>
      <c r="H10" s="28">
        <v>64919</v>
      </c>
      <c r="J10" s="29">
        <f t="shared" si="2"/>
        <v>2.0182070447453841</v>
      </c>
      <c r="K10" s="29">
        <f t="shared" si="3"/>
        <v>0</v>
      </c>
      <c r="M10" s="17" t="s">
        <v>3</v>
      </c>
      <c r="N10" s="28">
        <v>44142</v>
      </c>
      <c r="O10" s="19">
        <f t="shared" si="4"/>
        <v>2.0363857129149165</v>
      </c>
    </row>
    <row r="11" spans="1:15" x14ac:dyDescent="0.2">
      <c r="A11" s="17" t="s">
        <v>3</v>
      </c>
      <c r="B11" s="28">
        <v>13468</v>
      </c>
      <c r="C11" s="28">
        <v>17644</v>
      </c>
      <c r="D11" s="19">
        <f t="shared" si="0"/>
        <v>1.5001932607148307</v>
      </c>
      <c r="E11" s="19">
        <f t="shared" si="1"/>
        <v>1.0556312398402075</v>
      </c>
      <c r="G11" s="17" t="s">
        <v>46</v>
      </c>
      <c r="H11" s="28">
        <v>58998</v>
      </c>
      <c r="I11" s="28">
        <v>60704</v>
      </c>
      <c r="J11" s="29">
        <f t="shared" si="2"/>
        <v>1.8341345249601528</v>
      </c>
      <c r="K11" s="29">
        <f t="shared" si="3"/>
        <v>2.4918599133366066</v>
      </c>
      <c r="M11" s="17" t="s">
        <v>49</v>
      </c>
      <c r="N11" s="28">
        <v>38882</v>
      </c>
      <c r="O11" s="19">
        <f t="shared" si="4"/>
        <v>1.7937281792750166</v>
      </c>
    </row>
    <row r="12" spans="1:15" x14ac:dyDescent="0.2">
      <c r="A12" s="17" t="s">
        <v>49</v>
      </c>
      <c r="B12" s="28">
        <v>11008</v>
      </c>
      <c r="C12" s="28">
        <v>19635</v>
      </c>
      <c r="D12" s="19">
        <f t="shared" si="0"/>
        <v>1.2261751866608892</v>
      </c>
      <c r="E12" s="19">
        <f t="shared" si="1"/>
        <v>1.1747517226401312</v>
      </c>
      <c r="G12" s="17" t="s">
        <v>58</v>
      </c>
      <c r="H12" s="28">
        <v>51889</v>
      </c>
      <c r="I12" s="28">
        <v>55015</v>
      </c>
      <c r="J12" s="29">
        <f t="shared" si="2"/>
        <v>1.6131293665150914</v>
      </c>
      <c r="K12" s="29">
        <f t="shared" si="3"/>
        <v>2.2583301451669313</v>
      </c>
      <c r="M12" s="17" t="s">
        <v>72</v>
      </c>
      <c r="N12" s="28">
        <v>35385</v>
      </c>
      <c r="O12" s="19">
        <f t="shared" si="4"/>
        <v>1.6324024387543459</v>
      </c>
    </row>
    <row r="13" spans="1:15" x14ac:dyDescent="0.2">
      <c r="A13" s="17" t="s">
        <v>7</v>
      </c>
      <c r="B13" s="28">
        <v>10853</v>
      </c>
      <c r="C13" s="28">
        <v>2690</v>
      </c>
      <c r="D13" s="19">
        <f t="shared" si="0"/>
        <v>1.2089098202062709</v>
      </c>
      <c r="E13" s="19">
        <f t="shared" si="1"/>
        <v>0.16094128514906814</v>
      </c>
      <c r="G13" s="17" t="s">
        <v>3</v>
      </c>
      <c r="H13" s="28">
        <v>50481</v>
      </c>
      <c r="J13" s="29">
        <f t="shared" si="2"/>
        <v>1.5693573503256633</v>
      </c>
      <c r="K13" s="29">
        <f t="shared" si="3"/>
        <v>0</v>
      </c>
      <c r="M13" s="17" t="s">
        <v>37</v>
      </c>
      <c r="N13" s="28">
        <v>33985</v>
      </c>
      <c r="O13" s="19">
        <f t="shared" si="4"/>
        <v>1.5678167834129275</v>
      </c>
    </row>
    <row r="14" spans="1:15" x14ac:dyDescent="0.2">
      <c r="A14" s="17" t="s">
        <v>37</v>
      </c>
      <c r="B14" s="28">
        <v>10374</v>
      </c>
      <c r="C14" s="28">
        <v>28281</v>
      </c>
      <c r="D14" s="19">
        <f t="shared" si="0"/>
        <v>1.1555542683884505</v>
      </c>
      <c r="E14" s="19">
        <f t="shared" si="1"/>
        <v>1.6920373551304073</v>
      </c>
      <c r="G14" s="17" t="s">
        <v>60</v>
      </c>
      <c r="H14" s="28">
        <v>47835</v>
      </c>
      <c r="I14" s="28">
        <v>48304</v>
      </c>
      <c r="J14" s="29">
        <f t="shared" si="2"/>
        <v>1.4870982914924051</v>
      </c>
      <c r="K14" s="29">
        <f t="shared" si="3"/>
        <v>1.9828479384194031</v>
      </c>
      <c r="M14" s="17" t="s">
        <v>46</v>
      </c>
      <c r="N14" s="28">
        <v>32300</v>
      </c>
      <c r="O14" s="19">
        <f t="shared" si="4"/>
        <v>1.4900833339484347</v>
      </c>
    </row>
    <row r="15" spans="1:15" x14ac:dyDescent="0.2">
      <c r="A15" s="17" t="s">
        <v>18</v>
      </c>
      <c r="B15" s="28">
        <v>10218</v>
      </c>
      <c r="C15" s="28">
        <v>26929</v>
      </c>
      <c r="D15" s="19">
        <f t="shared" si="0"/>
        <v>1.1381775124728351</v>
      </c>
      <c r="E15" s="19">
        <f t="shared" si="1"/>
        <v>1.6111479062376415</v>
      </c>
      <c r="G15" s="17" t="s">
        <v>119</v>
      </c>
      <c r="H15" s="28">
        <v>42128</v>
      </c>
      <c r="I15" s="28">
        <v>51095</v>
      </c>
      <c r="J15" s="29">
        <f t="shared" si="2"/>
        <v>1.3096786207586921</v>
      </c>
      <c r="K15" s="29">
        <f t="shared" si="3"/>
        <v>2.0974166821285896</v>
      </c>
      <c r="M15" s="17" t="s">
        <v>18</v>
      </c>
      <c r="N15" s="28">
        <v>27312</v>
      </c>
      <c r="O15" s="19">
        <f t="shared" si="4"/>
        <v>1.2599738704891532</v>
      </c>
    </row>
    <row r="16" spans="1:15" x14ac:dyDescent="0.2">
      <c r="A16" s="17" t="s">
        <v>9</v>
      </c>
      <c r="B16" s="28">
        <v>10020</v>
      </c>
      <c r="C16" s="28">
        <v>21413</v>
      </c>
      <c r="D16" s="19">
        <f t="shared" si="0"/>
        <v>1.1161223991953226</v>
      </c>
      <c r="E16" s="19">
        <f t="shared" si="1"/>
        <v>1.281128527471002</v>
      </c>
      <c r="G16" s="17" t="s">
        <v>22</v>
      </c>
      <c r="H16" s="28">
        <v>41604</v>
      </c>
      <c r="I16" s="28">
        <v>33361</v>
      </c>
      <c r="J16" s="29">
        <f t="shared" si="2"/>
        <v>1.2933884670063764</v>
      </c>
      <c r="K16" s="29">
        <f t="shared" si="3"/>
        <v>1.3694474592913568</v>
      </c>
      <c r="M16" s="17" t="s">
        <v>21</v>
      </c>
      <c r="N16" s="28">
        <v>23831</v>
      </c>
      <c r="O16" s="19">
        <f t="shared" si="4"/>
        <v>1.0993862517438127</v>
      </c>
    </row>
    <row r="17" spans="1:15" x14ac:dyDescent="0.2">
      <c r="A17" s="17" t="s">
        <v>46</v>
      </c>
      <c r="B17" s="28">
        <v>8662</v>
      </c>
      <c r="C17" s="28">
        <v>14027</v>
      </c>
      <c r="D17" s="19">
        <f t="shared" si="0"/>
        <v>0.96485551116066692</v>
      </c>
      <c r="E17" s="19">
        <f t="shared" si="1"/>
        <v>0.83922803226244547</v>
      </c>
      <c r="G17" s="17" t="s">
        <v>17</v>
      </c>
      <c r="H17" s="28">
        <v>40761</v>
      </c>
      <c r="I17" s="28">
        <v>44113</v>
      </c>
      <c r="J17" s="29">
        <f t="shared" si="2"/>
        <v>1.2671812158361435</v>
      </c>
      <c r="K17" s="29">
        <f t="shared" si="3"/>
        <v>1.8108101007679511</v>
      </c>
      <c r="M17" s="17" t="s">
        <v>23</v>
      </c>
      <c r="N17" s="28">
        <v>22735</v>
      </c>
      <c r="O17" s="19">
        <f t="shared" si="4"/>
        <v>1.048824910133674</v>
      </c>
    </row>
    <row r="18" spans="1:15" x14ac:dyDescent="0.2">
      <c r="A18" s="17" t="s">
        <v>5</v>
      </c>
      <c r="B18" s="28">
        <v>8481</v>
      </c>
      <c r="C18" s="28">
        <v>14291</v>
      </c>
      <c r="D18" s="19">
        <f t="shared" si="0"/>
        <v>0.94469401872011283</v>
      </c>
      <c r="E18" s="19">
        <f t="shared" si="1"/>
        <v>0.85502301340718689</v>
      </c>
      <c r="G18" s="17" t="s">
        <v>72</v>
      </c>
      <c r="H18" s="28">
        <v>40273</v>
      </c>
      <c r="I18" s="28">
        <v>12188</v>
      </c>
      <c r="J18" s="29">
        <f t="shared" si="2"/>
        <v>1.2520102329523075</v>
      </c>
      <c r="K18" s="29">
        <f t="shared" si="3"/>
        <v>0.50030951212023189</v>
      </c>
      <c r="M18" s="17" t="s">
        <v>65</v>
      </c>
      <c r="N18" s="28">
        <v>19244</v>
      </c>
      <c r="O18" s="19">
        <f t="shared" si="4"/>
        <v>0.8877759652787518</v>
      </c>
    </row>
    <row r="19" spans="1:15" x14ac:dyDescent="0.2">
      <c r="A19" s="17" t="s">
        <v>21</v>
      </c>
      <c r="B19" s="28">
        <v>8449</v>
      </c>
      <c r="C19" s="28">
        <v>30843</v>
      </c>
      <c r="D19" s="19">
        <f t="shared" si="0"/>
        <v>0.94112955596819159</v>
      </c>
      <c r="E19" s="19">
        <f t="shared" si="1"/>
        <v>1.8453204676032373</v>
      </c>
      <c r="G19" s="17" t="s">
        <v>18</v>
      </c>
      <c r="H19" s="28">
        <v>38040</v>
      </c>
      <c r="I19" s="28">
        <v>19899</v>
      </c>
      <c r="J19" s="29">
        <f t="shared" si="2"/>
        <v>1.1825905510268859</v>
      </c>
      <c r="K19" s="29">
        <f t="shared" si="3"/>
        <v>0.81684107168366382</v>
      </c>
      <c r="M19" s="17" t="s">
        <v>47</v>
      </c>
      <c r="N19" s="28">
        <v>15293</v>
      </c>
      <c r="O19" s="19">
        <f t="shared" si="4"/>
        <v>0.70550601938307778</v>
      </c>
    </row>
    <row r="20" spans="1:15" x14ac:dyDescent="0.2">
      <c r="A20" s="17" t="s">
        <v>198</v>
      </c>
      <c r="B20" s="28">
        <v>8394</v>
      </c>
      <c r="C20" s="28">
        <v>6515</v>
      </c>
      <c r="D20" s="19">
        <f t="shared" si="0"/>
        <v>0.93500313561332704</v>
      </c>
      <c r="E20" s="19">
        <f t="shared" si="1"/>
        <v>0.38978902332571702</v>
      </c>
      <c r="G20" s="17" t="s">
        <v>21</v>
      </c>
      <c r="H20" s="28">
        <v>36972</v>
      </c>
      <c r="I20" s="28">
        <v>33525</v>
      </c>
      <c r="J20" s="29">
        <f t="shared" si="2"/>
        <v>1.1493884819286548</v>
      </c>
      <c r="K20" s="29">
        <f t="shared" si="3"/>
        <v>1.3761795531531651</v>
      </c>
      <c r="M20" s="17" t="s">
        <v>56</v>
      </c>
      <c r="N20" s="28">
        <v>15284</v>
      </c>
      <c r="O20" s="19">
        <f t="shared" si="4"/>
        <v>0.70509082588445449</v>
      </c>
    </row>
    <row r="21" spans="1:15" x14ac:dyDescent="0.2">
      <c r="A21" s="17" t="s">
        <v>60</v>
      </c>
      <c r="B21" s="28">
        <v>7026</v>
      </c>
      <c r="C21" s="28">
        <v>14232</v>
      </c>
      <c r="D21" s="19">
        <f t="shared" si="0"/>
        <v>0.78262235296869631</v>
      </c>
      <c r="E21" s="19">
        <f t="shared" si="1"/>
        <v>0.85149307443923328</v>
      </c>
      <c r="G21" s="17" t="s">
        <v>13</v>
      </c>
      <c r="H21" s="28">
        <v>32422</v>
      </c>
      <c r="I21" s="28">
        <v>36127</v>
      </c>
      <c r="J21" s="29">
        <f t="shared" si="2"/>
        <v>1.0079377193846923</v>
      </c>
      <c r="K21" s="29">
        <f t="shared" si="3"/>
        <v>1.4829899691801458</v>
      </c>
      <c r="M21" s="17" t="s">
        <v>5</v>
      </c>
      <c r="N21" s="28">
        <v>15267</v>
      </c>
      <c r="O21" s="19">
        <f t="shared" si="4"/>
        <v>0.70430657149816578</v>
      </c>
    </row>
    <row r="22" spans="1:15" x14ac:dyDescent="0.2">
      <c r="A22" s="17" t="s">
        <v>23</v>
      </c>
      <c r="B22" s="28">
        <v>6946</v>
      </c>
      <c r="C22" s="28">
        <v>18174</v>
      </c>
      <c r="D22" s="19">
        <f t="shared" si="0"/>
        <v>0.77371119608889327</v>
      </c>
      <c r="E22" s="19">
        <f t="shared" si="1"/>
        <v>1.0873408610777562</v>
      </c>
      <c r="G22" s="17" t="s">
        <v>47</v>
      </c>
      <c r="H22" s="28">
        <v>27539</v>
      </c>
      <c r="I22" s="28">
        <v>28508</v>
      </c>
      <c r="J22" s="29">
        <f t="shared" si="2"/>
        <v>0.85613462630729253</v>
      </c>
      <c r="K22" s="29">
        <f t="shared" si="3"/>
        <v>1.1702349500757772</v>
      </c>
      <c r="M22" s="17" t="s">
        <v>48</v>
      </c>
      <c r="N22" s="28">
        <v>13460</v>
      </c>
      <c r="O22" s="19">
        <f t="shared" si="4"/>
        <v>0.62094494349677809</v>
      </c>
    </row>
    <row r="23" spans="1:15" x14ac:dyDescent="0.2">
      <c r="A23" s="17" t="s">
        <v>58</v>
      </c>
      <c r="B23" s="28">
        <v>6190</v>
      </c>
      <c r="C23" s="28">
        <v>13759</v>
      </c>
      <c r="D23" s="19">
        <f t="shared" si="0"/>
        <v>0.6895007635747552</v>
      </c>
      <c r="E23" s="19">
        <f t="shared" si="1"/>
        <v>0.82319373322157186</v>
      </c>
      <c r="G23" s="17" t="s">
        <v>64</v>
      </c>
      <c r="H23" s="28">
        <v>25375</v>
      </c>
      <c r="I23" s="28">
        <v>23972</v>
      </c>
      <c r="J23" s="29">
        <f t="shared" si="2"/>
        <v>0.78886002187979043</v>
      </c>
      <c r="K23" s="29">
        <f t="shared" si="3"/>
        <v>0.98403508570283882</v>
      </c>
      <c r="M23" s="17" t="s">
        <v>9</v>
      </c>
      <c r="N23" s="28">
        <v>13413</v>
      </c>
      <c r="O23" s="19">
        <f t="shared" si="4"/>
        <v>0.61877671078174479</v>
      </c>
    </row>
    <row r="24" spans="1:15" x14ac:dyDescent="0.2">
      <c r="A24" s="17" t="s">
        <v>65</v>
      </c>
      <c r="B24" s="28">
        <v>6182</v>
      </c>
      <c r="C24" s="28">
        <v>12308</v>
      </c>
      <c r="D24" s="19">
        <f t="shared" si="0"/>
        <v>0.68860964788677492</v>
      </c>
      <c r="E24" s="19">
        <f t="shared" si="1"/>
        <v>0.736381166399528</v>
      </c>
      <c r="G24" s="17" t="s">
        <v>48</v>
      </c>
      <c r="H24" s="28">
        <v>23240</v>
      </c>
      <c r="I24" s="28">
        <v>24245</v>
      </c>
      <c r="J24" s="29">
        <f t="shared" si="2"/>
        <v>0.72248697176300813</v>
      </c>
      <c r="K24" s="29">
        <f t="shared" si="3"/>
        <v>0.9952415590215804</v>
      </c>
      <c r="M24" s="17" t="s">
        <v>32</v>
      </c>
      <c r="N24" s="28">
        <v>13250</v>
      </c>
      <c r="O24" s="19">
        <f t="shared" si="4"/>
        <v>0.61125709519556537</v>
      </c>
    </row>
    <row r="25" spans="1:15" x14ac:dyDescent="0.2">
      <c r="A25" s="17" t="s">
        <v>29</v>
      </c>
      <c r="B25" s="28">
        <v>6025</v>
      </c>
      <c r="C25" s="28">
        <v>11137</v>
      </c>
      <c r="D25" s="19">
        <f t="shared" si="0"/>
        <v>0.67112150251016145</v>
      </c>
      <c r="E25" s="19">
        <f t="shared" si="1"/>
        <v>0.66632085230675531</v>
      </c>
      <c r="G25" s="17" t="s">
        <v>37</v>
      </c>
      <c r="H25" s="28">
        <v>20067</v>
      </c>
      <c r="I25" s="28">
        <v>22633</v>
      </c>
      <c r="J25" s="29">
        <f t="shared" si="2"/>
        <v>0.62384449493839433</v>
      </c>
      <c r="K25" s="29">
        <f t="shared" si="3"/>
        <v>0.92907000228234404</v>
      </c>
      <c r="M25" s="17" t="s">
        <v>53</v>
      </c>
      <c r="N25" s="28">
        <v>12611</v>
      </c>
      <c r="O25" s="19">
        <f t="shared" si="4"/>
        <v>0.5817783567933037</v>
      </c>
    </row>
    <row r="26" spans="1:15" x14ac:dyDescent="0.2">
      <c r="A26" s="17" t="s">
        <v>119</v>
      </c>
      <c r="B26" s="28">
        <v>5563</v>
      </c>
      <c r="C26" s="28">
        <v>8673</v>
      </c>
      <c r="D26" s="19">
        <f t="shared" si="0"/>
        <v>0.61965957152929929</v>
      </c>
      <c r="E26" s="19">
        <f t="shared" si="1"/>
        <v>0.51890102828917017</v>
      </c>
      <c r="G26" s="17" t="s">
        <v>56</v>
      </c>
      <c r="H26" s="28">
        <v>18923</v>
      </c>
      <c r="I26" s="28">
        <v>18070</v>
      </c>
      <c r="J26" s="29">
        <f t="shared" si="2"/>
        <v>0.58827973178448378</v>
      </c>
      <c r="K26" s="29">
        <f t="shared" si="3"/>
        <v>0.74176180538337633</v>
      </c>
      <c r="M26" s="17" t="s">
        <v>29</v>
      </c>
      <c r="N26" s="28">
        <v>12235</v>
      </c>
      <c r="O26" s="19">
        <f t="shared" si="4"/>
        <v>0.56443249507303717</v>
      </c>
    </row>
    <row r="27" spans="1:15" x14ac:dyDescent="0.2">
      <c r="A27" s="17" t="s">
        <v>0</v>
      </c>
      <c r="B27" s="28">
        <v>5258</v>
      </c>
      <c r="C27" s="28">
        <v>7901</v>
      </c>
      <c r="D27" s="19">
        <f t="shared" si="0"/>
        <v>0.58568578592505049</v>
      </c>
      <c r="E27" s="19">
        <f t="shared" si="1"/>
        <v>0.47271267433560865</v>
      </c>
      <c r="G27" s="17" t="s">
        <v>5</v>
      </c>
      <c r="H27" s="28">
        <v>18517</v>
      </c>
      <c r="I27" s="28">
        <v>11630</v>
      </c>
      <c r="J27" s="29">
        <f t="shared" si="2"/>
        <v>0.57565797143440711</v>
      </c>
      <c r="K27" s="29">
        <f t="shared" si="3"/>
        <v>0.47740397324895778</v>
      </c>
      <c r="M27" s="17" t="s">
        <v>62</v>
      </c>
      <c r="N27" s="28">
        <v>9207</v>
      </c>
      <c r="O27" s="19">
        <f t="shared" si="4"/>
        <v>0.42474294909174115</v>
      </c>
    </row>
    <row r="28" spans="1:15" x14ac:dyDescent="0.2">
      <c r="A28" s="17" t="s">
        <v>56</v>
      </c>
      <c r="B28" s="28">
        <v>5241</v>
      </c>
      <c r="C28" s="28">
        <v>15955</v>
      </c>
      <c r="D28" s="19">
        <f t="shared" si="0"/>
        <v>0.58379216508809229</v>
      </c>
      <c r="E28" s="19">
        <f t="shared" si="1"/>
        <v>0.95457925819828326</v>
      </c>
      <c r="G28" s="17" t="s">
        <v>29</v>
      </c>
      <c r="H28" s="28">
        <v>18428</v>
      </c>
      <c r="I28" s="28">
        <v>12910</v>
      </c>
      <c r="J28" s="29">
        <f t="shared" si="2"/>
        <v>0.5728911323428878</v>
      </c>
      <c r="K28" s="29">
        <f t="shared" si="3"/>
        <v>0.52994714485331418</v>
      </c>
      <c r="M28" s="17" t="s">
        <v>122</v>
      </c>
      <c r="N28" s="28">
        <v>8010</v>
      </c>
      <c r="O28" s="19">
        <f t="shared" si="4"/>
        <v>0.36952221377482858</v>
      </c>
    </row>
    <row r="29" spans="1:15" x14ac:dyDescent="0.2">
      <c r="A29" s="17" t="s">
        <v>47</v>
      </c>
      <c r="B29" s="28">
        <v>3993</v>
      </c>
      <c r="C29" s="28">
        <v>6546</v>
      </c>
      <c r="D29" s="19">
        <f t="shared" si="0"/>
        <v>0.444778117763166</v>
      </c>
      <c r="E29" s="19">
        <f t="shared" si="1"/>
        <v>0.39164373702074351</v>
      </c>
      <c r="G29" s="17" t="s">
        <v>53</v>
      </c>
      <c r="H29" s="28">
        <v>16312</v>
      </c>
      <c r="I29" s="28">
        <v>16790</v>
      </c>
      <c r="J29" s="29">
        <f t="shared" si="2"/>
        <v>0.50710875574002534</v>
      </c>
      <c r="K29" s="29">
        <f t="shared" si="3"/>
        <v>0.68921863377901982</v>
      </c>
      <c r="M29" s="17" t="s">
        <v>7</v>
      </c>
      <c r="N29" s="28">
        <v>7442</v>
      </c>
      <c r="O29" s="19">
        <f t="shared" si="4"/>
        <v>0.34331889075059602</v>
      </c>
    </row>
    <row r="30" spans="1:15" x14ac:dyDescent="0.2">
      <c r="A30" s="17" t="s">
        <v>48</v>
      </c>
      <c r="B30" s="28">
        <v>3509</v>
      </c>
      <c r="C30" s="28">
        <v>5772</v>
      </c>
      <c r="D30" s="19">
        <f t="shared" si="0"/>
        <v>0.39086561864035801</v>
      </c>
      <c r="E30" s="19">
        <f t="shared" si="1"/>
        <v>0.34533572411911573</v>
      </c>
      <c r="G30" s="17" t="s">
        <v>81</v>
      </c>
      <c r="H30" s="28">
        <v>14728</v>
      </c>
      <c r="I30" s="28">
        <v>14937</v>
      </c>
      <c r="J30" s="29">
        <f t="shared" si="2"/>
        <v>0.45786523752691838</v>
      </c>
      <c r="K30" s="29">
        <f t="shared" si="3"/>
        <v>0.61315418301115066</v>
      </c>
      <c r="M30" s="17" t="s">
        <v>71</v>
      </c>
      <c r="N30" s="28">
        <v>7120</v>
      </c>
      <c r="O30" s="19">
        <f t="shared" si="4"/>
        <v>0.32846419002206984</v>
      </c>
    </row>
    <row r="31" spans="1:15" x14ac:dyDescent="0.2">
      <c r="A31" s="17" t="s">
        <v>17</v>
      </c>
      <c r="B31" s="28">
        <v>3455</v>
      </c>
      <c r="C31" s="28">
        <v>4646</v>
      </c>
      <c r="D31" s="19">
        <f t="shared" si="0"/>
        <v>0.38485058774649095</v>
      </c>
      <c r="E31" s="19">
        <f t="shared" si="1"/>
        <v>0.2779677363578329</v>
      </c>
      <c r="G31" s="17" t="s">
        <v>23</v>
      </c>
      <c r="H31" s="28">
        <v>14370</v>
      </c>
      <c r="I31" s="28">
        <v>14718</v>
      </c>
      <c r="J31" s="29">
        <f t="shared" si="2"/>
        <v>0.44673570500148135</v>
      </c>
      <c r="K31" s="29">
        <f t="shared" si="3"/>
        <v>0.60416437474446771</v>
      </c>
      <c r="M31" s="17" t="s">
        <v>81</v>
      </c>
      <c r="N31" s="28">
        <v>6082</v>
      </c>
      <c r="O31" s="19">
        <f t="shared" si="4"/>
        <v>0.28057853984750408</v>
      </c>
    </row>
    <row r="32" spans="1:15" x14ac:dyDescent="0.2">
      <c r="A32" s="17" t="s">
        <v>53</v>
      </c>
      <c r="B32" s="28">
        <v>3117</v>
      </c>
      <c r="C32" s="28">
        <v>5283</v>
      </c>
      <c r="D32" s="19">
        <f t="shared" si="0"/>
        <v>0.34720094992932338</v>
      </c>
      <c r="E32" s="19">
        <f t="shared" si="1"/>
        <v>0.31607911131692451</v>
      </c>
      <c r="G32" s="17" t="s">
        <v>71</v>
      </c>
      <c r="H32" s="28">
        <v>13264</v>
      </c>
      <c r="I32" s="28">
        <v>9430</v>
      </c>
      <c r="J32" s="29">
        <f t="shared" si="2"/>
        <v>0.41235228887541053</v>
      </c>
      <c r="K32" s="29">
        <f t="shared" si="3"/>
        <v>0.38709539705397006</v>
      </c>
      <c r="M32" s="17" t="s">
        <v>198</v>
      </c>
      <c r="N32" s="28">
        <v>5752</v>
      </c>
      <c r="O32" s="19">
        <f t="shared" si="4"/>
        <v>0.26535477823131259</v>
      </c>
    </row>
    <row r="33" spans="1:15" x14ac:dyDescent="0.2">
      <c r="A33" s="17" t="s">
        <v>62</v>
      </c>
      <c r="B33" s="28">
        <v>2869</v>
      </c>
      <c r="C33" s="28">
        <v>7543</v>
      </c>
      <c r="D33" s="19">
        <f t="shared" si="0"/>
        <v>0.31957636360193414</v>
      </c>
      <c r="E33" s="19">
        <f t="shared" si="1"/>
        <v>0.45129372263175493</v>
      </c>
      <c r="G33" s="17" t="s">
        <v>32</v>
      </c>
      <c r="H33" s="28">
        <v>10628</v>
      </c>
      <c r="I33" s="28">
        <v>15214</v>
      </c>
      <c r="J33" s="29">
        <f t="shared" si="2"/>
        <v>0.33040411083895221</v>
      </c>
      <c r="K33" s="29">
        <f t="shared" si="3"/>
        <v>0.62452485374115585</v>
      </c>
      <c r="M33" s="17" t="s">
        <v>63</v>
      </c>
      <c r="N33" s="28">
        <v>5748</v>
      </c>
      <c r="O33" s="19">
        <f t="shared" si="4"/>
        <v>0.26517024778748</v>
      </c>
    </row>
    <row r="34" spans="1:15" x14ac:dyDescent="0.2">
      <c r="A34" s="17" t="s">
        <v>81</v>
      </c>
      <c r="B34" s="28">
        <v>2349</v>
      </c>
      <c r="C34" s="28">
        <v>3165</v>
      </c>
      <c r="D34" s="19">
        <f t="shared" si="0"/>
        <v>0.26165384388321483</v>
      </c>
      <c r="E34" s="19">
        <f t="shared" si="1"/>
        <v>0.18936028531479576</v>
      </c>
      <c r="G34" s="17" t="s">
        <v>213</v>
      </c>
      <c r="H34" s="28">
        <v>9390</v>
      </c>
      <c r="I34" s="28">
        <v>4467</v>
      </c>
      <c r="J34" s="29">
        <f t="shared" si="2"/>
        <v>0.29191706819512248</v>
      </c>
      <c r="K34" s="29">
        <f t="shared" si="3"/>
        <v>0.18336745902864096</v>
      </c>
      <c r="M34" s="17" t="s">
        <v>16</v>
      </c>
      <c r="N34" s="28">
        <v>5602</v>
      </c>
      <c r="O34" s="19">
        <f t="shared" si="4"/>
        <v>0.25843488658758917</v>
      </c>
    </row>
    <row r="35" spans="1:15" x14ac:dyDescent="0.2">
      <c r="A35" s="17" t="s">
        <v>64</v>
      </c>
      <c r="B35" s="28">
        <v>2191</v>
      </c>
      <c r="D35" s="19">
        <f t="shared" ref="D35:D66" si="5">B35/$B$82*100</f>
        <v>0.24405430904560396</v>
      </c>
      <c r="E35" s="19">
        <f t="shared" ref="E35:E66" si="6">C35/$C$82*100</f>
        <v>0</v>
      </c>
      <c r="G35" s="17" t="s">
        <v>122</v>
      </c>
      <c r="H35" s="28">
        <v>9381</v>
      </c>
      <c r="I35" s="28">
        <v>4100</v>
      </c>
      <c r="J35" s="29">
        <f t="shared" ref="J35:J66" si="7">H35/$H$127*100</f>
        <v>0.29163727547800256</v>
      </c>
      <c r="K35" s="29">
        <f t="shared" ref="K35:K66" si="8">I35/$I$127*100</f>
        <v>0.16830234654520437</v>
      </c>
      <c r="M35" s="17" t="s">
        <v>17</v>
      </c>
      <c r="N35" s="28">
        <v>5303</v>
      </c>
      <c r="O35" s="19">
        <f t="shared" ref="O35:O66" si="9">N35/$N$88*100</f>
        <v>0.2446412359111006</v>
      </c>
    </row>
    <row r="36" spans="1:15" x14ac:dyDescent="0.2">
      <c r="A36" s="17" t="s">
        <v>122</v>
      </c>
      <c r="B36" s="28">
        <v>1847</v>
      </c>
      <c r="C36" s="28">
        <v>4514</v>
      </c>
      <c r="D36" s="19">
        <f t="shared" si="5"/>
        <v>0.20573633446245115</v>
      </c>
      <c r="E36" s="19">
        <f t="shared" si="6"/>
        <v>0.27007024578546229</v>
      </c>
      <c r="G36" s="17" t="s">
        <v>9</v>
      </c>
      <c r="H36" s="28">
        <v>8511</v>
      </c>
      <c r="I36" s="28">
        <v>5337</v>
      </c>
      <c r="J36" s="29">
        <f t="shared" si="7"/>
        <v>0.2645906461564097</v>
      </c>
      <c r="K36" s="29">
        <f t="shared" si="8"/>
        <v>0.219080395978477</v>
      </c>
      <c r="M36" s="17" t="s">
        <v>0</v>
      </c>
      <c r="N36" s="28">
        <v>4281</v>
      </c>
      <c r="O36" s="19">
        <f t="shared" si="9"/>
        <v>0.19749370751186529</v>
      </c>
    </row>
    <row r="37" spans="1:15" x14ac:dyDescent="0.2">
      <c r="A37" s="17" t="s">
        <v>61</v>
      </c>
      <c r="B37" s="28">
        <v>1632</v>
      </c>
      <c r="C37" s="28">
        <v>1541</v>
      </c>
      <c r="D37" s="19">
        <f t="shared" si="5"/>
        <v>0.18178760034798067</v>
      </c>
      <c r="E37" s="19">
        <f t="shared" si="6"/>
        <v>9.2197219485023796E-2</v>
      </c>
      <c r="G37" s="17" t="s">
        <v>206</v>
      </c>
      <c r="H37" s="28">
        <v>8140</v>
      </c>
      <c r="I37" s="28">
        <v>3986</v>
      </c>
      <c r="J37" s="29">
        <f t="shared" si="7"/>
        <v>0.25305696859513277</v>
      </c>
      <c r="K37" s="29">
        <f t="shared" si="8"/>
        <v>0.16362272032419137</v>
      </c>
      <c r="M37" s="17" t="s">
        <v>116</v>
      </c>
      <c r="N37" s="28">
        <v>3696</v>
      </c>
      <c r="O37" s="19">
        <f t="shared" si="9"/>
        <v>0.17050613010134413</v>
      </c>
    </row>
    <row r="38" spans="1:15" x14ac:dyDescent="0.2">
      <c r="A38" s="17" t="s">
        <v>63</v>
      </c>
      <c r="B38" s="28">
        <v>1554</v>
      </c>
      <c r="C38" s="28">
        <v>4496</v>
      </c>
      <c r="D38" s="19">
        <f t="shared" si="5"/>
        <v>0.17309922239017278</v>
      </c>
      <c r="E38" s="19">
        <f t="shared" si="6"/>
        <v>0.26899331525286629</v>
      </c>
      <c r="G38" s="17" t="s">
        <v>30</v>
      </c>
      <c r="H38" s="28">
        <v>7747</v>
      </c>
      <c r="I38" s="28">
        <v>4495</v>
      </c>
      <c r="J38" s="29">
        <f t="shared" si="7"/>
        <v>0.24083935328089601</v>
      </c>
      <c r="K38" s="29">
        <f t="shared" si="8"/>
        <v>0.18451684090748624</v>
      </c>
      <c r="M38" s="17" t="s">
        <v>90</v>
      </c>
      <c r="N38" s="28">
        <v>3682</v>
      </c>
      <c r="O38" s="19">
        <f t="shared" si="9"/>
        <v>0.16986027354792993</v>
      </c>
    </row>
    <row r="39" spans="1:15" x14ac:dyDescent="0.2">
      <c r="A39" s="17" t="s">
        <v>71</v>
      </c>
      <c r="B39" s="28">
        <v>1388</v>
      </c>
      <c r="C39" s="28">
        <v>3252</v>
      </c>
      <c r="D39" s="19">
        <f t="shared" si="5"/>
        <v>0.1546085718645816</v>
      </c>
      <c r="E39" s="19">
        <f t="shared" si="6"/>
        <v>0.1945654495556764</v>
      </c>
      <c r="G39" s="17" t="s">
        <v>7</v>
      </c>
      <c r="H39" s="28">
        <v>7261</v>
      </c>
      <c r="I39" s="28">
        <v>19343</v>
      </c>
      <c r="J39" s="29">
        <f t="shared" si="7"/>
        <v>0.22573054655642003</v>
      </c>
      <c r="K39" s="29">
        <f t="shared" si="8"/>
        <v>0.79401763151802152</v>
      </c>
      <c r="M39" s="17" t="s">
        <v>68</v>
      </c>
      <c r="N39" s="28">
        <v>3449</v>
      </c>
      <c r="O39" s="19">
        <f t="shared" si="9"/>
        <v>0.15911137519467961</v>
      </c>
    </row>
    <row r="40" spans="1:15" x14ac:dyDescent="0.2">
      <c r="A40" s="17" t="s">
        <v>14</v>
      </c>
      <c r="B40" s="28">
        <v>1254</v>
      </c>
      <c r="C40" s="28">
        <v>2381</v>
      </c>
      <c r="D40" s="19">
        <f t="shared" si="5"/>
        <v>0.1396823840909116</v>
      </c>
      <c r="E40" s="19">
        <f t="shared" si="6"/>
        <v>0.14245397767283688</v>
      </c>
      <c r="G40" s="17" t="s">
        <v>222</v>
      </c>
      <c r="H40" s="28">
        <v>6629</v>
      </c>
      <c r="I40" s="28">
        <v>3324</v>
      </c>
      <c r="J40" s="29">
        <f t="shared" si="7"/>
        <v>0.20608288019866527</v>
      </c>
      <c r="K40" s="29">
        <f t="shared" si="8"/>
        <v>0.13644804876006325</v>
      </c>
      <c r="M40" s="17" t="s">
        <v>59</v>
      </c>
      <c r="N40" s="28">
        <v>3379</v>
      </c>
      <c r="O40" s="19">
        <f t="shared" si="9"/>
        <v>0.15588209242760873</v>
      </c>
    </row>
    <row r="41" spans="1:15" x14ac:dyDescent="0.2">
      <c r="A41" s="17" t="s">
        <v>68</v>
      </c>
      <c r="B41" s="28">
        <v>1231</v>
      </c>
      <c r="C41" s="28">
        <v>2731</v>
      </c>
      <c r="D41" s="19">
        <f t="shared" si="5"/>
        <v>0.13712042648796827</v>
      </c>
      <c r="E41" s="19">
        <f t="shared" si="6"/>
        <v>0.16339429358442567</v>
      </c>
      <c r="G41" s="17" t="s">
        <v>59</v>
      </c>
      <c r="H41" s="28">
        <v>6053</v>
      </c>
      <c r="I41" s="28">
        <v>6253</v>
      </c>
      <c r="J41" s="29">
        <f t="shared" si="7"/>
        <v>0.18817614630299004</v>
      </c>
      <c r="K41" s="29">
        <f t="shared" si="8"/>
        <v>0.25668160315784461</v>
      </c>
      <c r="M41" s="17" t="s">
        <v>225</v>
      </c>
      <c r="N41" s="28">
        <v>3136</v>
      </c>
      <c r="O41" s="19">
        <f t="shared" si="9"/>
        <v>0.14467186796477682</v>
      </c>
    </row>
    <row r="42" spans="1:15" x14ac:dyDescent="0.2">
      <c r="A42" s="17" t="s">
        <v>219</v>
      </c>
      <c r="B42" s="28">
        <v>1225</v>
      </c>
      <c r="C42" s="28">
        <v>1588</v>
      </c>
      <c r="D42" s="19">
        <f t="shared" si="5"/>
        <v>0.13645208972198306</v>
      </c>
      <c r="E42" s="19">
        <f t="shared" si="6"/>
        <v>9.5009204764579996E-2</v>
      </c>
      <c r="G42" s="17" t="s">
        <v>90</v>
      </c>
      <c r="H42" s="28">
        <v>5798</v>
      </c>
      <c r="I42" s="28">
        <v>5507</v>
      </c>
      <c r="J42" s="29">
        <f t="shared" si="7"/>
        <v>0.18024868598459212</v>
      </c>
      <c r="K42" s="29">
        <f t="shared" si="8"/>
        <v>0.22605878595718062</v>
      </c>
      <c r="M42" s="17" t="s">
        <v>108</v>
      </c>
      <c r="N42" s="28">
        <v>2762</v>
      </c>
      <c r="O42" s="19">
        <f t="shared" si="9"/>
        <v>0.12741827146642654</v>
      </c>
    </row>
    <row r="43" spans="1:15" x14ac:dyDescent="0.2">
      <c r="A43" s="17" t="s">
        <v>224</v>
      </c>
      <c r="B43" s="28">
        <v>1128</v>
      </c>
      <c r="C43" s="28">
        <v>951</v>
      </c>
      <c r="D43" s="19">
        <f t="shared" si="5"/>
        <v>0.12564731200522194</v>
      </c>
      <c r="E43" s="19">
        <f t="shared" si="6"/>
        <v>5.6897829805488395E-2</v>
      </c>
      <c r="G43" s="17" t="s">
        <v>216</v>
      </c>
      <c r="H43" s="28">
        <v>5363</v>
      </c>
      <c r="I43" s="28">
        <v>2483</v>
      </c>
      <c r="J43" s="29">
        <f t="shared" si="7"/>
        <v>0.16672537132379572</v>
      </c>
      <c r="K43" s="29">
        <f t="shared" si="8"/>
        <v>0.1019255430418884</v>
      </c>
      <c r="M43" s="17" t="s">
        <v>2</v>
      </c>
      <c r="N43" s="28">
        <v>2596</v>
      </c>
      <c r="O43" s="19">
        <f t="shared" si="9"/>
        <v>0.11976025804737264</v>
      </c>
    </row>
    <row r="44" spans="1:15" x14ac:dyDescent="0.2">
      <c r="A44" s="17" t="s">
        <v>90</v>
      </c>
      <c r="B44" s="28">
        <v>1003</v>
      </c>
      <c r="C44" s="28">
        <v>1821</v>
      </c>
      <c r="D44" s="19">
        <f t="shared" si="5"/>
        <v>0.11172362938052979</v>
      </c>
      <c r="E44" s="19">
        <f t="shared" si="6"/>
        <v>0.10894947221429482</v>
      </c>
      <c r="G44" s="17" t="s">
        <v>62</v>
      </c>
      <c r="H44" s="28">
        <v>5302</v>
      </c>
      <c r="I44" s="28">
        <v>5936</v>
      </c>
      <c r="J44" s="29">
        <f t="shared" si="7"/>
        <v>0.16482899846331622</v>
      </c>
      <c r="K44" s="29">
        <f t="shared" si="8"/>
        <v>0.24366895831520319</v>
      </c>
      <c r="M44" s="17" t="s">
        <v>61</v>
      </c>
      <c r="N44" s="28">
        <v>2522</v>
      </c>
      <c r="O44" s="19">
        <f t="shared" si="9"/>
        <v>0.11634644483646912</v>
      </c>
    </row>
    <row r="45" spans="1:15" x14ac:dyDescent="0.2">
      <c r="A45" s="17" t="s">
        <v>2</v>
      </c>
      <c r="B45" s="28">
        <v>923</v>
      </c>
      <c r="C45" s="28">
        <v>1397</v>
      </c>
      <c r="D45" s="19">
        <f t="shared" si="5"/>
        <v>0.10281247250072682</v>
      </c>
      <c r="E45" s="19">
        <f t="shared" si="6"/>
        <v>8.3581775224255833E-2</v>
      </c>
      <c r="G45" s="17" t="s">
        <v>68</v>
      </c>
      <c r="H45" s="28">
        <v>5146</v>
      </c>
      <c r="I45" s="28">
        <v>3882</v>
      </c>
      <c r="J45" s="29">
        <f t="shared" si="7"/>
        <v>0.15997925803323751</v>
      </c>
      <c r="K45" s="29">
        <f t="shared" si="8"/>
        <v>0.15935358763133739</v>
      </c>
      <c r="M45" s="17" t="s">
        <v>64</v>
      </c>
      <c r="N45" s="28">
        <v>2138</v>
      </c>
      <c r="O45" s="19">
        <f t="shared" si="9"/>
        <v>9.8631522228537258E-2</v>
      </c>
    </row>
    <row r="46" spans="1:15" x14ac:dyDescent="0.2">
      <c r="A46" s="17" t="s">
        <v>59</v>
      </c>
      <c r="B46" s="28">
        <v>893</v>
      </c>
      <c r="C46" s="28">
        <v>1475</v>
      </c>
      <c r="D46" s="19">
        <f t="shared" si="5"/>
        <v>9.9470788670800697E-2</v>
      </c>
      <c r="E46" s="19">
        <f t="shared" si="6"/>
        <v>8.8248474198838467E-2</v>
      </c>
      <c r="G46" s="17" t="s">
        <v>120</v>
      </c>
      <c r="H46" s="28">
        <v>4978</v>
      </c>
      <c r="I46" s="28">
        <v>5050</v>
      </c>
      <c r="J46" s="29">
        <f t="shared" si="7"/>
        <v>0.15475646064699891</v>
      </c>
      <c r="K46" s="29">
        <f t="shared" si="8"/>
        <v>0.2072992317203127</v>
      </c>
      <c r="M46" s="17" t="s">
        <v>73</v>
      </c>
      <c r="N46" s="28">
        <v>2138</v>
      </c>
      <c r="O46" s="19">
        <f t="shared" si="9"/>
        <v>9.8631522228537258E-2</v>
      </c>
    </row>
    <row r="47" spans="1:15" x14ac:dyDescent="0.2">
      <c r="A47" s="17" t="s">
        <v>116</v>
      </c>
      <c r="B47" s="28">
        <v>886</v>
      </c>
      <c r="D47" s="19">
        <f t="shared" si="5"/>
        <v>9.8691062443817951E-2</v>
      </c>
      <c r="E47" s="19">
        <f t="shared" si="6"/>
        <v>0</v>
      </c>
      <c r="G47" s="17" t="s">
        <v>102</v>
      </c>
      <c r="H47" s="28">
        <v>4920</v>
      </c>
      <c r="I47" s="28">
        <v>4570</v>
      </c>
      <c r="J47" s="29">
        <f t="shared" si="7"/>
        <v>0.15295335202555937</v>
      </c>
      <c r="K47" s="29">
        <f t="shared" si="8"/>
        <v>0.18759554236867901</v>
      </c>
      <c r="M47" s="17" t="s">
        <v>217</v>
      </c>
      <c r="N47" s="28">
        <v>2118</v>
      </c>
      <c r="O47" s="19">
        <f t="shared" si="9"/>
        <v>9.7708870009374157E-2</v>
      </c>
    </row>
    <row r="48" spans="1:15" x14ac:dyDescent="0.2">
      <c r="A48" s="17" t="s">
        <v>217</v>
      </c>
      <c r="B48" s="28">
        <v>847</v>
      </c>
      <c r="C48" s="28">
        <v>1754</v>
      </c>
      <c r="D48" s="19">
        <f t="shared" si="5"/>
        <v>9.4346873464913994E-2</v>
      </c>
      <c r="E48" s="19">
        <f t="shared" si="6"/>
        <v>0.10494089745407639</v>
      </c>
      <c r="G48" s="17" t="s">
        <v>226</v>
      </c>
      <c r="H48" s="28">
        <v>3982</v>
      </c>
      <c r="I48" s="28">
        <v>2346</v>
      </c>
      <c r="J48" s="29">
        <f t="shared" si="7"/>
        <v>0.12379273328572712</v>
      </c>
      <c r="K48" s="29">
        <f t="shared" si="8"/>
        <v>9.6301781706109618E-2</v>
      </c>
      <c r="M48" s="17" t="s">
        <v>14</v>
      </c>
      <c r="N48" s="28">
        <v>2041</v>
      </c>
      <c r="O48" s="19">
        <f t="shared" si="9"/>
        <v>9.4156658965596149E-2</v>
      </c>
    </row>
    <row r="49" spans="1:15" x14ac:dyDescent="0.2">
      <c r="A49" s="17" t="s">
        <v>225</v>
      </c>
      <c r="B49" s="28">
        <v>714</v>
      </c>
      <c r="C49" s="28">
        <v>1693</v>
      </c>
      <c r="D49" s="19">
        <f t="shared" si="5"/>
        <v>7.9532075152241546E-2</v>
      </c>
      <c r="E49" s="19">
        <f t="shared" si="6"/>
        <v>0.10129129953805663</v>
      </c>
      <c r="G49" s="17" t="s">
        <v>70</v>
      </c>
      <c r="H49" s="28">
        <v>3649</v>
      </c>
      <c r="I49" s="28">
        <v>3793</v>
      </c>
      <c r="J49" s="29">
        <f t="shared" si="7"/>
        <v>0.11344040275228988</v>
      </c>
      <c r="K49" s="29">
        <f t="shared" si="8"/>
        <v>0.15570019523072201</v>
      </c>
      <c r="M49" s="17" t="s">
        <v>70</v>
      </c>
      <c r="N49" s="28">
        <v>2009</v>
      </c>
      <c r="O49" s="19">
        <f t="shared" si="9"/>
        <v>9.2680415414935158E-2</v>
      </c>
    </row>
    <row r="50" spans="1:15" x14ac:dyDescent="0.2">
      <c r="A50" s="17" t="s">
        <v>25</v>
      </c>
      <c r="B50" s="28">
        <v>699</v>
      </c>
      <c r="C50" s="28">
        <v>1043</v>
      </c>
      <c r="D50" s="19">
        <f t="shared" si="5"/>
        <v>7.786123323727849E-2</v>
      </c>
      <c r="E50" s="19">
        <f t="shared" si="6"/>
        <v>6.2402141416534593E-2</v>
      </c>
      <c r="G50" s="17" t="s">
        <v>123</v>
      </c>
      <c r="H50" s="28">
        <v>3640</v>
      </c>
      <c r="I50" s="28">
        <v>3010</v>
      </c>
      <c r="J50" s="29">
        <f t="shared" si="7"/>
        <v>0.11316061003516995</v>
      </c>
      <c r="K50" s="29">
        <f t="shared" si="8"/>
        <v>0.12355855197586955</v>
      </c>
      <c r="M50" s="17" t="s">
        <v>95</v>
      </c>
      <c r="N50" s="28">
        <v>1875</v>
      </c>
      <c r="O50" s="19">
        <f t="shared" si="9"/>
        <v>8.6498645546542269E-2</v>
      </c>
    </row>
    <row r="51" spans="1:15" x14ac:dyDescent="0.2">
      <c r="A51" s="17" t="s">
        <v>222</v>
      </c>
      <c r="B51" s="28">
        <v>651</v>
      </c>
      <c r="C51" s="28">
        <v>1604</v>
      </c>
      <c r="D51" s="19">
        <f t="shared" si="5"/>
        <v>7.2514539109396703E-2</v>
      </c>
      <c r="E51" s="19">
        <f t="shared" si="6"/>
        <v>9.5966476349109764E-2</v>
      </c>
      <c r="G51" s="17" t="s">
        <v>225</v>
      </c>
      <c r="H51" s="28">
        <v>3583</v>
      </c>
      <c r="I51" s="28">
        <v>1598</v>
      </c>
      <c r="J51" s="29">
        <f t="shared" si="7"/>
        <v>0.11138858949341042</v>
      </c>
      <c r="K51" s="29">
        <f t="shared" si="8"/>
        <v>6.5596865799813803E-2</v>
      </c>
      <c r="M51" s="17" t="s">
        <v>213</v>
      </c>
      <c r="N51" s="28">
        <v>1739</v>
      </c>
      <c r="O51" s="19">
        <f t="shared" si="9"/>
        <v>8.0224610456233067E-2</v>
      </c>
    </row>
    <row r="52" spans="1:15" x14ac:dyDescent="0.2">
      <c r="A52" s="17" t="s">
        <v>95</v>
      </c>
      <c r="B52" s="28">
        <v>627</v>
      </c>
      <c r="C52" s="28">
        <v>1478</v>
      </c>
      <c r="D52" s="19">
        <f t="shared" si="5"/>
        <v>6.9841192045455802E-2</v>
      </c>
      <c r="E52" s="19">
        <f t="shared" si="6"/>
        <v>8.84279626209378E-2</v>
      </c>
      <c r="G52" s="17" t="s">
        <v>61</v>
      </c>
      <c r="H52" s="28">
        <v>3581</v>
      </c>
      <c r="I52" s="28">
        <v>1603</v>
      </c>
      <c r="J52" s="29">
        <f t="shared" si="7"/>
        <v>0.11132641333405043</v>
      </c>
      <c r="K52" s="29">
        <f t="shared" si="8"/>
        <v>6.5802112563893317E-2</v>
      </c>
      <c r="M52" s="17" t="s">
        <v>55</v>
      </c>
      <c r="N52" s="28">
        <v>1702</v>
      </c>
      <c r="O52" s="19">
        <f t="shared" si="9"/>
        <v>7.8517703850781301E-2</v>
      </c>
    </row>
    <row r="53" spans="1:15" x14ac:dyDescent="0.2">
      <c r="A53" s="17" t="s">
        <v>73</v>
      </c>
      <c r="B53" s="28">
        <v>596</v>
      </c>
      <c r="C53" s="28">
        <v>1664</v>
      </c>
      <c r="D53" s="19">
        <f t="shared" si="5"/>
        <v>6.6388118754532155E-2</v>
      </c>
      <c r="E53" s="19">
        <f t="shared" si="6"/>
        <v>9.9556244791096413E-2</v>
      </c>
      <c r="G53" s="17" t="s">
        <v>221</v>
      </c>
      <c r="H53" s="28">
        <v>3425</v>
      </c>
      <c r="I53" s="28">
        <v>3511</v>
      </c>
      <c r="J53" s="29">
        <f t="shared" si="7"/>
        <v>0.10647667290397173</v>
      </c>
      <c r="K53" s="29">
        <f t="shared" si="8"/>
        <v>0.14412427773663722</v>
      </c>
      <c r="M53" s="17" t="s">
        <v>57</v>
      </c>
      <c r="N53" s="28">
        <v>1668</v>
      </c>
      <c r="O53" s="19">
        <f t="shared" si="9"/>
        <v>7.6949195078203997E-2</v>
      </c>
    </row>
    <row r="54" spans="1:15" x14ac:dyDescent="0.2">
      <c r="A54" s="17" t="s">
        <v>221</v>
      </c>
      <c r="B54" s="28">
        <v>583</v>
      </c>
      <c r="C54" s="28">
        <v>715</v>
      </c>
      <c r="D54" s="19">
        <f t="shared" si="5"/>
        <v>6.4940055761564183E-2</v>
      </c>
      <c r="E54" s="19">
        <f t="shared" si="6"/>
        <v>4.2778073933674242E-2</v>
      </c>
      <c r="G54" s="17" t="s">
        <v>63</v>
      </c>
      <c r="H54" s="28">
        <v>3341</v>
      </c>
      <c r="I54" s="28">
        <v>3694</v>
      </c>
      <c r="J54" s="29">
        <f t="shared" si="7"/>
        <v>0.10386527421085241</v>
      </c>
      <c r="K54" s="29">
        <f t="shared" si="8"/>
        <v>0.15163630930194755</v>
      </c>
      <c r="M54" s="17" t="s">
        <v>77</v>
      </c>
      <c r="N54" s="28">
        <v>1603</v>
      </c>
      <c r="O54" s="19">
        <f t="shared" si="9"/>
        <v>7.3950575365923879E-2</v>
      </c>
    </row>
    <row r="55" spans="1:15" x14ac:dyDescent="0.2">
      <c r="A55" s="17" t="s">
        <v>50</v>
      </c>
      <c r="B55" s="28">
        <v>519</v>
      </c>
      <c r="C55" s="28">
        <v>1314</v>
      </c>
      <c r="D55" s="19">
        <f t="shared" si="5"/>
        <v>5.7811130257721791E-2</v>
      </c>
      <c r="E55" s="19">
        <f t="shared" si="6"/>
        <v>7.8615928879507635E-2</v>
      </c>
      <c r="G55" s="17" t="s">
        <v>14</v>
      </c>
      <c r="H55" s="28">
        <v>3200</v>
      </c>
      <c r="I55" s="28">
        <v>2058</v>
      </c>
      <c r="J55" s="29">
        <f t="shared" si="7"/>
        <v>9.9481854975973574E-2</v>
      </c>
      <c r="K55" s="29">
        <f t="shared" si="8"/>
        <v>8.4479568095129409E-2</v>
      </c>
      <c r="M55" s="17" t="s">
        <v>219</v>
      </c>
      <c r="N55" s="28">
        <v>1579</v>
      </c>
      <c r="O55" s="19">
        <f t="shared" si="9"/>
        <v>7.2843392702928125E-2</v>
      </c>
    </row>
    <row r="56" spans="1:15" x14ac:dyDescent="0.2">
      <c r="A56" s="17" t="s">
        <v>108</v>
      </c>
      <c r="B56" s="28">
        <v>514</v>
      </c>
      <c r="C56" s="28">
        <v>1050</v>
      </c>
      <c r="D56" s="19">
        <f t="shared" si="5"/>
        <v>5.7254182952734115E-2</v>
      </c>
      <c r="E56" s="19">
        <f t="shared" si="6"/>
        <v>6.2820947734766375E-2</v>
      </c>
      <c r="G56" s="17" t="s">
        <v>57</v>
      </c>
      <c r="H56" s="28">
        <v>2985</v>
      </c>
      <c r="I56" s="28">
        <v>2993</v>
      </c>
      <c r="J56" s="29">
        <f t="shared" si="7"/>
        <v>9.2797917844775354E-2</v>
      </c>
      <c r="K56" s="29">
        <f t="shared" si="8"/>
        <v>0.12286071297799919</v>
      </c>
      <c r="M56" s="17" t="s">
        <v>50</v>
      </c>
      <c r="N56" s="28">
        <v>1559</v>
      </c>
      <c r="O56" s="19">
        <f t="shared" si="9"/>
        <v>7.1920740483765011E-2</v>
      </c>
    </row>
    <row r="57" spans="1:15" x14ac:dyDescent="0.2">
      <c r="A57" s="17" t="s">
        <v>77</v>
      </c>
      <c r="B57" s="28">
        <v>508</v>
      </c>
      <c r="C57" s="28">
        <v>1470</v>
      </c>
      <c r="D57" s="19">
        <f t="shared" si="5"/>
        <v>5.6585846186748882E-2</v>
      </c>
      <c r="E57" s="19">
        <f t="shared" si="6"/>
        <v>8.7949326828672916E-2</v>
      </c>
      <c r="G57" s="17" t="s">
        <v>16</v>
      </c>
      <c r="H57" s="28">
        <v>2931</v>
      </c>
      <c r="I57" s="28">
        <v>2183</v>
      </c>
      <c r="J57" s="29">
        <f t="shared" si="7"/>
        <v>9.1119161542055793E-2</v>
      </c>
      <c r="K57" s="29">
        <f t="shared" si="8"/>
        <v>8.9610737197117346E-2</v>
      </c>
      <c r="M57" s="17" t="s">
        <v>215</v>
      </c>
      <c r="N57" s="28">
        <v>1440</v>
      </c>
      <c r="O57" s="19">
        <f t="shared" si="9"/>
        <v>6.6430959779744461E-2</v>
      </c>
    </row>
    <row r="58" spans="1:15" x14ac:dyDescent="0.2">
      <c r="A58" s="17" t="s">
        <v>64</v>
      </c>
      <c r="C58" s="28">
        <v>2446</v>
      </c>
      <c r="D58" s="19">
        <f t="shared" si="5"/>
        <v>0</v>
      </c>
      <c r="E58" s="19">
        <f t="shared" si="6"/>
        <v>0.14634289348498908</v>
      </c>
      <c r="G58" s="17" t="s">
        <v>10</v>
      </c>
      <c r="H58" s="28">
        <v>2863</v>
      </c>
      <c r="I58" s="28">
        <v>1919</v>
      </c>
      <c r="J58" s="29">
        <f t="shared" si="7"/>
        <v>8.9005172123816353E-2</v>
      </c>
      <c r="K58" s="29">
        <f t="shared" si="8"/>
        <v>7.8773708053718833E-2</v>
      </c>
      <c r="M58" s="17" t="s">
        <v>224</v>
      </c>
      <c r="N58" s="28">
        <v>1363</v>
      </c>
      <c r="O58" s="19">
        <f t="shared" si="9"/>
        <v>6.2878748735966453E-2</v>
      </c>
    </row>
    <row r="59" spans="1:15" x14ac:dyDescent="0.2">
      <c r="A59" s="17" t="s">
        <v>215</v>
      </c>
      <c r="C59" s="28">
        <v>1359</v>
      </c>
      <c r="D59" s="19">
        <f t="shared" si="5"/>
        <v>0</v>
      </c>
      <c r="E59" s="19">
        <f t="shared" si="6"/>
        <v>8.1308255210997618E-2</v>
      </c>
      <c r="G59" s="17" t="s">
        <v>108</v>
      </c>
      <c r="H59" s="28">
        <v>2687</v>
      </c>
      <c r="I59" s="28">
        <v>2515</v>
      </c>
      <c r="J59" s="29">
        <f t="shared" si="7"/>
        <v>8.3533670100137819E-2</v>
      </c>
      <c r="K59" s="29">
        <f t="shared" si="8"/>
        <v>0.10323912233199731</v>
      </c>
      <c r="M59" s="17" t="s">
        <v>74</v>
      </c>
      <c r="N59" s="28">
        <v>1345</v>
      </c>
      <c r="O59" s="19">
        <f t="shared" si="9"/>
        <v>6.2048361738719651E-2</v>
      </c>
    </row>
    <row r="60" spans="1:15" x14ac:dyDescent="0.2">
      <c r="A60" s="17" t="s">
        <v>54</v>
      </c>
      <c r="C60" s="28">
        <v>1104</v>
      </c>
      <c r="D60" s="19">
        <f t="shared" si="5"/>
        <v>0</v>
      </c>
      <c r="E60" s="19">
        <f t="shared" si="6"/>
        <v>6.6051739332554357E-2</v>
      </c>
      <c r="G60" s="17" t="s">
        <v>223</v>
      </c>
      <c r="H60" s="28">
        <v>2587</v>
      </c>
      <c r="I60" s="28">
        <v>1685</v>
      </c>
      <c r="J60" s="29">
        <f t="shared" si="7"/>
        <v>8.0424862132138647E-2</v>
      </c>
      <c r="K60" s="29">
        <f t="shared" si="8"/>
        <v>6.9168159494797404E-2</v>
      </c>
      <c r="M60" s="17" t="s">
        <v>222</v>
      </c>
      <c r="N60" s="28">
        <v>1308</v>
      </c>
      <c r="O60" s="19">
        <f t="shared" si="9"/>
        <v>6.0341455133267885E-2</v>
      </c>
    </row>
    <row r="61" spans="1:15" x14ac:dyDescent="0.2">
      <c r="A61" s="17" t="s">
        <v>83</v>
      </c>
      <c r="C61" s="28">
        <v>949</v>
      </c>
      <c r="D61" s="19">
        <f t="shared" si="5"/>
        <v>0</v>
      </c>
      <c r="E61" s="19">
        <f t="shared" si="6"/>
        <v>5.6778170857422171E-2</v>
      </c>
      <c r="G61" s="17" t="s">
        <v>218</v>
      </c>
      <c r="H61" s="28">
        <v>2468</v>
      </c>
      <c r="I61" s="28">
        <v>736</v>
      </c>
      <c r="J61" s="29">
        <f t="shared" si="7"/>
        <v>7.6725380650219624E-2</v>
      </c>
      <c r="K61" s="29">
        <f t="shared" si="8"/>
        <v>3.0212323672504978E-2</v>
      </c>
      <c r="M61" s="17" t="s">
        <v>221</v>
      </c>
      <c r="N61" s="28">
        <v>1273</v>
      </c>
      <c r="O61" s="19">
        <f t="shared" si="9"/>
        <v>5.8726813749732432E-2</v>
      </c>
    </row>
    <row r="62" spans="1:15" x14ac:dyDescent="0.2">
      <c r="A62" s="17" t="s">
        <v>75</v>
      </c>
      <c r="C62" s="28">
        <v>861</v>
      </c>
      <c r="D62" s="19">
        <f t="shared" si="5"/>
        <v>0</v>
      </c>
      <c r="E62" s="19">
        <f t="shared" si="6"/>
        <v>5.1513177142508422E-2</v>
      </c>
      <c r="G62" s="17" t="s">
        <v>220</v>
      </c>
      <c r="H62" s="28">
        <v>2326</v>
      </c>
      <c r="I62" s="28">
        <v>1635</v>
      </c>
      <c r="J62" s="29">
        <f t="shared" si="7"/>
        <v>7.2310873335660789E-2</v>
      </c>
      <c r="K62" s="29">
        <f t="shared" si="8"/>
        <v>6.7115691854002221E-2</v>
      </c>
      <c r="M62" s="17" t="s">
        <v>119</v>
      </c>
      <c r="N62" s="28">
        <v>1267</v>
      </c>
      <c r="O62" s="19">
        <f t="shared" si="9"/>
        <v>5.8450018083983493E-2</v>
      </c>
    </row>
    <row r="63" spans="1:15" x14ac:dyDescent="0.2">
      <c r="A63" s="17" t="s">
        <v>120</v>
      </c>
      <c r="C63" s="28">
        <v>848</v>
      </c>
      <c r="D63" s="19">
        <f t="shared" si="5"/>
        <v>0</v>
      </c>
      <c r="E63" s="19">
        <f t="shared" si="6"/>
        <v>5.0735393980077981E-2</v>
      </c>
      <c r="G63" s="17" t="s">
        <v>219</v>
      </c>
      <c r="H63" s="28">
        <v>2226</v>
      </c>
      <c r="I63" s="28">
        <v>1185</v>
      </c>
      <c r="J63" s="29">
        <f t="shared" si="7"/>
        <v>6.9202065367661617E-2</v>
      </c>
      <c r="K63" s="29">
        <f t="shared" si="8"/>
        <v>4.8643483086845657E-2</v>
      </c>
      <c r="M63" s="17" t="s">
        <v>75</v>
      </c>
      <c r="N63" s="28">
        <v>1222</v>
      </c>
      <c r="O63" s="19">
        <f t="shared" si="9"/>
        <v>5.637405059086649E-2</v>
      </c>
    </row>
    <row r="64" spans="1:15" x14ac:dyDescent="0.2">
      <c r="A64" s="17" t="s">
        <v>84</v>
      </c>
      <c r="C64" s="28">
        <v>806</v>
      </c>
      <c r="D64" s="19">
        <f t="shared" si="5"/>
        <v>0</v>
      </c>
      <c r="E64" s="19">
        <f t="shared" si="6"/>
        <v>4.8222556070687324E-2</v>
      </c>
      <c r="G64" s="17" t="s">
        <v>109</v>
      </c>
      <c r="H64" s="28">
        <v>2187</v>
      </c>
      <c r="I64" s="28">
        <v>2112</v>
      </c>
      <c r="J64" s="29">
        <f t="shared" si="7"/>
        <v>6.7989630260141945E-2</v>
      </c>
      <c r="K64" s="29">
        <f t="shared" si="8"/>
        <v>8.6696233147188204E-2</v>
      </c>
      <c r="M64" s="17" t="s">
        <v>218</v>
      </c>
      <c r="N64" s="28">
        <v>1204</v>
      </c>
      <c r="O64" s="19">
        <f t="shared" si="9"/>
        <v>5.5543663593619681E-2</v>
      </c>
    </row>
    <row r="65" spans="1:15" x14ac:dyDescent="0.2">
      <c r="A65" s="17" t="s">
        <v>209</v>
      </c>
      <c r="C65" s="28">
        <v>805</v>
      </c>
      <c r="D65" s="19">
        <f t="shared" si="5"/>
        <v>0</v>
      </c>
      <c r="E65" s="19">
        <f t="shared" si="6"/>
        <v>4.8162726596654215E-2</v>
      </c>
      <c r="G65" s="17" t="s">
        <v>1</v>
      </c>
      <c r="H65" s="28">
        <v>2080</v>
      </c>
      <c r="I65" s="28">
        <v>1987</v>
      </c>
      <c r="J65" s="29">
        <f t="shared" si="7"/>
        <v>6.466320573438282E-2</v>
      </c>
      <c r="K65" s="29">
        <f t="shared" si="8"/>
        <v>8.1565064045200267E-2</v>
      </c>
      <c r="M65" s="17" t="s">
        <v>69</v>
      </c>
      <c r="N65" s="28">
        <v>1204</v>
      </c>
      <c r="O65" s="19">
        <f t="shared" si="9"/>
        <v>5.5543663593619681E-2</v>
      </c>
    </row>
    <row r="66" spans="1:15" x14ac:dyDescent="0.2">
      <c r="A66" s="17" t="s">
        <v>93</v>
      </c>
      <c r="C66" s="28">
        <v>800</v>
      </c>
      <c r="D66" s="19">
        <f t="shared" si="5"/>
        <v>0</v>
      </c>
      <c r="E66" s="19">
        <f t="shared" si="6"/>
        <v>4.7863579226488658E-2</v>
      </c>
      <c r="G66" s="17" t="s">
        <v>217</v>
      </c>
      <c r="H66" s="28">
        <v>2066</v>
      </c>
      <c r="I66" s="28">
        <v>1838</v>
      </c>
      <c r="J66" s="29">
        <f t="shared" si="7"/>
        <v>6.4227972618862941E-2</v>
      </c>
      <c r="K66" s="29">
        <f t="shared" si="8"/>
        <v>7.5448710475630634E-2</v>
      </c>
      <c r="M66" s="17" t="s">
        <v>83</v>
      </c>
      <c r="N66" s="28">
        <v>1171</v>
      </c>
      <c r="O66" s="19">
        <f t="shared" si="9"/>
        <v>5.4021287432000527E-2</v>
      </c>
    </row>
    <row r="67" spans="1:15" x14ac:dyDescent="0.2">
      <c r="A67" s="17" t="s">
        <v>57</v>
      </c>
      <c r="C67" s="28">
        <v>759</v>
      </c>
      <c r="D67" s="19">
        <f t="shared" ref="D67:D80" si="10">B67/$B$82*100</f>
        <v>0</v>
      </c>
      <c r="E67" s="19">
        <f t="shared" ref="E67:E80" si="11">C67/$C$82*100</f>
        <v>4.5410570791131116E-2</v>
      </c>
      <c r="G67" s="17" t="s">
        <v>69</v>
      </c>
      <c r="H67" s="28">
        <v>1972</v>
      </c>
      <c r="I67" s="28">
        <v>1575</v>
      </c>
      <c r="J67" s="29">
        <f t="shared" ref="J67:J98" si="12">H67/$H$127*100</f>
        <v>6.1305693128943711E-2</v>
      </c>
      <c r="K67" s="29">
        <f t="shared" ref="K67:K98" si="13">I67/$I$127*100</f>
        <v>6.4652730685048024E-2</v>
      </c>
      <c r="M67" s="17" t="s">
        <v>216</v>
      </c>
      <c r="N67" s="28">
        <v>1041</v>
      </c>
      <c r="O67" s="19">
        <f t="shared" ref="O67:O86" si="14">N67/$N$88*100</f>
        <v>4.802404800744027E-2</v>
      </c>
    </row>
    <row r="68" spans="1:15" x14ac:dyDescent="0.2">
      <c r="A68" s="17" t="s">
        <v>211</v>
      </c>
      <c r="C68" s="28">
        <v>757</v>
      </c>
      <c r="D68" s="19">
        <f t="shared" si="10"/>
        <v>0</v>
      </c>
      <c r="E68" s="19">
        <f t="shared" si="11"/>
        <v>4.5290911843064892E-2</v>
      </c>
      <c r="G68" s="17" t="s">
        <v>100</v>
      </c>
      <c r="H68" s="28">
        <v>1745</v>
      </c>
      <c r="I68" s="28">
        <v>1846</v>
      </c>
      <c r="J68" s="29">
        <f t="shared" si="12"/>
        <v>5.4248699041585587E-2</v>
      </c>
      <c r="K68" s="29">
        <f t="shared" si="13"/>
        <v>7.5777105298157871E-2</v>
      </c>
      <c r="M68" s="17" t="s">
        <v>30</v>
      </c>
      <c r="N68" s="28">
        <v>949</v>
      </c>
      <c r="O68" s="19">
        <f t="shared" si="14"/>
        <v>4.3779847799289923E-2</v>
      </c>
    </row>
    <row r="69" spans="1:15" x14ac:dyDescent="0.2">
      <c r="A69" s="17" t="s">
        <v>70</v>
      </c>
      <c r="C69" s="28">
        <v>739</v>
      </c>
      <c r="D69" s="19">
        <f t="shared" si="10"/>
        <v>0</v>
      </c>
      <c r="E69" s="19">
        <f t="shared" si="11"/>
        <v>4.42139813104689E-2</v>
      </c>
      <c r="G69" s="17" t="s">
        <v>215</v>
      </c>
      <c r="H69" s="28">
        <v>1742</v>
      </c>
      <c r="I69" s="28">
        <v>1410</v>
      </c>
      <c r="J69" s="29">
        <f t="shared" si="12"/>
        <v>5.4155434802545616E-2</v>
      </c>
      <c r="K69" s="29">
        <f t="shared" si="13"/>
        <v>5.7879587470423939E-2</v>
      </c>
      <c r="M69" s="17" t="s">
        <v>25</v>
      </c>
      <c r="N69" s="28">
        <v>948</v>
      </c>
      <c r="O69" s="19">
        <f t="shared" si="14"/>
        <v>4.3733715188331773E-2</v>
      </c>
    </row>
    <row r="70" spans="1:15" x14ac:dyDescent="0.2">
      <c r="A70" s="17" t="s">
        <v>182</v>
      </c>
      <c r="C70" s="28">
        <v>702</v>
      </c>
      <c r="D70" s="19">
        <f t="shared" si="10"/>
        <v>0</v>
      </c>
      <c r="E70" s="19">
        <f t="shared" si="11"/>
        <v>4.2000290771243801E-2</v>
      </c>
      <c r="G70" s="17" t="s">
        <v>214</v>
      </c>
      <c r="H70" s="28">
        <v>1651</v>
      </c>
      <c r="I70" s="28">
        <v>1573</v>
      </c>
      <c r="J70" s="29">
        <f t="shared" si="12"/>
        <v>5.1326419551666363E-2</v>
      </c>
      <c r="K70" s="29">
        <f t="shared" si="13"/>
        <v>6.4570631979416204E-2</v>
      </c>
      <c r="M70" s="17" t="s">
        <v>84</v>
      </c>
      <c r="N70" s="28">
        <v>843</v>
      </c>
      <c r="O70" s="19">
        <f t="shared" si="14"/>
        <v>3.8889791037725399E-2</v>
      </c>
    </row>
    <row r="71" spans="1:15" x14ac:dyDescent="0.2">
      <c r="A71" s="17" t="s">
        <v>118</v>
      </c>
      <c r="C71" s="28">
        <v>697</v>
      </c>
      <c r="D71" s="19">
        <f t="shared" si="10"/>
        <v>0</v>
      </c>
      <c r="E71" s="19">
        <f t="shared" si="11"/>
        <v>4.1701143401078243E-2</v>
      </c>
      <c r="G71" s="17" t="s">
        <v>2</v>
      </c>
      <c r="H71" s="28">
        <v>1580</v>
      </c>
      <c r="I71" s="28">
        <v>1227</v>
      </c>
      <c r="J71" s="29">
        <f t="shared" si="12"/>
        <v>4.9119165894386953E-2</v>
      </c>
      <c r="K71" s="29">
        <f t="shared" si="13"/>
        <v>5.0367555905113597E-2</v>
      </c>
      <c r="M71" s="17" t="s">
        <v>82</v>
      </c>
      <c r="N71" s="28">
        <v>775</v>
      </c>
      <c r="O71" s="19">
        <f t="shared" si="14"/>
        <v>3.5752773492570805E-2</v>
      </c>
    </row>
    <row r="72" spans="1:15" x14ac:dyDescent="0.2">
      <c r="A72" s="17" t="s">
        <v>204</v>
      </c>
      <c r="C72" s="28">
        <v>637</v>
      </c>
      <c r="D72" s="19">
        <f t="shared" si="10"/>
        <v>0</v>
      </c>
      <c r="E72" s="19">
        <f t="shared" si="11"/>
        <v>3.8111374959091594E-2</v>
      </c>
      <c r="G72" s="17" t="s">
        <v>116</v>
      </c>
      <c r="H72" s="28">
        <v>1565</v>
      </c>
      <c r="J72" s="29">
        <f t="shared" si="12"/>
        <v>4.8652844699187077E-2</v>
      </c>
      <c r="K72" s="29">
        <f t="shared" si="13"/>
        <v>0</v>
      </c>
      <c r="M72" s="17" t="s">
        <v>182</v>
      </c>
      <c r="N72" s="28">
        <v>753</v>
      </c>
      <c r="O72" s="19">
        <f t="shared" si="14"/>
        <v>3.4737856051491378E-2</v>
      </c>
    </row>
    <row r="73" spans="1:15" x14ac:dyDescent="0.2">
      <c r="A73" s="17" t="s">
        <v>181</v>
      </c>
      <c r="C73" s="28">
        <v>617</v>
      </c>
      <c r="D73" s="19">
        <f t="shared" si="10"/>
        <v>0</v>
      </c>
      <c r="E73" s="19">
        <f t="shared" si="11"/>
        <v>3.6914785478429378E-2</v>
      </c>
      <c r="G73" s="17" t="s">
        <v>84</v>
      </c>
      <c r="H73" s="28">
        <v>1478</v>
      </c>
      <c r="I73" s="28">
        <v>1074</v>
      </c>
      <c r="J73" s="29">
        <f t="shared" si="12"/>
        <v>4.59481817670278E-2</v>
      </c>
      <c r="K73" s="29">
        <f t="shared" si="13"/>
        <v>4.408700492428036E-2</v>
      </c>
      <c r="M73" s="17" t="s">
        <v>54</v>
      </c>
      <c r="N73" s="28">
        <v>706</v>
      </c>
      <c r="O73" s="19">
        <f t="shared" si="14"/>
        <v>3.2569623336458048E-2</v>
      </c>
    </row>
    <row r="74" spans="1:15" x14ac:dyDescent="0.2">
      <c r="A74" s="17" t="s">
        <v>213</v>
      </c>
      <c r="C74" s="28">
        <v>595</v>
      </c>
      <c r="D74" s="19">
        <f t="shared" si="10"/>
        <v>0</v>
      </c>
      <c r="E74" s="19">
        <f t="shared" si="11"/>
        <v>3.5598537049700944E-2</v>
      </c>
      <c r="G74" s="17" t="s">
        <v>212</v>
      </c>
      <c r="H74" s="28">
        <v>1370</v>
      </c>
      <c r="I74" s="28">
        <v>1364</v>
      </c>
      <c r="J74" s="29">
        <f t="shared" si="12"/>
        <v>4.2590669161588691E-2</v>
      </c>
      <c r="K74" s="29">
        <f t="shared" si="13"/>
        <v>5.5991317240892381E-2</v>
      </c>
      <c r="M74" s="17" t="s">
        <v>211</v>
      </c>
      <c r="N74" s="28">
        <v>699</v>
      </c>
      <c r="O74" s="19">
        <f t="shared" si="14"/>
        <v>3.224669505975096E-2</v>
      </c>
    </row>
    <row r="75" spans="1:15" x14ac:dyDescent="0.2">
      <c r="A75" s="17" t="s">
        <v>79</v>
      </c>
      <c r="C75" s="28">
        <v>593</v>
      </c>
      <c r="D75" s="19">
        <f t="shared" si="10"/>
        <v>0</v>
      </c>
      <c r="E75" s="19">
        <f t="shared" si="11"/>
        <v>3.547887810163472E-2</v>
      </c>
      <c r="G75" s="17" t="s">
        <v>25</v>
      </c>
      <c r="H75" s="28">
        <v>1362</v>
      </c>
      <c r="I75" s="28">
        <v>841</v>
      </c>
      <c r="J75" s="29">
        <f t="shared" si="12"/>
        <v>4.2341964524148755E-2</v>
      </c>
      <c r="K75" s="29">
        <f t="shared" si="13"/>
        <v>3.4522505718174848E-2</v>
      </c>
      <c r="M75" s="17" t="s">
        <v>120</v>
      </c>
      <c r="N75" s="28">
        <v>695</v>
      </c>
      <c r="O75" s="19">
        <f t="shared" si="14"/>
        <v>3.2062164615918334E-2</v>
      </c>
    </row>
    <row r="76" spans="1:15" x14ac:dyDescent="0.2">
      <c r="A76" s="17" t="s">
        <v>27</v>
      </c>
      <c r="C76" s="28">
        <v>572</v>
      </c>
      <c r="D76" s="19">
        <f t="shared" si="10"/>
        <v>0</v>
      </c>
      <c r="E76" s="19">
        <f t="shared" si="11"/>
        <v>3.4222459146939395E-2</v>
      </c>
      <c r="G76" s="17" t="s">
        <v>210</v>
      </c>
      <c r="H76" s="28">
        <v>1349</v>
      </c>
      <c r="I76" s="28">
        <v>1328</v>
      </c>
      <c r="J76" s="29">
        <f t="shared" si="12"/>
        <v>4.193781948830886E-2</v>
      </c>
      <c r="K76" s="29">
        <f t="shared" si="13"/>
        <v>5.4513540539519852E-2</v>
      </c>
      <c r="M76" s="17" t="s">
        <v>209</v>
      </c>
      <c r="N76" s="28">
        <v>658</v>
      </c>
      <c r="O76" s="19">
        <f t="shared" si="14"/>
        <v>3.0355258010466565E-2</v>
      </c>
    </row>
    <row r="77" spans="1:15" x14ac:dyDescent="0.2">
      <c r="A77" s="17" t="s">
        <v>69</v>
      </c>
      <c r="C77" s="28">
        <v>571</v>
      </c>
      <c r="D77" s="19">
        <f t="shared" si="10"/>
        <v>0</v>
      </c>
      <c r="E77" s="19">
        <f t="shared" si="11"/>
        <v>3.4162629672906279E-2</v>
      </c>
      <c r="G77" s="17" t="s">
        <v>20</v>
      </c>
      <c r="H77" s="28">
        <v>1342</v>
      </c>
      <c r="I77" s="28">
        <v>1240</v>
      </c>
      <c r="J77" s="29">
        <f t="shared" si="12"/>
        <v>4.1720202930548914E-2</v>
      </c>
      <c r="K77" s="29">
        <f t="shared" si="13"/>
        <v>5.0901197491720347E-2</v>
      </c>
      <c r="M77" s="17" t="s">
        <v>93</v>
      </c>
      <c r="N77" s="28">
        <v>644</v>
      </c>
      <c r="O77" s="19">
        <f t="shared" si="14"/>
        <v>2.9709401457052385E-2</v>
      </c>
    </row>
    <row r="78" spans="1:15" x14ac:dyDescent="0.2">
      <c r="A78" s="17" t="s">
        <v>208</v>
      </c>
      <c r="C78" s="28">
        <v>563</v>
      </c>
      <c r="D78" s="19">
        <f t="shared" si="10"/>
        <v>0</v>
      </c>
      <c r="E78" s="19">
        <f t="shared" si="11"/>
        <v>3.3683993880641395E-2</v>
      </c>
      <c r="G78" s="17" t="s">
        <v>207</v>
      </c>
      <c r="H78" s="28">
        <v>1336</v>
      </c>
      <c r="I78" s="28">
        <v>780</v>
      </c>
      <c r="J78" s="29">
        <f t="shared" si="12"/>
        <v>4.1533674452468972E-2</v>
      </c>
      <c r="K78" s="29">
        <f t="shared" si="13"/>
        <v>3.2018495196404734E-2</v>
      </c>
      <c r="M78" s="17" t="s">
        <v>206</v>
      </c>
      <c r="N78" s="28">
        <v>637</v>
      </c>
      <c r="O78" s="19">
        <f t="shared" si="14"/>
        <v>2.9386473180345291E-2</v>
      </c>
    </row>
    <row r="79" spans="1:15" x14ac:dyDescent="0.2">
      <c r="A79" s="17" t="s">
        <v>82</v>
      </c>
      <c r="C79" s="28">
        <v>555</v>
      </c>
      <c r="D79" s="19">
        <f t="shared" si="10"/>
        <v>0</v>
      </c>
      <c r="E79" s="19">
        <f t="shared" si="11"/>
        <v>3.3205358088376512E-2</v>
      </c>
      <c r="G79" s="17" t="s">
        <v>73</v>
      </c>
      <c r="H79" s="28">
        <v>1333</v>
      </c>
      <c r="I79" s="28">
        <v>1447</v>
      </c>
      <c r="J79" s="29">
        <f t="shared" si="12"/>
        <v>4.1440410213428994E-2</v>
      </c>
      <c r="K79" s="29">
        <f t="shared" si="13"/>
        <v>5.9398413524612372E-2</v>
      </c>
      <c r="M79" s="17" t="s">
        <v>194</v>
      </c>
      <c r="N79" s="28">
        <v>622</v>
      </c>
      <c r="O79" s="19">
        <f t="shared" si="14"/>
        <v>2.8694484015972958E-2</v>
      </c>
    </row>
    <row r="80" spans="1:15" x14ac:dyDescent="0.2">
      <c r="A80" s="25" t="s">
        <v>201</v>
      </c>
      <c r="B80" s="31"/>
      <c r="C80" s="31">
        <v>515</v>
      </c>
      <c r="D80" s="20">
        <f t="shared" si="10"/>
        <v>0</v>
      </c>
      <c r="E80" s="20">
        <f t="shared" si="11"/>
        <v>3.0812179127052076E-2</v>
      </c>
      <c r="G80" s="17" t="s">
        <v>50</v>
      </c>
      <c r="H80" s="28">
        <v>1279</v>
      </c>
      <c r="I80" s="28">
        <v>2534</v>
      </c>
      <c r="J80" s="29">
        <f t="shared" si="12"/>
        <v>3.9761653910709439E-2</v>
      </c>
      <c r="K80" s="29">
        <f t="shared" si="13"/>
        <v>0.10401906003549947</v>
      </c>
      <c r="M80" s="17" t="s">
        <v>201</v>
      </c>
      <c r="N80" s="28">
        <v>582</v>
      </c>
      <c r="O80" s="19">
        <f t="shared" si="14"/>
        <v>2.6849179577646723E-2</v>
      </c>
    </row>
    <row r="81" spans="1:15" x14ac:dyDescent="0.2">
      <c r="A81" s="17" t="s">
        <v>97</v>
      </c>
      <c r="B81" s="28">
        <f>COUNTIF(B3:B80, "&gt;1")</f>
        <v>55</v>
      </c>
      <c r="C81" s="28">
        <f>COUNTIF(C3:C80, "&gt;1")</f>
        <v>76</v>
      </c>
      <c r="D81" s="17"/>
      <c r="E81" s="17"/>
      <c r="G81" s="17" t="s">
        <v>110</v>
      </c>
      <c r="H81" s="28">
        <v>1267</v>
      </c>
      <c r="I81" s="28">
        <v>1352</v>
      </c>
      <c r="J81" s="29">
        <f t="shared" si="12"/>
        <v>3.9388596954549542E-2</v>
      </c>
      <c r="K81" s="29">
        <f t="shared" si="13"/>
        <v>5.549872500710154E-2</v>
      </c>
      <c r="M81" s="17" t="s">
        <v>80</v>
      </c>
      <c r="N81" s="28">
        <v>566</v>
      </c>
      <c r="O81" s="19">
        <f t="shared" si="14"/>
        <v>2.6111057802316227E-2</v>
      </c>
    </row>
    <row r="82" spans="1:15" x14ac:dyDescent="0.2">
      <c r="A82" s="17" t="s">
        <v>99</v>
      </c>
      <c r="B82" s="28">
        <f>SUM(B3:B80)</f>
        <v>897751</v>
      </c>
      <c r="C82" s="28">
        <f>SUM(C3:C80)</f>
        <v>1671417</v>
      </c>
      <c r="D82" s="30"/>
      <c r="E82" s="30"/>
      <c r="G82" s="17" t="s">
        <v>75</v>
      </c>
      <c r="H82" s="28">
        <v>1260</v>
      </c>
      <c r="I82" s="28">
        <v>1175</v>
      </c>
      <c r="J82" s="29">
        <f t="shared" si="12"/>
        <v>3.9170980396789595E-2</v>
      </c>
      <c r="K82" s="29">
        <f t="shared" si="13"/>
        <v>4.8232989558686615E-2</v>
      </c>
      <c r="M82" s="17" t="s">
        <v>79</v>
      </c>
      <c r="N82" s="28">
        <v>560</v>
      </c>
      <c r="O82" s="19">
        <f t="shared" si="14"/>
        <v>2.5834262136567289E-2</v>
      </c>
    </row>
    <row r="83" spans="1:15" x14ac:dyDescent="0.2">
      <c r="G83" s="17" t="s">
        <v>205</v>
      </c>
      <c r="H83" s="28">
        <v>1218</v>
      </c>
      <c r="I83" s="28">
        <v>1224</v>
      </c>
      <c r="J83" s="29">
        <f t="shared" si="12"/>
        <v>3.7865281050229946E-2</v>
      </c>
      <c r="K83" s="29">
        <f t="shared" si="13"/>
        <v>5.0244407846665881E-2</v>
      </c>
      <c r="M83" s="17" t="s">
        <v>204</v>
      </c>
      <c r="N83" s="28">
        <v>545</v>
      </c>
      <c r="O83" s="19">
        <f t="shared" si="14"/>
        <v>2.5142272972194953E-2</v>
      </c>
    </row>
    <row r="84" spans="1:15" x14ac:dyDescent="0.2">
      <c r="G84" s="17" t="s">
        <v>67</v>
      </c>
      <c r="H84" s="28">
        <v>1211</v>
      </c>
      <c r="I84" s="28">
        <v>582</v>
      </c>
      <c r="J84" s="29">
        <f t="shared" si="12"/>
        <v>3.764766449247E-2</v>
      </c>
      <c r="K84" s="29">
        <f t="shared" si="13"/>
        <v>2.3890723338855842E-2</v>
      </c>
      <c r="M84" s="17" t="s">
        <v>181</v>
      </c>
      <c r="N84" s="28">
        <v>542</v>
      </c>
      <c r="O84" s="19">
        <f t="shared" si="14"/>
        <v>2.5003875139320484E-2</v>
      </c>
    </row>
    <row r="85" spans="1:15" x14ac:dyDescent="0.2">
      <c r="G85" s="17" t="s">
        <v>203</v>
      </c>
      <c r="H85" s="28">
        <v>1182</v>
      </c>
      <c r="I85" s="28">
        <v>657</v>
      </c>
      <c r="J85" s="29">
        <f t="shared" si="12"/>
        <v>3.6746110181750245E-2</v>
      </c>
      <c r="K85" s="29">
        <f t="shared" si="13"/>
        <v>2.6969424800048603E-2</v>
      </c>
      <c r="M85" s="17" t="s">
        <v>103</v>
      </c>
      <c r="N85" s="28">
        <v>532</v>
      </c>
      <c r="O85" s="19">
        <f t="shared" si="14"/>
        <v>2.4542549029738923E-2</v>
      </c>
    </row>
    <row r="86" spans="1:15" x14ac:dyDescent="0.2">
      <c r="G86" s="17" t="s">
        <v>77</v>
      </c>
      <c r="H86" s="28">
        <v>1093</v>
      </c>
      <c r="I86" s="28">
        <v>1155</v>
      </c>
      <c r="J86" s="29">
        <f t="shared" si="12"/>
        <v>3.3979271090230974E-2</v>
      </c>
      <c r="K86" s="29">
        <f t="shared" si="13"/>
        <v>4.7412002502368544E-2</v>
      </c>
      <c r="M86" s="25" t="s">
        <v>87</v>
      </c>
      <c r="N86" s="31">
        <v>516</v>
      </c>
      <c r="O86" s="20">
        <f t="shared" si="14"/>
        <v>2.3804427254408435E-2</v>
      </c>
    </row>
    <row r="87" spans="1:15" x14ac:dyDescent="0.2">
      <c r="G87" s="17" t="s">
        <v>202</v>
      </c>
      <c r="H87" s="28">
        <v>1090</v>
      </c>
      <c r="I87" s="28">
        <v>1074</v>
      </c>
      <c r="J87" s="29">
        <f t="shared" si="12"/>
        <v>3.3886006851190996E-2</v>
      </c>
      <c r="K87" s="29">
        <f t="shared" si="13"/>
        <v>4.408700492428036E-2</v>
      </c>
      <c r="M87" s="17" t="s">
        <v>97</v>
      </c>
      <c r="N87" s="28">
        <f>COUNTIF(N3:N86, "&gt;1")</f>
        <v>84</v>
      </c>
      <c r="O87" s="28"/>
    </row>
    <row r="88" spans="1:15" x14ac:dyDescent="0.2">
      <c r="G88" s="17" t="s">
        <v>103</v>
      </c>
      <c r="H88" s="28">
        <v>1052</v>
      </c>
      <c r="I88" s="28">
        <v>608</v>
      </c>
      <c r="J88" s="29">
        <f t="shared" si="12"/>
        <v>3.2704659823351315E-2</v>
      </c>
      <c r="K88" s="29">
        <f t="shared" si="13"/>
        <v>2.4958006512069329E-2</v>
      </c>
      <c r="M88" s="17" t="s">
        <v>99</v>
      </c>
      <c r="N88" s="28">
        <f>SUM(N3:N86)</f>
        <v>2167664</v>
      </c>
      <c r="O88" s="28"/>
    </row>
    <row r="89" spans="1:15" x14ac:dyDescent="0.2">
      <c r="G89" s="17" t="s">
        <v>201</v>
      </c>
      <c r="H89" s="28">
        <v>992</v>
      </c>
      <c r="I89" s="28">
        <v>721</v>
      </c>
      <c r="J89" s="29">
        <f t="shared" si="12"/>
        <v>3.0839375042551808E-2</v>
      </c>
      <c r="K89" s="29">
        <f t="shared" si="13"/>
        <v>2.9596583380266425E-2</v>
      </c>
    </row>
    <row r="90" spans="1:15" x14ac:dyDescent="0.2">
      <c r="G90" s="17" t="s">
        <v>200</v>
      </c>
      <c r="H90" s="28">
        <v>955</v>
      </c>
      <c r="I90" s="28">
        <v>909</v>
      </c>
      <c r="J90" s="29">
        <f t="shared" si="12"/>
        <v>2.9689116094392114E-2</v>
      </c>
      <c r="K90" s="29">
        <f t="shared" si="13"/>
        <v>3.7313861709656282E-2</v>
      </c>
    </row>
    <row r="91" spans="1:15" x14ac:dyDescent="0.2">
      <c r="G91" s="17" t="s">
        <v>4</v>
      </c>
      <c r="H91" s="28">
        <v>895</v>
      </c>
      <c r="I91" s="28">
        <v>793</v>
      </c>
      <c r="J91" s="29">
        <f t="shared" si="12"/>
        <v>2.7823831313592607E-2</v>
      </c>
      <c r="K91" s="29">
        <f t="shared" si="13"/>
        <v>3.2552136783011477E-2</v>
      </c>
    </row>
    <row r="92" spans="1:15" x14ac:dyDescent="0.2">
      <c r="G92" s="17" t="s">
        <v>199</v>
      </c>
      <c r="H92" s="28">
        <v>891</v>
      </c>
      <c r="I92" s="28">
        <v>874</v>
      </c>
      <c r="J92" s="29">
        <f t="shared" si="12"/>
        <v>2.7699478994872642E-2</v>
      </c>
      <c r="K92" s="29">
        <f t="shared" si="13"/>
        <v>3.5877134361099662E-2</v>
      </c>
    </row>
    <row r="93" spans="1:15" x14ac:dyDescent="0.2">
      <c r="G93" s="17" t="s">
        <v>79</v>
      </c>
      <c r="H93" s="28">
        <v>876</v>
      </c>
      <c r="I93" s="28">
        <v>507</v>
      </c>
      <c r="J93" s="29">
        <f t="shared" si="12"/>
        <v>2.723315779967277E-2</v>
      </c>
      <c r="K93" s="29">
        <f t="shared" si="13"/>
        <v>2.0812021877663078E-2</v>
      </c>
    </row>
    <row r="94" spans="1:15" x14ac:dyDescent="0.2">
      <c r="G94" s="17" t="s">
        <v>198</v>
      </c>
      <c r="H94" s="28">
        <v>838</v>
      </c>
      <c r="I94" s="28">
        <v>2313</v>
      </c>
      <c r="J94" s="29">
        <f t="shared" si="12"/>
        <v>2.6051810771833078E-2</v>
      </c>
      <c r="K94" s="29">
        <f t="shared" si="13"/>
        <v>9.4947153063184811E-2</v>
      </c>
    </row>
    <row r="95" spans="1:15" x14ac:dyDescent="0.2">
      <c r="G95" s="17" t="s">
        <v>197</v>
      </c>
      <c r="H95" s="28">
        <v>835</v>
      </c>
      <c r="J95" s="29">
        <f t="shared" si="12"/>
        <v>2.5958546532793104E-2</v>
      </c>
      <c r="K95" s="29">
        <f t="shared" si="13"/>
        <v>0</v>
      </c>
    </row>
    <row r="96" spans="1:15" x14ac:dyDescent="0.2">
      <c r="G96" s="17" t="s">
        <v>196</v>
      </c>
      <c r="H96" s="28">
        <v>791</v>
      </c>
      <c r="J96" s="29">
        <f t="shared" si="12"/>
        <v>2.4590671026873467E-2</v>
      </c>
      <c r="K96" s="29">
        <f t="shared" si="13"/>
        <v>0</v>
      </c>
    </row>
    <row r="97" spans="7:11" x14ac:dyDescent="0.2">
      <c r="G97" s="17" t="s">
        <v>195</v>
      </c>
      <c r="H97" s="28">
        <v>760</v>
      </c>
      <c r="I97" s="28">
        <v>557</v>
      </c>
      <c r="J97" s="29">
        <f t="shared" si="12"/>
        <v>2.3626940556793725E-2</v>
      </c>
      <c r="K97" s="29">
        <f t="shared" si="13"/>
        <v>2.286448951845825E-2</v>
      </c>
    </row>
    <row r="98" spans="7:11" x14ac:dyDescent="0.2">
      <c r="G98" s="17" t="s">
        <v>6</v>
      </c>
      <c r="H98" s="28">
        <v>730</v>
      </c>
      <c r="I98" s="28">
        <v>589</v>
      </c>
      <c r="J98" s="29">
        <f t="shared" si="12"/>
        <v>2.2694298166393973E-2</v>
      </c>
      <c r="K98" s="29">
        <f t="shared" si="13"/>
        <v>2.4178068808567165E-2</v>
      </c>
    </row>
    <row r="99" spans="7:11" x14ac:dyDescent="0.2">
      <c r="G99" s="17" t="s">
        <v>194</v>
      </c>
      <c r="H99" s="28">
        <v>730</v>
      </c>
      <c r="I99" s="28">
        <v>534</v>
      </c>
      <c r="J99" s="29">
        <f t="shared" ref="J99:J125" si="15">H99/$H$127*100</f>
        <v>2.2694298166393973E-2</v>
      </c>
      <c r="K99" s="29">
        <f t="shared" ref="K99:K125" si="16">I99/$I$127*100</f>
        <v>2.1920354403692471E-2</v>
      </c>
    </row>
    <row r="100" spans="7:11" x14ac:dyDescent="0.2">
      <c r="G100" s="17" t="s">
        <v>83</v>
      </c>
      <c r="H100" s="28">
        <v>708</v>
      </c>
      <c r="I100" s="28">
        <v>783</v>
      </c>
      <c r="J100" s="29">
        <f t="shared" si="15"/>
        <v>2.2010360413434155E-2</v>
      </c>
      <c r="K100" s="29">
        <f t="shared" si="16"/>
        <v>3.2141643254852442E-2</v>
      </c>
    </row>
    <row r="101" spans="7:11" x14ac:dyDescent="0.2">
      <c r="G101" s="17" t="s">
        <v>193</v>
      </c>
      <c r="H101" s="28">
        <v>696</v>
      </c>
      <c r="J101" s="29">
        <f t="shared" si="15"/>
        <v>2.1637303457274253E-2</v>
      </c>
      <c r="K101" s="29">
        <f t="shared" si="16"/>
        <v>0</v>
      </c>
    </row>
    <row r="102" spans="7:11" x14ac:dyDescent="0.2">
      <c r="G102" s="17" t="s">
        <v>192</v>
      </c>
      <c r="H102" s="28">
        <v>678</v>
      </c>
      <c r="J102" s="29">
        <f t="shared" si="15"/>
        <v>2.1077718023034403E-2</v>
      </c>
      <c r="K102" s="29">
        <f t="shared" si="16"/>
        <v>0</v>
      </c>
    </row>
    <row r="103" spans="7:11" x14ac:dyDescent="0.2">
      <c r="G103" s="17" t="s">
        <v>191</v>
      </c>
      <c r="H103" s="28">
        <v>647</v>
      </c>
      <c r="J103" s="29">
        <f t="shared" si="15"/>
        <v>2.0113987552954658E-2</v>
      </c>
      <c r="K103" s="29">
        <f t="shared" si="16"/>
        <v>0</v>
      </c>
    </row>
    <row r="104" spans="7:11" x14ac:dyDescent="0.2">
      <c r="G104" s="17" t="s">
        <v>190</v>
      </c>
      <c r="H104" s="28">
        <v>644</v>
      </c>
      <c r="J104" s="29">
        <f t="shared" si="15"/>
        <v>2.002072331391468E-2</v>
      </c>
      <c r="K104" s="29">
        <f t="shared" si="16"/>
        <v>0</v>
      </c>
    </row>
    <row r="105" spans="7:11" x14ac:dyDescent="0.2">
      <c r="G105" s="17" t="s">
        <v>27</v>
      </c>
      <c r="H105" s="28">
        <v>639</v>
      </c>
      <c r="I105" s="28">
        <v>600</v>
      </c>
      <c r="J105" s="29">
        <f t="shared" si="15"/>
        <v>1.9865282915514725E-2</v>
      </c>
      <c r="K105" s="29">
        <f t="shared" si="16"/>
        <v>2.4629611689542103E-2</v>
      </c>
    </row>
    <row r="106" spans="7:11" x14ac:dyDescent="0.2">
      <c r="G106" s="17" t="s">
        <v>189</v>
      </c>
      <c r="H106" s="28">
        <v>604</v>
      </c>
      <c r="I106" s="28">
        <v>526</v>
      </c>
      <c r="J106" s="29">
        <f t="shared" si="15"/>
        <v>1.8777200126715014E-2</v>
      </c>
      <c r="K106" s="29">
        <f t="shared" si="16"/>
        <v>2.1591959581165242E-2</v>
      </c>
    </row>
    <row r="107" spans="7:11" x14ac:dyDescent="0.2">
      <c r="G107" s="17" t="s">
        <v>80</v>
      </c>
      <c r="H107" s="28">
        <v>602</v>
      </c>
      <c r="J107" s="29">
        <f t="shared" si="15"/>
        <v>1.871502396735503E-2</v>
      </c>
      <c r="K107" s="29">
        <f t="shared" si="16"/>
        <v>0</v>
      </c>
    </row>
    <row r="108" spans="7:11" x14ac:dyDescent="0.2">
      <c r="G108" s="17" t="s">
        <v>188</v>
      </c>
      <c r="H108" s="28">
        <v>600</v>
      </c>
      <c r="J108" s="29">
        <f t="shared" si="15"/>
        <v>1.8652847807995046E-2</v>
      </c>
      <c r="K108" s="29">
        <f t="shared" si="16"/>
        <v>0</v>
      </c>
    </row>
    <row r="109" spans="7:11" x14ac:dyDescent="0.2">
      <c r="G109" s="17" t="s">
        <v>187</v>
      </c>
      <c r="H109" s="28">
        <v>589</v>
      </c>
      <c r="J109" s="29">
        <f t="shared" si="15"/>
        <v>1.8310878931515139E-2</v>
      </c>
      <c r="K109" s="29">
        <f t="shared" si="16"/>
        <v>0</v>
      </c>
    </row>
    <row r="110" spans="7:11" x14ac:dyDescent="0.2">
      <c r="G110" s="17" t="s">
        <v>186</v>
      </c>
      <c r="H110" s="28">
        <v>572</v>
      </c>
      <c r="J110" s="29">
        <f t="shared" si="15"/>
        <v>1.7782381576955275E-2</v>
      </c>
      <c r="K110" s="29">
        <f t="shared" si="16"/>
        <v>0</v>
      </c>
    </row>
    <row r="111" spans="7:11" x14ac:dyDescent="0.2">
      <c r="G111" s="17" t="s">
        <v>185</v>
      </c>
      <c r="H111" s="28">
        <v>561</v>
      </c>
      <c r="J111" s="29">
        <f t="shared" si="15"/>
        <v>1.7440412700475368E-2</v>
      </c>
      <c r="K111" s="29">
        <f t="shared" si="16"/>
        <v>0</v>
      </c>
    </row>
    <row r="112" spans="7:11" x14ac:dyDescent="0.2">
      <c r="G112" s="17" t="s">
        <v>184</v>
      </c>
      <c r="H112" s="28">
        <v>558</v>
      </c>
      <c r="J112" s="29">
        <f t="shared" si="15"/>
        <v>1.7347148461435393E-2</v>
      </c>
      <c r="K112" s="29">
        <f t="shared" si="16"/>
        <v>0</v>
      </c>
    </row>
    <row r="113" spans="7:11" x14ac:dyDescent="0.2">
      <c r="G113" s="17" t="s">
        <v>19</v>
      </c>
      <c r="H113" s="28">
        <v>556</v>
      </c>
      <c r="J113" s="29">
        <f t="shared" si="15"/>
        <v>1.7284972302075409E-2</v>
      </c>
      <c r="K113" s="29">
        <f t="shared" si="16"/>
        <v>0</v>
      </c>
    </row>
    <row r="114" spans="7:11" x14ac:dyDescent="0.2">
      <c r="G114" s="17" t="s">
        <v>88</v>
      </c>
      <c r="H114" s="28">
        <v>543</v>
      </c>
      <c r="J114" s="29">
        <f t="shared" si="15"/>
        <v>1.6880827266235514E-2</v>
      </c>
      <c r="K114" s="29">
        <f t="shared" si="16"/>
        <v>0</v>
      </c>
    </row>
    <row r="115" spans="7:11" x14ac:dyDescent="0.2">
      <c r="G115" s="17" t="s">
        <v>183</v>
      </c>
      <c r="H115" s="28">
        <v>536</v>
      </c>
      <c r="J115" s="29">
        <f t="shared" si="15"/>
        <v>1.6663210708475575E-2</v>
      </c>
      <c r="K115" s="29">
        <f t="shared" si="16"/>
        <v>0</v>
      </c>
    </row>
    <row r="116" spans="7:11" x14ac:dyDescent="0.2">
      <c r="G116" s="17" t="s">
        <v>182</v>
      </c>
      <c r="H116" s="28">
        <v>532</v>
      </c>
      <c r="J116" s="29">
        <f t="shared" si="15"/>
        <v>1.6538858389755606E-2</v>
      </c>
      <c r="K116" s="29">
        <f t="shared" si="16"/>
        <v>0</v>
      </c>
    </row>
    <row r="117" spans="7:11" x14ac:dyDescent="0.2">
      <c r="G117" s="17" t="s">
        <v>181</v>
      </c>
      <c r="H117" s="28">
        <v>521</v>
      </c>
      <c r="J117" s="29">
        <f t="shared" si="15"/>
        <v>1.6196889513275699E-2</v>
      </c>
      <c r="K117" s="29">
        <f t="shared" si="16"/>
        <v>0</v>
      </c>
    </row>
    <row r="118" spans="7:11" x14ac:dyDescent="0.2">
      <c r="G118" s="17" t="s">
        <v>49</v>
      </c>
      <c r="I118" s="28">
        <v>52688</v>
      </c>
      <c r="J118" s="29">
        <f t="shared" si="15"/>
        <v>0</v>
      </c>
      <c r="K118" s="29">
        <f t="shared" si="16"/>
        <v>2.1628083011643238</v>
      </c>
    </row>
    <row r="119" spans="7:11" x14ac:dyDescent="0.2">
      <c r="G119" s="17" t="s">
        <v>3</v>
      </c>
      <c r="I119" s="28">
        <v>30285</v>
      </c>
      <c r="J119" s="29">
        <f t="shared" si="15"/>
        <v>0</v>
      </c>
      <c r="K119" s="29">
        <f t="shared" si="16"/>
        <v>1.2431796500296375</v>
      </c>
    </row>
    <row r="120" spans="7:11" x14ac:dyDescent="0.2">
      <c r="G120" s="17" t="s">
        <v>180</v>
      </c>
      <c r="I120" s="28">
        <v>1194</v>
      </c>
      <c r="J120" s="29">
        <f t="shared" si="15"/>
        <v>0</v>
      </c>
      <c r="K120" s="29">
        <f t="shared" si="16"/>
        <v>4.9012927262188782E-2</v>
      </c>
    </row>
    <row r="121" spans="7:11" x14ac:dyDescent="0.2">
      <c r="G121" s="17" t="s">
        <v>39</v>
      </c>
      <c r="I121" s="28">
        <v>1167</v>
      </c>
      <c r="J121" s="29">
        <f t="shared" si="15"/>
        <v>0</v>
      </c>
      <c r="K121" s="29">
        <f t="shared" si="16"/>
        <v>4.7904594736159392E-2</v>
      </c>
    </row>
    <row r="122" spans="7:11" x14ac:dyDescent="0.2">
      <c r="G122" s="17" t="s">
        <v>54</v>
      </c>
      <c r="I122" s="28">
        <v>759</v>
      </c>
      <c r="J122" s="29">
        <f t="shared" si="15"/>
        <v>0</v>
      </c>
      <c r="K122" s="29">
        <f t="shared" si="16"/>
        <v>3.115645878727076E-2</v>
      </c>
    </row>
    <row r="123" spans="7:11" x14ac:dyDescent="0.2">
      <c r="G123" s="17" t="s">
        <v>118</v>
      </c>
      <c r="I123" s="28">
        <v>727</v>
      </c>
      <c r="J123" s="29">
        <f t="shared" si="15"/>
        <v>0</v>
      </c>
      <c r="K123" s="29">
        <f t="shared" si="16"/>
        <v>2.9842879497161849E-2</v>
      </c>
    </row>
    <row r="124" spans="7:11" x14ac:dyDescent="0.2">
      <c r="G124" s="17" t="s">
        <v>179</v>
      </c>
      <c r="I124" s="28">
        <v>558</v>
      </c>
      <c r="J124" s="29">
        <f t="shared" si="15"/>
        <v>0</v>
      </c>
      <c r="K124" s="29">
        <f t="shared" si="16"/>
        <v>2.2905538871274157E-2</v>
      </c>
    </row>
    <row r="125" spans="7:11" x14ac:dyDescent="0.2">
      <c r="G125" s="25" t="s">
        <v>92</v>
      </c>
      <c r="H125" s="31"/>
      <c r="I125" s="31">
        <v>537</v>
      </c>
      <c r="J125" s="32">
        <f t="shared" si="15"/>
        <v>0</v>
      </c>
      <c r="K125" s="32">
        <f t="shared" si="16"/>
        <v>2.204350246214018E-2</v>
      </c>
    </row>
    <row r="126" spans="7:11" x14ac:dyDescent="0.2">
      <c r="G126" s="17" t="s">
        <v>97</v>
      </c>
      <c r="H126" s="28">
        <f>COUNTIF(H3:H125, "&gt;1")</f>
        <v>115</v>
      </c>
      <c r="I126" s="28">
        <f>COUNTIF(I3:I125, "&gt;1")</f>
        <v>103</v>
      </c>
      <c r="J126" s="28"/>
      <c r="K126" s="28"/>
    </row>
    <row r="127" spans="7:11" x14ac:dyDescent="0.2">
      <c r="G127" s="17" t="s">
        <v>99</v>
      </c>
      <c r="H127" s="28">
        <f>SUM(H3:H125)</f>
        <v>3216667</v>
      </c>
      <c r="I127" s="28">
        <f>SUM(I3:I125)</f>
        <v>2436092</v>
      </c>
      <c r="J127" s="28"/>
      <c r="K127" s="2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P191"/>
  <sheetViews>
    <sheetView zoomScaleNormal="100" workbookViewId="0">
      <selection activeCell="A2" sqref="A2"/>
    </sheetView>
  </sheetViews>
  <sheetFormatPr baseColWidth="10" defaultColWidth="10.6640625" defaultRowHeight="16" x14ac:dyDescent="0.2"/>
  <cols>
    <col min="1" max="1" width="49.1640625" style="17" bestFit="1" customWidth="1"/>
    <col min="2" max="2" width="7" style="17" bestFit="1" customWidth="1"/>
    <col min="3" max="3" width="6.6640625" style="17" bestFit="1" customWidth="1"/>
    <col min="4" max="5" width="9.1640625" style="19" bestFit="1" customWidth="1"/>
    <col min="6" max="6" width="6.6640625" style="17" customWidth="1"/>
    <col min="7" max="7" width="49.1640625" style="17" bestFit="1" customWidth="1"/>
    <col min="8" max="8" width="7.5" style="17" bestFit="1" customWidth="1"/>
    <col min="9" max="9" width="6.6640625" style="17" bestFit="1" customWidth="1"/>
    <col min="10" max="10" width="10.1640625" style="19" bestFit="1" customWidth="1"/>
    <col min="11" max="11" width="8" style="19" bestFit="1" customWidth="1"/>
    <col min="12" max="12" width="10.6640625" style="17"/>
    <col min="13" max="13" width="49.1640625" style="17" bestFit="1" customWidth="1"/>
    <col min="14" max="14" width="6.5" style="17" bestFit="1" customWidth="1"/>
    <col min="15" max="15" width="8" style="19" customWidth="1"/>
    <col min="16" max="16384" width="10.6640625" style="17"/>
  </cols>
  <sheetData>
    <row r="1" spans="1:16" s="16" customFormat="1" x14ac:dyDescent="0.2">
      <c r="A1" s="27" t="s">
        <v>585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6" x14ac:dyDescent="0.2">
      <c r="A2" s="26" t="s">
        <v>227</v>
      </c>
      <c r="B2" s="26" t="s">
        <v>559</v>
      </c>
      <c r="C2" s="26" t="s">
        <v>560</v>
      </c>
      <c r="D2" s="26" t="s">
        <v>559</v>
      </c>
      <c r="E2" s="26" t="s">
        <v>560</v>
      </c>
      <c r="F2" s="26"/>
      <c r="G2" s="26" t="s">
        <v>227</v>
      </c>
      <c r="H2" s="26" t="s">
        <v>561</v>
      </c>
      <c r="I2" s="26" t="s">
        <v>562</v>
      </c>
      <c r="J2" s="26" t="s">
        <v>561</v>
      </c>
      <c r="K2" s="26" t="s">
        <v>562</v>
      </c>
      <c r="L2" s="25"/>
      <c r="M2" s="26" t="s">
        <v>227</v>
      </c>
      <c r="N2" s="26" t="s">
        <v>557</v>
      </c>
      <c r="O2" s="26" t="s">
        <v>557</v>
      </c>
    </row>
    <row r="3" spans="1:16" x14ac:dyDescent="0.2">
      <c r="A3" s="17" t="s">
        <v>28</v>
      </c>
      <c r="B3" s="17">
        <v>21843</v>
      </c>
      <c r="C3" s="17">
        <v>14415</v>
      </c>
      <c r="D3" s="19">
        <f t="shared" ref="D3:D34" si="0">B3/$B$97*100</f>
        <v>41.603336952174161</v>
      </c>
      <c r="E3" s="19">
        <f t="shared" ref="E3:E34" si="1">C3/$C$97*100</f>
        <v>43.284388793802357</v>
      </c>
      <c r="G3" s="17" t="s">
        <v>28</v>
      </c>
      <c r="H3" s="17">
        <v>21697</v>
      </c>
      <c r="I3" s="17">
        <v>355</v>
      </c>
      <c r="J3" s="19">
        <f t="shared" ref="J3:J34" si="2">H3/$H$191*100</f>
        <v>15.99189238990234</v>
      </c>
      <c r="K3" s="19">
        <f t="shared" ref="K3:K34" si="3">I3/$I$191*100</f>
        <v>5.3263315828957243</v>
      </c>
      <c r="M3" s="17" t="s">
        <v>28</v>
      </c>
      <c r="N3" s="17">
        <v>22688</v>
      </c>
      <c r="O3" s="19">
        <f t="shared" ref="O3:O34" si="4">N3/$N$111*100</f>
        <v>30.318175136637581</v>
      </c>
    </row>
    <row r="4" spans="1:16" x14ac:dyDescent="0.2">
      <c r="A4" s="17" t="s">
        <v>11</v>
      </c>
      <c r="B4" s="17">
        <v>11454</v>
      </c>
      <c r="C4" s="17">
        <v>4357</v>
      </c>
      <c r="D4" s="19">
        <f t="shared" si="0"/>
        <v>21.815896234500887</v>
      </c>
      <c r="E4" s="19">
        <f t="shared" si="1"/>
        <v>13.082905443953999</v>
      </c>
      <c r="G4" s="17" t="s">
        <v>51</v>
      </c>
      <c r="H4" s="17">
        <v>18677</v>
      </c>
      <c r="I4" s="17">
        <v>786</v>
      </c>
      <c r="J4" s="19">
        <f t="shared" si="2"/>
        <v>13.765984890363001</v>
      </c>
      <c r="K4" s="19">
        <f t="shared" si="3"/>
        <v>11.792948237059264</v>
      </c>
      <c r="M4" s="17" t="s">
        <v>11</v>
      </c>
      <c r="N4" s="17">
        <v>21414</v>
      </c>
      <c r="O4" s="19">
        <f t="shared" si="4"/>
        <v>28.615717664666658</v>
      </c>
    </row>
    <row r="5" spans="1:16" x14ac:dyDescent="0.2">
      <c r="A5" s="17" t="s">
        <v>51</v>
      </c>
      <c r="B5" s="17">
        <v>5906</v>
      </c>
      <c r="C5" s="17">
        <v>2959</v>
      </c>
      <c r="D5" s="19">
        <f t="shared" si="0"/>
        <v>11.248881016322878</v>
      </c>
      <c r="E5" s="19">
        <f t="shared" si="1"/>
        <v>8.8850854277392415</v>
      </c>
      <c r="G5" s="17" t="s">
        <v>55</v>
      </c>
      <c r="H5" s="17">
        <v>12278</v>
      </c>
      <c r="I5" s="17">
        <v>513</v>
      </c>
      <c r="J5" s="19">
        <f t="shared" si="2"/>
        <v>9.0495669799152392</v>
      </c>
      <c r="K5" s="19">
        <f t="shared" si="3"/>
        <v>7.6969242310577641</v>
      </c>
      <c r="M5" s="17" t="s">
        <v>51</v>
      </c>
      <c r="N5" s="17">
        <v>8233</v>
      </c>
      <c r="O5" s="19">
        <f t="shared" si="4"/>
        <v>11.001830743121351</v>
      </c>
    </row>
    <row r="6" spans="1:16" x14ac:dyDescent="0.2">
      <c r="A6" s="17" t="s">
        <v>49</v>
      </c>
      <c r="B6" s="17">
        <v>1820</v>
      </c>
      <c r="C6" s="17">
        <v>883</v>
      </c>
      <c r="D6" s="19">
        <f t="shared" si="0"/>
        <v>3.4664685827476527</v>
      </c>
      <c r="E6" s="19">
        <f t="shared" si="1"/>
        <v>2.6514127856349279</v>
      </c>
      <c r="G6" s="17" t="s">
        <v>82</v>
      </c>
      <c r="H6" s="17">
        <v>10864</v>
      </c>
      <c r="I6" s="17">
        <v>423</v>
      </c>
      <c r="J6" s="19">
        <f t="shared" si="2"/>
        <v>8.0073705546342371</v>
      </c>
      <c r="K6" s="19">
        <f t="shared" si="3"/>
        <v>6.3465866466616658</v>
      </c>
      <c r="M6" s="17" t="s">
        <v>49</v>
      </c>
      <c r="N6" s="17">
        <v>2756</v>
      </c>
      <c r="O6" s="19">
        <f t="shared" si="4"/>
        <v>3.6828671842636265</v>
      </c>
    </row>
    <row r="7" spans="1:16" x14ac:dyDescent="0.2">
      <c r="A7" s="17" t="s">
        <v>22</v>
      </c>
      <c r="B7" s="17">
        <v>1345</v>
      </c>
      <c r="C7" s="17">
        <v>1107</v>
      </c>
      <c r="D7" s="19">
        <f t="shared" si="0"/>
        <v>2.561758375711864</v>
      </c>
      <c r="E7" s="19">
        <f t="shared" si="1"/>
        <v>3.3240248626249884</v>
      </c>
      <c r="G7" s="17" t="s">
        <v>11</v>
      </c>
      <c r="H7" s="17">
        <v>10422</v>
      </c>
      <c r="I7" s="17">
        <v>763</v>
      </c>
      <c r="J7" s="19">
        <f t="shared" si="2"/>
        <v>7.6815920398009956</v>
      </c>
      <c r="K7" s="19">
        <f t="shared" si="3"/>
        <v>11.447861965491372</v>
      </c>
      <c r="M7" s="17" t="s">
        <v>58</v>
      </c>
      <c r="N7" s="17">
        <v>2186</v>
      </c>
      <c r="O7" s="19">
        <f t="shared" si="4"/>
        <v>2.921171141074125</v>
      </c>
    </row>
    <row r="8" spans="1:16" x14ac:dyDescent="0.2">
      <c r="A8" s="17" t="s">
        <v>72</v>
      </c>
      <c r="B8" s="17">
        <v>884</v>
      </c>
      <c r="C8" s="17">
        <v>534</v>
      </c>
      <c r="D8" s="19">
        <f t="shared" si="0"/>
        <v>1.6837133116202885</v>
      </c>
      <c r="E8" s="19">
        <f t="shared" si="1"/>
        <v>1.6034591478245204</v>
      </c>
      <c r="G8" s="17" t="s">
        <v>0</v>
      </c>
      <c r="H8" s="17">
        <v>7248</v>
      </c>
      <c r="I8" s="17">
        <v>2292</v>
      </c>
      <c r="J8" s="19">
        <f t="shared" si="2"/>
        <v>5.3421779988944165</v>
      </c>
      <c r="K8" s="19">
        <f t="shared" si="3"/>
        <v>34.388597149287321</v>
      </c>
      <c r="M8" s="17" t="s">
        <v>60</v>
      </c>
      <c r="N8" s="17">
        <v>1831</v>
      </c>
      <c r="O8" s="19">
        <f t="shared" si="4"/>
        <v>2.4467815001403124</v>
      </c>
    </row>
    <row r="9" spans="1:16" x14ac:dyDescent="0.2">
      <c r="A9" s="17" t="s">
        <v>21</v>
      </c>
      <c r="B9" s="17">
        <v>788</v>
      </c>
      <c r="C9" s="17">
        <v>1022</v>
      </c>
      <c r="D9" s="19">
        <f t="shared" si="0"/>
        <v>1.500866617145687</v>
      </c>
      <c r="E9" s="19">
        <f t="shared" si="1"/>
        <v>3.0687926012671531</v>
      </c>
      <c r="G9" s="17" t="s">
        <v>49</v>
      </c>
      <c r="H9" s="17">
        <v>5184</v>
      </c>
      <c r="I9" s="17">
        <v>170</v>
      </c>
      <c r="J9" s="19">
        <f t="shared" si="2"/>
        <v>3.8208955223880596</v>
      </c>
      <c r="K9" s="19">
        <f t="shared" si="3"/>
        <v>2.5506376594148539</v>
      </c>
      <c r="M9" s="17" t="s">
        <v>46</v>
      </c>
      <c r="N9" s="17">
        <v>1472</v>
      </c>
      <c r="O9" s="19">
        <f t="shared" si="4"/>
        <v>1.9670466238156963</v>
      </c>
    </row>
    <row r="10" spans="1:16" x14ac:dyDescent="0.2">
      <c r="A10" s="17" t="s">
        <v>46</v>
      </c>
      <c r="B10" s="17">
        <v>581</v>
      </c>
      <c r="C10" s="17">
        <v>277</v>
      </c>
      <c r="D10" s="19">
        <f t="shared" si="0"/>
        <v>1.1066034321848277</v>
      </c>
      <c r="E10" s="19">
        <f t="shared" si="1"/>
        <v>0.83175689877788783</v>
      </c>
      <c r="G10" s="17" t="s">
        <v>17</v>
      </c>
      <c r="H10" s="17">
        <v>5069</v>
      </c>
      <c r="I10" s="17">
        <v>114</v>
      </c>
      <c r="J10" s="19">
        <f t="shared" si="2"/>
        <v>3.7361341440943434</v>
      </c>
      <c r="K10" s="19">
        <f t="shared" si="3"/>
        <v>1.7104276069017255</v>
      </c>
      <c r="M10" s="17" t="s">
        <v>21</v>
      </c>
      <c r="N10" s="17">
        <v>1466</v>
      </c>
      <c r="O10" s="19">
        <f t="shared" si="4"/>
        <v>1.9590287707294911</v>
      </c>
    </row>
    <row r="11" spans="1:16" x14ac:dyDescent="0.2">
      <c r="A11" s="17" t="s">
        <v>0</v>
      </c>
      <c r="B11" s="17">
        <v>533</v>
      </c>
      <c r="C11" s="17">
        <v>2779</v>
      </c>
      <c r="D11" s="19">
        <f t="shared" si="0"/>
        <v>1.0151800849475268</v>
      </c>
      <c r="E11" s="19">
        <f t="shared" si="1"/>
        <v>8.3445935801579445</v>
      </c>
      <c r="F11" s="19"/>
      <c r="G11" s="17" t="s">
        <v>21</v>
      </c>
      <c r="H11" s="17">
        <v>4402</v>
      </c>
      <c r="I11" s="17">
        <v>99</v>
      </c>
      <c r="J11" s="19">
        <f t="shared" si="2"/>
        <v>3.2445181499907867</v>
      </c>
      <c r="K11" s="19">
        <f t="shared" si="3"/>
        <v>1.4853713428357089</v>
      </c>
      <c r="M11" s="17" t="s">
        <v>22</v>
      </c>
      <c r="N11" s="17">
        <v>1397</v>
      </c>
      <c r="O11" s="19">
        <f t="shared" si="4"/>
        <v>1.8668234602381304</v>
      </c>
    </row>
    <row r="12" spans="1:16" x14ac:dyDescent="0.2">
      <c r="A12" s="17" t="s">
        <v>47</v>
      </c>
      <c r="B12" s="17">
        <v>488</v>
      </c>
      <c r="C12" s="17">
        <v>209</v>
      </c>
      <c r="D12" s="19">
        <f t="shared" si="0"/>
        <v>0.92947069691255735</v>
      </c>
      <c r="E12" s="19">
        <f t="shared" si="1"/>
        <v>0.62757108969161934</v>
      </c>
      <c r="G12" s="17" t="s">
        <v>65</v>
      </c>
      <c r="H12" s="17">
        <v>2970</v>
      </c>
      <c r="I12" s="17">
        <v>100</v>
      </c>
      <c r="J12" s="19">
        <f t="shared" si="2"/>
        <v>2.1890547263681595</v>
      </c>
      <c r="K12" s="19">
        <f t="shared" si="3"/>
        <v>1.5003750937734432</v>
      </c>
      <c r="M12" s="17" t="s">
        <v>47</v>
      </c>
      <c r="N12" s="17">
        <v>970</v>
      </c>
      <c r="O12" s="19">
        <f t="shared" si="4"/>
        <v>1.2962195822698541</v>
      </c>
    </row>
    <row r="13" spans="1:16" x14ac:dyDescent="0.2">
      <c r="A13" s="17" t="s">
        <v>48</v>
      </c>
      <c r="B13" s="17">
        <v>466</v>
      </c>
      <c r="C13" s="17">
        <v>188</v>
      </c>
      <c r="D13" s="19">
        <f t="shared" si="0"/>
        <v>0.88756832942879449</v>
      </c>
      <c r="E13" s="19">
        <f t="shared" si="1"/>
        <v>0.56451370747380114</v>
      </c>
      <c r="G13" s="17" t="s">
        <v>22</v>
      </c>
      <c r="H13" s="17">
        <v>2725</v>
      </c>
      <c r="I13" s="17">
        <v>77</v>
      </c>
      <c r="J13" s="19">
        <f t="shared" si="2"/>
        <v>2.0084761378293714</v>
      </c>
      <c r="K13" s="19">
        <f t="shared" si="3"/>
        <v>1.1552888222055513</v>
      </c>
      <c r="M13" s="17" t="s">
        <v>48</v>
      </c>
      <c r="N13" s="17">
        <v>947</v>
      </c>
      <c r="O13" s="19">
        <f t="shared" si="4"/>
        <v>1.265484478772734</v>
      </c>
    </row>
    <row r="14" spans="1:16" x14ac:dyDescent="0.2">
      <c r="A14" s="17" t="s">
        <v>60</v>
      </c>
      <c r="B14" s="17">
        <v>417</v>
      </c>
      <c r="C14" s="17">
        <v>290</v>
      </c>
      <c r="D14" s="19">
        <f t="shared" si="0"/>
        <v>0.79424032912405007</v>
      </c>
      <c r="E14" s="19">
        <f t="shared" si="1"/>
        <v>0.87079242110320398</v>
      </c>
      <c r="G14" s="17" t="s">
        <v>58</v>
      </c>
      <c r="H14" s="17">
        <v>2100</v>
      </c>
      <c r="I14" s="17">
        <v>63</v>
      </c>
      <c r="J14" s="19">
        <f t="shared" si="2"/>
        <v>1.5478164731896076</v>
      </c>
      <c r="K14" s="19">
        <f t="shared" si="3"/>
        <v>0.9452363090772693</v>
      </c>
      <c r="M14" s="17" t="s">
        <v>72</v>
      </c>
      <c r="N14" s="17">
        <v>798</v>
      </c>
      <c r="O14" s="19">
        <f t="shared" si="4"/>
        <v>1.0663744604653027</v>
      </c>
      <c r="P14" s="19"/>
    </row>
    <row r="15" spans="1:16" x14ac:dyDescent="0.2">
      <c r="A15" s="17" t="s">
        <v>58</v>
      </c>
      <c r="B15" s="17">
        <v>381</v>
      </c>
      <c r="C15" s="17">
        <v>256</v>
      </c>
      <c r="D15" s="19">
        <f t="shared" si="0"/>
        <v>0.72567281869607447</v>
      </c>
      <c r="E15" s="19">
        <f t="shared" si="1"/>
        <v>0.76869951656006963</v>
      </c>
      <c r="G15" s="17" t="s">
        <v>46</v>
      </c>
      <c r="H15" s="17">
        <v>2087</v>
      </c>
      <c r="I15" s="17">
        <v>135</v>
      </c>
      <c r="J15" s="19">
        <f t="shared" si="2"/>
        <v>1.5382347521651005</v>
      </c>
      <c r="K15" s="19">
        <f t="shared" si="3"/>
        <v>2.0255063765941483</v>
      </c>
      <c r="M15" s="17" t="s">
        <v>18</v>
      </c>
      <c r="N15" s="17">
        <v>582</v>
      </c>
      <c r="O15" s="19">
        <f t="shared" si="4"/>
        <v>0.77773174936191258</v>
      </c>
    </row>
    <row r="16" spans="1:16" x14ac:dyDescent="0.2">
      <c r="A16" s="17" t="s">
        <v>17</v>
      </c>
      <c r="B16" s="17">
        <v>363</v>
      </c>
      <c r="C16" s="17">
        <v>197</v>
      </c>
      <c r="D16" s="19">
        <f t="shared" si="0"/>
        <v>0.69138906348208673</v>
      </c>
      <c r="E16" s="19">
        <f t="shared" si="1"/>
        <v>0.5915382998528661</v>
      </c>
      <c r="G16" s="17" t="s">
        <v>64</v>
      </c>
      <c r="H16" s="17">
        <v>2000</v>
      </c>
      <c r="I16" s="17">
        <v>53</v>
      </c>
      <c r="J16" s="19">
        <f t="shared" si="2"/>
        <v>1.4741109268472452</v>
      </c>
      <c r="K16" s="19">
        <f t="shared" si="3"/>
        <v>0.79519879969992491</v>
      </c>
      <c r="M16" s="17" t="s">
        <v>13</v>
      </c>
      <c r="N16" s="17">
        <v>564</v>
      </c>
      <c r="O16" s="19">
        <f t="shared" si="4"/>
        <v>0.75367819010329662</v>
      </c>
    </row>
    <row r="17" spans="1:15" x14ac:dyDescent="0.2">
      <c r="A17" s="17" t="s">
        <v>18</v>
      </c>
      <c r="B17" s="17">
        <v>318</v>
      </c>
      <c r="C17" s="17">
        <v>313</v>
      </c>
      <c r="D17" s="19">
        <f t="shared" si="0"/>
        <v>0.60567967544711732</v>
      </c>
      <c r="E17" s="19">
        <f t="shared" si="1"/>
        <v>0.93985526829414767</v>
      </c>
      <c r="G17" s="17" t="s">
        <v>60</v>
      </c>
      <c r="H17" s="17">
        <v>1942</v>
      </c>
      <c r="I17" s="17">
        <v>92</v>
      </c>
      <c r="J17" s="19">
        <f t="shared" si="2"/>
        <v>1.4313617099686751</v>
      </c>
      <c r="K17" s="19">
        <f t="shared" si="3"/>
        <v>1.3803450862715678</v>
      </c>
      <c r="M17" s="17" t="s">
        <v>53</v>
      </c>
      <c r="N17" s="17">
        <v>520</v>
      </c>
      <c r="O17" s="19">
        <f t="shared" si="4"/>
        <v>0.6948806008044579</v>
      </c>
    </row>
    <row r="18" spans="1:15" x14ac:dyDescent="0.2">
      <c r="A18" s="17" t="s">
        <v>56</v>
      </c>
      <c r="B18" s="17">
        <v>276</v>
      </c>
      <c r="C18" s="17">
        <v>319</v>
      </c>
      <c r="D18" s="19">
        <f t="shared" si="0"/>
        <v>0.5256842466144791</v>
      </c>
      <c r="E18" s="19">
        <f t="shared" si="1"/>
        <v>0.95787166321352424</v>
      </c>
      <c r="G18" s="17" t="s">
        <v>18</v>
      </c>
      <c r="H18" s="17">
        <v>1407</v>
      </c>
      <c r="I18" s="17">
        <v>33</v>
      </c>
      <c r="J18" s="19">
        <f t="shared" si="2"/>
        <v>1.037037037037037</v>
      </c>
      <c r="K18" s="19">
        <f t="shared" si="3"/>
        <v>0.49512378094523635</v>
      </c>
      <c r="M18" s="17" t="s">
        <v>71</v>
      </c>
      <c r="N18" s="17">
        <v>519</v>
      </c>
      <c r="O18" s="19">
        <f t="shared" si="4"/>
        <v>0.69354429195675704</v>
      </c>
    </row>
    <row r="19" spans="1:15" x14ac:dyDescent="0.2">
      <c r="A19" s="17" t="s">
        <v>13</v>
      </c>
      <c r="B19" s="17">
        <v>246</v>
      </c>
      <c r="C19" s="17">
        <v>216</v>
      </c>
      <c r="D19" s="19">
        <f t="shared" si="0"/>
        <v>0.46854465459116623</v>
      </c>
      <c r="E19" s="19">
        <f t="shared" si="1"/>
        <v>0.64859021709755882</v>
      </c>
      <c r="G19" s="17" t="s">
        <v>47</v>
      </c>
      <c r="H19" s="17">
        <v>1355</v>
      </c>
      <c r="I19" s="17">
        <v>105</v>
      </c>
      <c r="J19" s="19">
        <f t="shared" si="2"/>
        <v>0.99871015293900878</v>
      </c>
      <c r="K19" s="19">
        <f t="shared" si="3"/>
        <v>1.5753938484621155</v>
      </c>
      <c r="L19" s="19">
        <f>SUM(J3:J19)</f>
        <v>82.864934586327607</v>
      </c>
      <c r="M19" s="17" t="s">
        <v>37</v>
      </c>
      <c r="N19" s="17">
        <v>434</v>
      </c>
      <c r="O19" s="19">
        <f t="shared" si="4"/>
        <v>0.5799580399021822</v>
      </c>
    </row>
    <row r="20" spans="1:15" x14ac:dyDescent="0.2">
      <c r="A20" s="17" t="s">
        <v>53</v>
      </c>
      <c r="B20" s="17">
        <v>235</v>
      </c>
      <c r="C20" s="17">
        <v>120</v>
      </c>
      <c r="D20" s="19">
        <f t="shared" si="0"/>
        <v>0.44759347084928475</v>
      </c>
      <c r="E20" s="19">
        <f t="shared" si="1"/>
        <v>0.36032789838753265</v>
      </c>
      <c r="G20" s="17" t="s">
        <v>71</v>
      </c>
      <c r="H20" s="17">
        <v>1206</v>
      </c>
      <c r="I20" s="17">
        <v>36</v>
      </c>
      <c r="J20" s="19">
        <f t="shared" si="2"/>
        <v>0.88888888888888884</v>
      </c>
      <c r="K20" s="19">
        <f t="shared" si="3"/>
        <v>0.54013503375843963</v>
      </c>
      <c r="M20" s="17" t="s">
        <v>56</v>
      </c>
      <c r="N20" s="17">
        <v>393</v>
      </c>
      <c r="O20" s="19">
        <f t="shared" si="4"/>
        <v>0.52516937714644607</v>
      </c>
    </row>
    <row r="21" spans="1:15" x14ac:dyDescent="0.2">
      <c r="A21" s="17" t="s">
        <v>64</v>
      </c>
      <c r="B21" s="17">
        <v>231</v>
      </c>
      <c r="C21" s="17">
        <v>84</v>
      </c>
      <c r="D21" s="19">
        <f t="shared" si="0"/>
        <v>0.43997485857950974</v>
      </c>
      <c r="E21" s="19">
        <f t="shared" si="1"/>
        <v>0.25222952887127287</v>
      </c>
      <c r="G21" s="17" t="s">
        <v>56</v>
      </c>
      <c r="H21" s="17">
        <v>1190</v>
      </c>
      <c r="I21" s="17">
        <v>33</v>
      </c>
      <c r="J21" s="19">
        <f t="shared" si="2"/>
        <v>0.87709600147411093</v>
      </c>
      <c r="K21" s="19">
        <f t="shared" si="3"/>
        <v>0.49512378094523635</v>
      </c>
      <c r="M21" s="17" t="s">
        <v>65</v>
      </c>
      <c r="N21" s="17">
        <v>306</v>
      </c>
      <c r="O21" s="19">
        <f t="shared" si="4"/>
        <v>0.40891050739646945</v>
      </c>
    </row>
    <row r="22" spans="1:15" x14ac:dyDescent="0.2">
      <c r="A22" s="17" t="s">
        <v>81</v>
      </c>
      <c r="B22" s="17">
        <v>224</v>
      </c>
      <c r="C22" s="17">
        <v>103</v>
      </c>
      <c r="D22" s="19">
        <f t="shared" si="0"/>
        <v>0.42664228710740337</v>
      </c>
      <c r="E22" s="19">
        <f t="shared" si="1"/>
        <v>0.30928144611596553</v>
      </c>
      <c r="G22" s="17" t="s">
        <v>48</v>
      </c>
      <c r="H22" s="17">
        <v>1104</v>
      </c>
      <c r="I22" s="17">
        <v>77</v>
      </c>
      <c r="J22" s="19">
        <f t="shared" si="2"/>
        <v>0.81370923161967934</v>
      </c>
      <c r="K22" s="19">
        <f t="shared" si="3"/>
        <v>1.1552888222055513</v>
      </c>
      <c r="M22" s="17" t="s">
        <v>5</v>
      </c>
      <c r="N22" s="17">
        <v>294</v>
      </c>
      <c r="O22" s="19">
        <f t="shared" si="4"/>
        <v>0.39287480122405888</v>
      </c>
    </row>
    <row r="23" spans="1:15" x14ac:dyDescent="0.2">
      <c r="A23" s="17" t="s">
        <v>71</v>
      </c>
      <c r="B23" s="17">
        <v>218</v>
      </c>
      <c r="C23" s="17">
        <v>148</v>
      </c>
      <c r="D23" s="19">
        <f t="shared" si="0"/>
        <v>0.41521436870274075</v>
      </c>
      <c r="E23" s="19">
        <f t="shared" si="1"/>
        <v>0.44440440801129028</v>
      </c>
      <c r="G23" s="17" t="s">
        <v>10</v>
      </c>
      <c r="H23" s="17">
        <v>1101</v>
      </c>
      <c r="I23" s="17">
        <v>13</v>
      </c>
      <c r="J23" s="19">
        <f t="shared" si="2"/>
        <v>0.81149806522940859</v>
      </c>
      <c r="K23" s="19">
        <f t="shared" si="3"/>
        <v>0.19504876219054765</v>
      </c>
      <c r="M23" s="17" t="s">
        <v>23</v>
      </c>
      <c r="N23" s="17">
        <v>293</v>
      </c>
      <c r="O23" s="19">
        <f t="shared" si="4"/>
        <v>0.39153849237635807</v>
      </c>
    </row>
    <row r="24" spans="1:15" x14ac:dyDescent="0.2">
      <c r="A24" s="17" t="s">
        <v>37</v>
      </c>
      <c r="B24" s="17">
        <v>213</v>
      </c>
      <c r="C24" s="17">
        <v>212</v>
      </c>
      <c r="D24" s="19">
        <f t="shared" si="0"/>
        <v>0.405691103365522</v>
      </c>
      <c r="E24" s="19">
        <f t="shared" si="1"/>
        <v>0.63657928715130774</v>
      </c>
      <c r="G24" s="17" t="s">
        <v>23</v>
      </c>
      <c r="H24" s="17">
        <v>1076</v>
      </c>
      <c r="I24" s="17">
        <v>10</v>
      </c>
      <c r="J24" s="19">
        <f t="shared" si="2"/>
        <v>0.79307167864381789</v>
      </c>
      <c r="K24" s="19">
        <f t="shared" si="3"/>
        <v>0.15003750937734434</v>
      </c>
      <c r="M24" s="17" t="s">
        <v>81</v>
      </c>
      <c r="N24" s="17">
        <v>286</v>
      </c>
      <c r="O24" s="19">
        <f t="shared" si="4"/>
        <v>0.38218433044245187</v>
      </c>
    </row>
    <row r="25" spans="1:15" x14ac:dyDescent="0.2">
      <c r="A25" s="17" t="s">
        <v>61</v>
      </c>
      <c r="B25" s="17">
        <v>205</v>
      </c>
      <c r="C25" s="17">
        <v>157</v>
      </c>
      <c r="D25" s="19">
        <f t="shared" si="0"/>
        <v>0.39045387882597182</v>
      </c>
      <c r="E25" s="19">
        <f t="shared" si="1"/>
        <v>0.47142900039035524</v>
      </c>
      <c r="G25" s="17" t="s">
        <v>13</v>
      </c>
      <c r="H25" s="17">
        <v>982</v>
      </c>
      <c r="I25" s="17">
        <v>34</v>
      </c>
      <c r="J25" s="19">
        <f t="shared" si="2"/>
        <v>0.72378846508199746</v>
      </c>
      <c r="K25" s="19">
        <f t="shared" si="3"/>
        <v>0.51012753188297066</v>
      </c>
      <c r="M25" s="17" t="s">
        <v>17</v>
      </c>
      <c r="N25" s="17">
        <v>221</v>
      </c>
      <c r="O25" s="19">
        <f t="shared" si="4"/>
        <v>0.2953242553418946</v>
      </c>
    </row>
    <row r="26" spans="1:15" x14ac:dyDescent="0.2">
      <c r="A26" s="17" t="s">
        <v>65</v>
      </c>
      <c r="B26" s="17">
        <v>169</v>
      </c>
      <c r="C26" s="17">
        <v>151</v>
      </c>
      <c r="D26" s="19">
        <f t="shared" si="0"/>
        <v>0.32188636839799634</v>
      </c>
      <c r="E26" s="19">
        <f t="shared" si="1"/>
        <v>0.45341260547097856</v>
      </c>
      <c r="G26" s="17" t="s">
        <v>120</v>
      </c>
      <c r="H26" s="17">
        <v>856</v>
      </c>
      <c r="I26" s="17">
        <v>24</v>
      </c>
      <c r="J26" s="19">
        <f t="shared" si="2"/>
        <v>0.63091947669062098</v>
      </c>
      <c r="K26" s="19">
        <f t="shared" si="3"/>
        <v>0.36009002250562644</v>
      </c>
      <c r="M26" s="17" t="s">
        <v>0</v>
      </c>
      <c r="N26" s="17">
        <v>207</v>
      </c>
      <c r="O26" s="19">
        <f t="shared" si="4"/>
        <v>0.27661593147408231</v>
      </c>
    </row>
    <row r="27" spans="1:15" x14ac:dyDescent="0.2">
      <c r="A27" s="17" t="s">
        <v>2</v>
      </c>
      <c r="B27" s="17">
        <v>166</v>
      </c>
      <c r="C27" s="17">
        <v>86</v>
      </c>
      <c r="D27" s="19">
        <f t="shared" si="0"/>
        <v>0.31617240919566503</v>
      </c>
      <c r="E27" s="19">
        <f t="shared" si="1"/>
        <v>0.25823499384439841</v>
      </c>
      <c r="G27" s="17" t="s">
        <v>72</v>
      </c>
      <c r="H27" s="17">
        <v>829</v>
      </c>
      <c r="J27" s="19">
        <f t="shared" si="2"/>
        <v>0.61101897917818315</v>
      </c>
      <c r="K27" s="19">
        <f t="shared" si="3"/>
        <v>0</v>
      </c>
      <c r="M27" s="17" t="s">
        <v>29</v>
      </c>
      <c r="N27" s="17">
        <v>196</v>
      </c>
      <c r="O27" s="19">
        <f t="shared" si="4"/>
        <v>0.2619165341493726</v>
      </c>
    </row>
    <row r="28" spans="1:15" x14ac:dyDescent="0.2">
      <c r="A28" s="17" t="s">
        <v>23</v>
      </c>
      <c r="B28" s="17">
        <v>140</v>
      </c>
      <c r="C28" s="17">
        <v>137</v>
      </c>
      <c r="D28" s="19">
        <f t="shared" si="0"/>
        <v>0.26665142944212711</v>
      </c>
      <c r="E28" s="19">
        <f t="shared" si="1"/>
        <v>0.41137435065909977</v>
      </c>
      <c r="G28" s="17" t="s">
        <v>5</v>
      </c>
      <c r="H28" s="17">
        <v>792</v>
      </c>
      <c r="I28" s="17">
        <v>23</v>
      </c>
      <c r="J28" s="19">
        <f t="shared" si="2"/>
        <v>0.58374792703150913</v>
      </c>
      <c r="K28" s="19">
        <f t="shared" si="3"/>
        <v>0.34508627156789196</v>
      </c>
      <c r="M28" s="17" t="s">
        <v>55</v>
      </c>
      <c r="N28" s="17">
        <v>186</v>
      </c>
      <c r="O28" s="19">
        <f t="shared" si="4"/>
        <v>0.24855344567236379</v>
      </c>
    </row>
    <row r="29" spans="1:15" x14ac:dyDescent="0.2">
      <c r="A29" s="17" t="s">
        <v>29</v>
      </c>
      <c r="B29" s="17">
        <v>137</v>
      </c>
      <c r="C29" s="17">
        <v>93</v>
      </c>
      <c r="D29" s="19">
        <f t="shared" si="0"/>
        <v>0.2609374702397958</v>
      </c>
      <c r="E29" s="19">
        <f t="shared" si="1"/>
        <v>0.27925412125033783</v>
      </c>
      <c r="G29" s="17" t="s">
        <v>81</v>
      </c>
      <c r="H29" s="17">
        <v>669</v>
      </c>
      <c r="I29" s="17">
        <v>26</v>
      </c>
      <c r="J29" s="19">
        <f t="shared" si="2"/>
        <v>0.49309010503040357</v>
      </c>
      <c r="K29" s="19">
        <f t="shared" si="3"/>
        <v>0.3900975243810953</v>
      </c>
      <c r="M29" s="17" t="s">
        <v>2</v>
      </c>
      <c r="N29" s="17">
        <v>185</v>
      </c>
      <c r="O29" s="19">
        <f t="shared" si="4"/>
        <v>0.24721713682466293</v>
      </c>
    </row>
    <row r="30" spans="1:15" x14ac:dyDescent="0.2">
      <c r="A30" s="17" t="s">
        <v>27</v>
      </c>
      <c r="B30" s="17">
        <v>119</v>
      </c>
      <c r="C30" s="17">
        <v>153</v>
      </c>
      <c r="D30" s="19">
        <f t="shared" si="0"/>
        <v>0.22665371502580806</v>
      </c>
      <c r="E30" s="19">
        <f t="shared" si="1"/>
        <v>0.45941807044410415</v>
      </c>
      <c r="G30" s="17" t="s">
        <v>37</v>
      </c>
      <c r="H30" s="17">
        <v>614</v>
      </c>
      <c r="I30" s="17">
        <v>19</v>
      </c>
      <c r="J30" s="19">
        <f t="shared" si="2"/>
        <v>0.45255205454210434</v>
      </c>
      <c r="K30" s="19">
        <f t="shared" si="3"/>
        <v>0.28507126781695424</v>
      </c>
      <c r="M30" s="17" t="s">
        <v>61</v>
      </c>
      <c r="N30" s="17">
        <v>176</v>
      </c>
      <c r="O30" s="19">
        <f t="shared" si="4"/>
        <v>0.235190357195355</v>
      </c>
    </row>
    <row r="31" spans="1:15" x14ac:dyDescent="0.2">
      <c r="A31" s="17" t="s">
        <v>198</v>
      </c>
      <c r="B31" s="17">
        <v>107</v>
      </c>
      <c r="C31" s="17">
        <v>34</v>
      </c>
      <c r="D31" s="19">
        <f t="shared" si="0"/>
        <v>0.20379787821648288</v>
      </c>
      <c r="E31" s="19">
        <f t="shared" si="1"/>
        <v>0.10209290454313426</v>
      </c>
      <c r="G31" s="17" t="s">
        <v>119</v>
      </c>
      <c r="H31" s="17">
        <v>599</v>
      </c>
      <c r="I31" s="17">
        <v>38</v>
      </c>
      <c r="J31" s="19">
        <f t="shared" si="2"/>
        <v>0.44149622259075</v>
      </c>
      <c r="K31" s="19">
        <f t="shared" si="3"/>
        <v>0.57014253563390849</v>
      </c>
      <c r="M31" s="17" t="s">
        <v>69</v>
      </c>
      <c r="N31" s="17">
        <v>159</v>
      </c>
      <c r="O31" s="19">
        <f t="shared" si="4"/>
        <v>0.21247310678444001</v>
      </c>
    </row>
    <row r="32" spans="1:15" x14ac:dyDescent="0.2">
      <c r="A32" s="17" t="s">
        <v>10</v>
      </c>
      <c r="B32" s="17">
        <v>106</v>
      </c>
      <c r="C32" s="17">
        <v>134</v>
      </c>
      <c r="D32" s="19">
        <f t="shared" si="0"/>
        <v>0.20189322514903912</v>
      </c>
      <c r="E32" s="19">
        <f t="shared" si="1"/>
        <v>0.40236615319941149</v>
      </c>
      <c r="G32" s="17" t="s">
        <v>213</v>
      </c>
      <c r="H32" s="17">
        <v>568</v>
      </c>
      <c r="I32" s="17">
        <v>13</v>
      </c>
      <c r="J32" s="19">
        <f t="shared" si="2"/>
        <v>0.41864750322461763</v>
      </c>
      <c r="K32" s="19">
        <f t="shared" si="3"/>
        <v>0.19504876219054765</v>
      </c>
      <c r="M32" s="17" t="s">
        <v>66</v>
      </c>
      <c r="N32" s="17">
        <v>150</v>
      </c>
      <c r="O32" s="19">
        <f t="shared" si="4"/>
        <v>0.20044632715513211</v>
      </c>
    </row>
    <row r="33" spans="1:15" x14ac:dyDescent="0.2">
      <c r="A33" s="17" t="s">
        <v>5</v>
      </c>
      <c r="B33" s="17">
        <v>105</v>
      </c>
      <c r="C33" s="17">
        <v>144</v>
      </c>
      <c r="D33" s="19">
        <f t="shared" si="0"/>
        <v>0.19998857208159532</v>
      </c>
      <c r="E33" s="19">
        <f t="shared" si="1"/>
        <v>0.43239347806503919</v>
      </c>
      <c r="G33" s="17" t="s">
        <v>26</v>
      </c>
      <c r="H33" s="17">
        <v>560</v>
      </c>
      <c r="J33" s="19">
        <f t="shared" si="2"/>
        <v>0.41275105951722862</v>
      </c>
      <c r="K33" s="19">
        <f t="shared" si="3"/>
        <v>0</v>
      </c>
      <c r="M33" s="17" t="s">
        <v>74</v>
      </c>
      <c r="N33" s="17">
        <v>149</v>
      </c>
      <c r="O33" s="19">
        <f t="shared" si="4"/>
        <v>0.19911001830743122</v>
      </c>
    </row>
    <row r="34" spans="1:15" x14ac:dyDescent="0.2">
      <c r="A34" s="17" t="s">
        <v>222</v>
      </c>
      <c r="B34" s="17">
        <v>101</v>
      </c>
      <c r="C34" s="17">
        <v>52</v>
      </c>
      <c r="D34" s="19">
        <f t="shared" si="0"/>
        <v>0.19236995981182028</v>
      </c>
      <c r="E34" s="19">
        <f t="shared" si="1"/>
        <v>0.15614208930126414</v>
      </c>
      <c r="G34" s="17" t="s">
        <v>206</v>
      </c>
      <c r="H34" s="17">
        <v>557</v>
      </c>
      <c r="J34" s="19">
        <f t="shared" si="2"/>
        <v>0.41053989312695777</v>
      </c>
      <c r="K34" s="19">
        <f t="shared" si="3"/>
        <v>0</v>
      </c>
      <c r="M34" s="17" t="s">
        <v>95</v>
      </c>
      <c r="N34" s="17">
        <v>144</v>
      </c>
      <c r="O34" s="19">
        <f t="shared" si="4"/>
        <v>0.1924284740689268</v>
      </c>
    </row>
    <row r="35" spans="1:15" x14ac:dyDescent="0.2">
      <c r="A35" s="17" t="s">
        <v>95</v>
      </c>
      <c r="B35" s="17">
        <v>96</v>
      </c>
      <c r="C35" s="17">
        <v>86</v>
      </c>
      <c r="D35" s="19">
        <f t="shared" ref="D35:D66" si="5">B35/$B$97*100</f>
        <v>0.18284669447460145</v>
      </c>
      <c r="E35" s="19">
        <f t="shared" ref="E35:E66" si="6">C35/$C$97*100</f>
        <v>0.25823499384439841</v>
      </c>
      <c r="G35" s="17" t="s">
        <v>53</v>
      </c>
      <c r="H35" s="17">
        <v>554</v>
      </c>
      <c r="I35" s="17">
        <v>41</v>
      </c>
      <c r="J35" s="19">
        <f t="shared" ref="J35:J66" si="7">H35/$H$191*100</f>
        <v>0.40832872673668696</v>
      </c>
      <c r="K35" s="19">
        <f t="shared" ref="K35:K66" si="8">I35/$I$191*100</f>
        <v>0.61515378844711177</v>
      </c>
      <c r="M35" s="17" t="s">
        <v>57</v>
      </c>
      <c r="N35" s="17">
        <v>124</v>
      </c>
      <c r="O35" s="19">
        <f t="shared" ref="O35:O66" si="9">N35/$N$111*100</f>
        <v>0.16570229711490919</v>
      </c>
    </row>
    <row r="36" spans="1:15" x14ac:dyDescent="0.2">
      <c r="A36" s="17" t="s">
        <v>26</v>
      </c>
      <c r="B36" s="17">
        <v>92</v>
      </c>
      <c r="C36" s="17">
        <v>76</v>
      </c>
      <c r="D36" s="19">
        <f t="shared" si="5"/>
        <v>0.17522808220482639</v>
      </c>
      <c r="E36" s="19">
        <f t="shared" si="6"/>
        <v>0.22820766897877065</v>
      </c>
      <c r="G36" s="17" t="s">
        <v>61</v>
      </c>
      <c r="H36" s="17">
        <v>462</v>
      </c>
      <c r="I36" s="17">
        <v>10</v>
      </c>
      <c r="J36" s="19">
        <f t="shared" si="7"/>
        <v>0.34051962410171366</v>
      </c>
      <c r="K36" s="19">
        <f t="shared" si="8"/>
        <v>0.15003750937734434</v>
      </c>
      <c r="M36" s="17" t="s">
        <v>59</v>
      </c>
      <c r="N36" s="17">
        <v>116</v>
      </c>
      <c r="O36" s="19">
        <f t="shared" si="9"/>
        <v>0.15501182633330216</v>
      </c>
    </row>
    <row r="37" spans="1:15" x14ac:dyDescent="0.2">
      <c r="A37" s="17" t="s">
        <v>69</v>
      </c>
      <c r="B37" s="17">
        <v>89</v>
      </c>
      <c r="C37" s="17">
        <v>42</v>
      </c>
      <c r="D37" s="19">
        <f t="shared" si="5"/>
        <v>0.1695141230024951</v>
      </c>
      <c r="E37" s="19">
        <f t="shared" si="6"/>
        <v>0.12611476443563643</v>
      </c>
      <c r="G37" s="17" t="s">
        <v>29</v>
      </c>
      <c r="H37" s="17">
        <v>446</v>
      </c>
      <c r="I37" s="17">
        <v>11</v>
      </c>
      <c r="J37" s="19">
        <f t="shared" si="7"/>
        <v>0.32872673668693569</v>
      </c>
      <c r="K37" s="19">
        <f t="shared" si="8"/>
        <v>0.16504126031507876</v>
      </c>
      <c r="M37" s="17" t="s">
        <v>62</v>
      </c>
      <c r="N37" s="17">
        <v>114</v>
      </c>
      <c r="O37" s="19">
        <f t="shared" si="9"/>
        <v>0.1523392086379004</v>
      </c>
    </row>
    <row r="38" spans="1:15" x14ac:dyDescent="0.2">
      <c r="A38" s="17" t="s">
        <v>119</v>
      </c>
      <c r="B38" s="17">
        <v>82</v>
      </c>
      <c r="C38" s="17">
        <v>41</v>
      </c>
      <c r="D38" s="19">
        <f t="shared" si="5"/>
        <v>0.15618155153038876</v>
      </c>
      <c r="E38" s="19">
        <f t="shared" si="6"/>
        <v>0.12311203194907366</v>
      </c>
      <c r="G38" s="17" t="s">
        <v>102</v>
      </c>
      <c r="H38" s="17">
        <v>414</v>
      </c>
      <c r="J38" s="19">
        <f t="shared" si="7"/>
        <v>0.30514096185737977</v>
      </c>
      <c r="K38" s="19">
        <f t="shared" si="8"/>
        <v>0</v>
      </c>
      <c r="M38" s="17" t="s">
        <v>234</v>
      </c>
      <c r="N38" s="17">
        <v>107</v>
      </c>
      <c r="O38" s="19">
        <f t="shared" si="9"/>
        <v>0.14298504670399423</v>
      </c>
    </row>
    <row r="39" spans="1:15" x14ac:dyDescent="0.2">
      <c r="A39" s="17" t="s">
        <v>66</v>
      </c>
      <c r="B39" s="17">
        <v>78</v>
      </c>
      <c r="C39" s="17">
        <v>56</v>
      </c>
      <c r="D39" s="19">
        <f t="shared" si="5"/>
        <v>0.14856293926061367</v>
      </c>
      <c r="E39" s="19">
        <f t="shared" si="6"/>
        <v>0.16815301924751525</v>
      </c>
      <c r="G39" s="17" t="s">
        <v>30</v>
      </c>
      <c r="H39" s="17">
        <v>395</v>
      </c>
      <c r="I39" s="17">
        <v>10</v>
      </c>
      <c r="J39" s="19">
        <f t="shared" si="7"/>
        <v>0.29113690805233094</v>
      </c>
      <c r="K39" s="19">
        <f t="shared" si="8"/>
        <v>0.15003750937734434</v>
      </c>
      <c r="M39" s="17" t="s">
        <v>201</v>
      </c>
      <c r="N39" s="17">
        <v>105</v>
      </c>
      <c r="O39" s="19">
        <f t="shared" si="9"/>
        <v>0.14031242900859248</v>
      </c>
    </row>
    <row r="40" spans="1:15" x14ac:dyDescent="0.2">
      <c r="A40" s="17" t="s">
        <v>201</v>
      </c>
      <c r="B40" s="17">
        <v>77</v>
      </c>
      <c r="C40" s="17">
        <v>12</v>
      </c>
      <c r="D40" s="19">
        <f t="shared" si="5"/>
        <v>0.14665828619316992</v>
      </c>
      <c r="E40" s="19">
        <f t="shared" si="6"/>
        <v>3.6032789838753264E-2</v>
      </c>
      <c r="G40" s="17" t="s">
        <v>69</v>
      </c>
      <c r="H40" s="17">
        <v>280</v>
      </c>
      <c r="J40" s="19">
        <f t="shared" si="7"/>
        <v>0.20637552975861431</v>
      </c>
      <c r="K40" s="19">
        <f t="shared" si="8"/>
        <v>0</v>
      </c>
      <c r="M40" s="17" t="s">
        <v>108</v>
      </c>
      <c r="N40" s="17">
        <v>105</v>
      </c>
      <c r="O40" s="19">
        <f t="shared" si="9"/>
        <v>0.14031242900859248</v>
      </c>
    </row>
    <row r="41" spans="1:15" x14ac:dyDescent="0.2">
      <c r="A41" s="17" t="s">
        <v>217</v>
      </c>
      <c r="B41" s="17">
        <v>69</v>
      </c>
      <c r="C41" s="17">
        <v>44</v>
      </c>
      <c r="D41" s="19">
        <f t="shared" si="5"/>
        <v>0.13142106165361978</v>
      </c>
      <c r="E41" s="19">
        <f t="shared" si="6"/>
        <v>0.13212022940876197</v>
      </c>
      <c r="G41" s="17" t="s">
        <v>216</v>
      </c>
      <c r="H41" s="17">
        <v>277</v>
      </c>
      <c r="J41" s="19">
        <f t="shared" si="7"/>
        <v>0.20416436336834348</v>
      </c>
      <c r="K41" s="19">
        <f t="shared" si="8"/>
        <v>0</v>
      </c>
      <c r="M41" s="17" t="s">
        <v>64</v>
      </c>
      <c r="N41" s="17">
        <v>100</v>
      </c>
      <c r="O41" s="19">
        <f t="shared" si="9"/>
        <v>0.13363088477008805</v>
      </c>
    </row>
    <row r="42" spans="1:15" x14ac:dyDescent="0.2">
      <c r="A42" s="17" t="s">
        <v>120</v>
      </c>
      <c r="B42" s="17">
        <v>68</v>
      </c>
      <c r="C42" s="17">
        <v>60</v>
      </c>
      <c r="D42" s="19">
        <f t="shared" si="5"/>
        <v>0.12951640858617602</v>
      </c>
      <c r="E42" s="19">
        <f t="shared" si="6"/>
        <v>0.18016394919376633</v>
      </c>
      <c r="G42" s="17" t="s">
        <v>59</v>
      </c>
      <c r="H42" s="17">
        <v>256</v>
      </c>
      <c r="I42" s="17">
        <v>14</v>
      </c>
      <c r="J42" s="19">
        <f t="shared" si="7"/>
        <v>0.18868619863644739</v>
      </c>
      <c r="K42" s="19">
        <f t="shared" si="8"/>
        <v>0.21005251312828208</v>
      </c>
      <c r="M42" s="17" t="s">
        <v>221</v>
      </c>
      <c r="N42" s="17">
        <v>87</v>
      </c>
      <c r="O42" s="19">
        <f t="shared" si="9"/>
        <v>0.11625886974997661</v>
      </c>
    </row>
    <row r="43" spans="1:15" x14ac:dyDescent="0.2">
      <c r="A43" s="17" t="s">
        <v>9</v>
      </c>
      <c r="B43" s="17">
        <v>66</v>
      </c>
      <c r="C43" s="17">
        <v>68</v>
      </c>
      <c r="D43" s="19">
        <f t="shared" si="5"/>
        <v>0.12570710245128849</v>
      </c>
      <c r="E43" s="19">
        <f t="shared" si="6"/>
        <v>0.20418580908626852</v>
      </c>
      <c r="G43" s="17" t="s">
        <v>109</v>
      </c>
      <c r="H43" s="17">
        <v>242</v>
      </c>
      <c r="J43" s="19">
        <f t="shared" si="7"/>
        <v>0.1783674221485167</v>
      </c>
      <c r="K43" s="19">
        <f t="shared" si="8"/>
        <v>0</v>
      </c>
      <c r="M43" s="17" t="s">
        <v>9</v>
      </c>
      <c r="N43" s="17">
        <v>84</v>
      </c>
      <c r="O43" s="19">
        <f t="shared" si="9"/>
        <v>0.11224994320687397</v>
      </c>
    </row>
    <row r="44" spans="1:15" x14ac:dyDescent="0.2">
      <c r="A44" s="17" t="s">
        <v>57</v>
      </c>
      <c r="B44" s="17">
        <v>66</v>
      </c>
      <c r="C44" s="17">
        <v>19</v>
      </c>
      <c r="D44" s="19">
        <f t="shared" si="5"/>
        <v>0.12570710245128849</v>
      </c>
      <c r="E44" s="19">
        <f t="shared" si="6"/>
        <v>5.7051917244692663E-2</v>
      </c>
      <c r="G44" s="17" t="s">
        <v>226</v>
      </c>
      <c r="H44" s="17">
        <v>235</v>
      </c>
      <c r="J44" s="19">
        <f t="shared" si="7"/>
        <v>0.17320803390455133</v>
      </c>
      <c r="K44" s="19">
        <f t="shared" si="8"/>
        <v>0</v>
      </c>
      <c r="M44" s="17" t="s">
        <v>217</v>
      </c>
      <c r="N44" s="17">
        <v>84</v>
      </c>
      <c r="O44" s="19">
        <f t="shared" si="9"/>
        <v>0.11224994320687397</v>
      </c>
    </row>
    <row r="45" spans="1:15" x14ac:dyDescent="0.2">
      <c r="A45" s="17" t="s">
        <v>62</v>
      </c>
      <c r="B45" s="17">
        <v>63</v>
      </c>
      <c r="C45" s="17">
        <v>62</v>
      </c>
      <c r="D45" s="19">
        <f t="shared" si="5"/>
        <v>0.1199931432489572</v>
      </c>
      <c r="E45" s="19">
        <f t="shared" si="6"/>
        <v>0.18616941416689187</v>
      </c>
      <c r="G45" s="17" t="s">
        <v>222</v>
      </c>
      <c r="H45" s="17">
        <v>218</v>
      </c>
      <c r="J45" s="19">
        <f t="shared" si="7"/>
        <v>0.16067809102634972</v>
      </c>
      <c r="K45" s="19">
        <f t="shared" si="8"/>
        <v>0</v>
      </c>
      <c r="M45" s="17" t="s">
        <v>14</v>
      </c>
      <c r="N45" s="17">
        <v>82</v>
      </c>
      <c r="O45" s="19">
        <f t="shared" si="9"/>
        <v>0.1095773255114722</v>
      </c>
    </row>
    <row r="46" spans="1:15" x14ac:dyDescent="0.2">
      <c r="A46" s="17" t="s">
        <v>219</v>
      </c>
      <c r="B46" s="17">
        <v>62</v>
      </c>
      <c r="C46" s="17">
        <v>17</v>
      </c>
      <c r="D46" s="19">
        <f t="shared" si="5"/>
        <v>0.11808849018151343</v>
      </c>
      <c r="E46" s="19">
        <f t="shared" si="6"/>
        <v>5.1046452271567129E-2</v>
      </c>
      <c r="G46" s="17" t="s">
        <v>100</v>
      </c>
      <c r="H46" s="17">
        <v>215</v>
      </c>
      <c r="J46" s="19">
        <f t="shared" si="7"/>
        <v>0.15846692463607887</v>
      </c>
      <c r="K46" s="19">
        <f t="shared" si="8"/>
        <v>0</v>
      </c>
      <c r="M46" s="17" t="s">
        <v>90</v>
      </c>
      <c r="N46" s="17">
        <v>79</v>
      </c>
      <c r="O46" s="19">
        <f t="shared" si="9"/>
        <v>0.10556839896836956</v>
      </c>
    </row>
    <row r="47" spans="1:15" x14ac:dyDescent="0.2">
      <c r="A47" s="17" t="s">
        <v>221</v>
      </c>
      <c r="B47" s="17">
        <v>59</v>
      </c>
      <c r="C47" s="17">
        <v>35</v>
      </c>
      <c r="D47" s="19">
        <f t="shared" si="5"/>
        <v>0.11237453097918212</v>
      </c>
      <c r="E47" s="19">
        <f t="shared" si="6"/>
        <v>0.10509563702969701</v>
      </c>
      <c r="G47" s="17" t="s">
        <v>221</v>
      </c>
      <c r="H47" s="17">
        <v>205</v>
      </c>
      <c r="J47" s="19">
        <f t="shared" si="7"/>
        <v>0.15109637000184264</v>
      </c>
      <c r="K47" s="19">
        <f t="shared" si="8"/>
        <v>0</v>
      </c>
      <c r="M47" s="17" t="s">
        <v>198</v>
      </c>
      <c r="N47" s="17">
        <v>77</v>
      </c>
      <c r="O47" s="19">
        <f t="shared" si="9"/>
        <v>0.10289578127296781</v>
      </c>
    </row>
    <row r="48" spans="1:15" x14ac:dyDescent="0.2">
      <c r="A48" s="17" t="s">
        <v>14</v>
      </c>
      <c r="B48" s="17">
        <v>48</v>
      </c>
      <c r="C48" s="17">
        <v>34</v>
      </c>
      <c r="D48" s="19">
        <f t="shared" si="5"/>
        <v>9.1423347237300723E-2</v>
      </c>
      <c r="E48" s="19">
        <f t="shared" si="6"/>
        <v>0.10209290454313426</v>
      </c>
      <c r="G48" s="17" t="s">
        <v>2</v>
      </c>
      <c r="H48" s="17">
        <v>183</v>
      </c>
      <c r="I48" s="17">
        <v>13</v>
      </c>
      <c r="J48" s="19">
        <f t="shared" si="7"/>
        <v>0.13488114980652294</v>
      </c>
      <c r="K48" s="19">
        <f t="shared" si="8"/>
        <v>0.19504876219054765</v>
      </c>
      <c r="M48" s="17" t="s">
        <v>120</v>
      </c>
      <c r="N48" s="17">
        <v>73</v>
      </c>
      <c r="O48" s="19">
        <f t="shared" si="9"/>
        <v>9.7550545882164288E-2</v>
      </c>
    </row>
    <row r="49" spans="1:15" x14ac:dyDescent="0.2">
      <c r="A49" s="17" t="s">
        <v>59</v>
      </c>
      <c r="B49" s="17">
        <v>46</v>
      </c>
      <c r="C49" s="17">
        <v>21</v>
      </c>
      <c r="D49" s="19">
        <f t="shared" si="5"/>
        <v>8.7614041102413193E-2</v>
      </c>
      <c r="E49" s="19">
        <f t="shared" si="6"/>
        <v>6.3057382217818217E-2</v>
      </c>
      <c r="G49" s="17" t="s">
        <v>90</v>
      </c>
      <c r="H49" s="17">
        <v>178</v>
      </c>
      <c r="I49" s="17">
        <v>12</v>
      </c>
      <c r="J49" s="19">
        <f t="shared" si="7"/>
        <v>0.13119587248940481</v>
      </c>
      <c r="K49" s="19">
        <f t="shared" si="8"/>
        <v>0.18004501125281322</v>
      </c>
      <c r="M49" s="17" t="s">
        <v>213</v>
      </c>
      <c r="N49" s="17">
        <v>69</v>
      </c>
      <c r="O49" s="19">
        <f t="shared" si="9"/>
        <v>9.220531049136077E-2</v>
      </c>
    </row>
    <row r="50" spans="1:15" x14ac:dyDescent="0.2">
      <c r="A50" s="17" t="s">
        <v>76</v>
      </c>
      <c r="B50" s="17">
        <v>41</v>
      </c>
      <c r="C50" s="17">
        <v>56</v>
      </c>
      <c r="D50" s="19">
        <f t="shared" si="5"/>
        <v>7.8090775765194381E-2</v>
      </c>
      <c r="E50" s="19">
        <f t="shared" si="6"/>
        <v>0.16815301924751525</v>
      </c>
      <c r="G50" s="17" t="s">
        <v>62</v>
      </c>
      <c r="H50" s="17">
        <v>156</v>
      </c>
      <c r="J50" s="19">
        <f t="shared" si="7"/>
        <v>0.11498065229408513</v>
      </c>
      <c r="K50" s="19">
        <f t="shared" si="8"/>
        <v>0</v>
      </c>
      <c r="M50" s="17" t="s">
        <v>63</v>
      </c>
      <c r="N50" s="17">
        <v>67</v>
      </c>
      <c r="O50" s="19">
        <f t="shared" si="9"/>
        <v>8.9532692795959004E-2</v>
      </c>
    </row>
    <row r="51" spans="1:15" x14ac:dyDescent="0.2">
      <c r="A51" s="17" t="s">
        <v>213</v>
      </c>
      <c r="B51" s="17">
        <v>40</v>
      </c>
      <c r="C51" s="17">
        <v>14</v>
      </c>
      <c r="D51" s="19">
        <f t="shared" si="5"/>
        <v>7.6186122697750602E-2</v>
      </c>
      <c r="E51" s="19">
        <f t="shared" si="6"/>
        <v>4.2038254811878811E-2</v>
      </c>
      <c r="G51" s="17" t="s">
        <v>66</v>
      </c>
      <c r="H51" s="17">
        <v>153</v>
      </c>
      <c r="J51" s="19">
        <f t="shared" si="7"/>
        <v>0.11276948590381425</v>
      </c>
      <c r="K51" s="19">
        <f t="shared" si="8"/>
        <v>0</v>
      </c>
      <c r="M51" s="17" t="s">
        <v>68</v>
      </c>
      <c r="N51" s="17">
        <v>62</v>
      </c>
      <c r="O51" s="19">
        <f t="shared" si="9"/>
        <v>8.2851148557454596E-2</v>
      </c>
    </row>
    <row r="52" spans="1:15" x14ac:dyDescent="0.2">
      <c r="A52" s="17" t="s">
        <v>90</v>
      </c>
      <c r="B52" s="17">
        <v>39</v>
      </c>
      <c r="C52" s="17">
        <v>17</v>
      </c>
      <c r="D52" s="19">
        <f t="shared" si="5"/>
        <v>7.4281469630306837E-2</v>
      </c>
      <c r="E52" s="19">
        <f t="shared" si="6"/>
        <v>5.1046452271567129E-2</v>
      </c>
      <c r="G52" s="17" t="s">
        <v>223</v>
      </c>
      <c r="H52" s="17">
        <v>150</v>
      </c>
      <c r="J52" s="19">
        <f t="shared" si="7"/>
        <v>0.11055831951354339</v>
      </c>
      <c r="K52" s="19">
        <f t="shared" si="8"/>
        <v>0</v>
      </c>
      <c r="M52" s="17" t="s">
        <v>222</v>
      </c>
      <c r="N52" s="17">
        <v>59</v>
      </c>
      <c r="O52" s="19">
        <f t="shared" si="9"/>
        <v>7.8842222014351968E-2</v>
      </c>
    </row>
    <row r="53" spans="1:15" x14ac:dyDescent="0.2">
      <c r="A53" s="17" t="s">
        <v>274</v>
      </c>
      <c r="B53" s="17">
        <v>38</v>
      </c>
      <c r="C53" s="17">
        <v>34</v>
      </c>
      <c r="D53" s="19">
        <f t="shared" si="5"/>
        <v>7.2376816562863072E-2</v>
      </c>
      <c r="E53" s="19">
        <f t="shared" si="6"/>
        <v>0.10209290454313426</v>
      </c>
      <c r="G53" s="17" t="s">
        <v>57</v>
      </c>
      <c r="H53" s="17">
        <v>150</v>
      </c>
      <c r="J53" s="19">
        <f t="shared" si="7"/>
        <v>0.11055831951354339</v>
      </c>
      <c r="K53" s="19">
        <f t="shared" si="8"/>
        <v>0</v>
      </c>
      <c r="M53" s="17" t="s">
        <v>295</v>
      </c>
      <c r="N53" s="17">
        <v>49</v>
      </c>
      <c r="O53" s="19">
        <f t="shared" si="9"/>
        <v>6.5479133537343151E-2</v>
      </c>
    </row>
    <row r="54" spans="1:15" x14ac:dyDescent="0.2">
      <c r="A54" s="17" t="s">
        <v>102</v>
      </c>
      <c r="B54" s="17">
        <v>38</v>
      </c>
      <c r="C54" s="17">
        <v>11</v>
      </c>
      <c r="D54" s="19">
        <f t="shared" si="5"/>
        <v>7.2376816562863072E-2</v>
      </c>
      <c r="E54" s="19">
        <f t="shared" si="6"/>
        <v>3.3030057352190494E-2</v>
      </c>
      <c r="G54" s="17" t="s">
        <v>14</v>
      </c>
      <c r="H54" s="17">
        <v>146</v>
      </c>
      <c r="J54" s="19">
        <f t="shared" si="7"/>
        <v>0.10761009765984891</v>
      </c>
      <c r="K54" s="19">
        <f t="shared" si="8"/>
        <v>0</v>
      </c>
      <c r="M54" s="17" t="s">
        <v>70</v>
      </c>
      <c r="N54" s="17">
        <v>46</v>
      </c>
      <c r="O54" s="19">
        <f t="shared" si="9"/>
        <v>6.1470206994240509E-2</v>
      </c>
    </row>
    <row r="55" spans="1:15" x14ac:dyDescent="0.2">
      <c r="A55" s="17" t="s">
        <v>74</v>
      </c>
      <c r="B55" s="17">
        <v>37</v>
      </c>
      <c r="C55" s="17">
        <v>30</v>
      </c>
      <c r="D55" s="19">
        <f t="shared" si="5"/>
        <v>7.0472163495419307E-2</v>
      </c>
      <c r="E55" s="19">
        <f t="shared" si="6"/>
        <v>9.0081974596883163E-2</v>
      </c>
      <c r="G55" s="17" t="s">
        <v>212</v>
      </c>
      <c r="H55" s="17">
        <v>136</v>
      </c>
      <c r="J55" s="19">
        <f t="shared" si="7"/>
        <v>0.10023954302561268</v>
      </c>
      <c r="K55" s="19">
        <f t="shared" si="8"/>
        <v>0</v>
      </c>
      <c r="M55" s="17" t="s">
        <v>10</v>
      </c>
      <c r="N55" s="17">
        <v>44</v>
      </c>
      <c r="O55" s="19">
        <f t="shared" si="9"/>
        <v>5.879758929883875E-2</v>
      </c>
    </row>
    <row r="56" spans="1:15" x14ac:dyDescent="0.2">
      <c r="A56" s="17" t="s">
        <v>63</v>
      </c>
      <c r="B56" s="17">
        <v>35</v>
      </c>
      <c r="C56" s="17">
        <v>32</v>
      </c>
      <c r="D56" s="19">
        <f t="shared" si="5"/>
        <v>6.6662857360531777E-2</v>
      </c>
      <c r="E56" s="19">
        <f t="shared" si="6"/>
        <v>9.6087439570008704E-2</v>
      </c>
      <c r="G56" s="17" t="s">
        <v>205</v>
      </c>
      <c r="H56" s="17">
        <v>135</v>
      </c>
      <c r="J56" s="19">
        <f t="shared" si="7"/>
        <v>9.9502487562189046E-2</v>
      </c>
      <c r="K56" s="19">
        <f t="shared" si="8"/>
        <v>0</v>
      </c>
      <c r="M56" s="17" t="s">
        <v>216</v>
      </c>
      <c r="N56" s="17">
        <v>42</v>
      </c>
      <c r="O56" s="19">
        <f t="shared" si="9"/>
        <v>5.6124971603436984E-2</v>
      </c>
    </row>
    <row r="57" spans="1:15" x14ac:dyDescent="0.2">
      <c r="A57" s="17" t="s">
        <v>68</v>
      </c>
      <c r="B57" s="17">
        <v>30</v>
      </c>
      <c r="C57" s="17">
        <v>20</v>
      </c>
      <c r="D57" s="19">
        <f t="shared" si="5"/>
        <v>5.7139592023312952E-2</v>
      </c>
      <c r="E57" s="19">
        <f t="shared" si="6"/>
        <v>6.005464973125544E-2</v>
      </c>
      <c r="G57" s="17" t="s">
        <v>6</v>
      </c>
      <c r="H57" s="17">
        <v>135</v>
      </c>
      <c r="J57" s="19">
        <f t="shared" si="7"/>
        <v>9.9502487562189046E-2</v>
      </c>
      <c r="K57" s="19">
        <f t="shared" si="8"/>
        <v>0</v>
      </c>
      <c r="M57" s="17" t="s">
        <v>223</v>
      </c>
      <c r="N57" s="17">
        <v>41</v>
      </c>
      <c r="O57" s="19">
        <f t="shared" si="9"/>
        <v>5.4788662755736101E-2</v>
      </c>
    </row>
    <row r="58" spans="1:15" x14ac:dyDescent="0.2">
      <c r="A58" s="17" t="s">
        <v>259</v>
      </c>
      <c r="B58" s="17">
        <v>30</v>
      </c>
      <c r="D58" s="19">
        <f t="shared" si="5"/>
        <v>5.7139592023312952E-2</v>
      </c>
      <c r="E58" s="19">
        <f t="shared" si="6"/>
        <v>0</v>
      </c>
      <c r="G58" s="17" t="s">
        <v>108</v>
      </c>
      <c r="H58" s="17">
        <v>132</v>
      </c>
      <c r="J58" s="19">
        <f t="shared" si="7"/>
        <v>9.7291321171918188E-2</v>
      </c>
      <c r="K58" s="19">
        <f t="shared" si="8"/>
        <v>0</v>
      </c>
      <c r="M58" s="17" t="s">
        <v>73</v>
      </c>
      <c r="N58" s="17">
        <v>41</v>
      </c>
      <c r="O58" s="19">
        <f t="shared" si="9"/>
        <v>5.4788662755736101E-2</v>
      </c>
    </row>
    <row r="59" spans="1:15" x14ac:dyDescent="0.2">
      <c r="A59" s="17" t="s">
        <v>243</v>
      </c>
      <c r="B59" s="17">
        <v>27</v>
      </c>
      <c r="C59" s="17">
        <v>10</v>
      </c>
      <c r="D59" s="19">
        <f t="shared" si="5"/>
        <v>5.1425632820981657E-2</v>
      </c>
      <c r="E59" s="19">
        <f t="shared" si="6"/>
        <v>3.002732486562772E-2</v>
      </c>
      <c r="G59" s="17" t="s">
        <v>67</v>
      </c>
      <c r="H59" s="17">
        <v>131</v>
      </c>
      <c r="J59" s="19">
        <f t="shared" si="7"/>
        <v>9.6554265708494555E-2</v>
      </c>
      <c r="K59" s="19">
        <f t="shared" si="8"/>
        <v>0</v>
      </c>
      <c r="M59" s="17" t="s">
        <v>219</v>
      </c>
      <c r="N59" s="17">
        <v>35</v>
      </c>
      <c r="O59" s="19">
        <f t="shared" si="9"/>
        <v>4.6770809669530823E-2</v>
      </c>
    </row>
    <row r="60" spans="1:15" x14ac:dyDescent="0.2">
      <c r="A60" s="17" t="s">
        <v>55</v>
      </c>
      <c r="B60" s="17">
        <v>26</v>
      </c>
      <c r="C60" s="17">
        <v>13</v>
      </c>
      <c r="D60" s="19">
        <f t="shared" si="5"/>
        <v>4.9520979753537891E-2</v>
      </c>
      <c r="E60" s="19">
        <f t="shared" si="6"/>
        <v>3.9035522325316034E-2</v>
      </c>
      <c r="G60" s="17" t="s">
        <v>200</v>
      </c>
      <c r="H60" s="17">
        <v>128</v>
      </c>
      <c r="J60" s="19">
        <f t="shared" si="7"/>
        <v>9.4343099318223697E-2</v>
      </c>
      <c r="K60" s="19">
        <f t="shared" si="8"/>
        <v>0</v>
      </c>
      <c r="M60" s="17" t="s">
        <v>30</v>
      </c>
      <c r="N60" s="17">
        <v>33</v>
      </c>
      <c r="O60" s="19">
        <f t="shared" si="9"/>
        <v>4.4098191974129064E-2</v>
      </c>
    </row>
    <row r="61" spans="1:15" x14ac:dyDescent="0.2">
      <c r="A61" s="17" t="s">
        <v>73</v>
      </c>
      <c r="B61" s="17">
        <v>25</v>
      </c>
      <c r="C61" s="17">
        <v>27</v>
      </c>
      <c r="D61" s="19">
        <f t="shared" si="5"/>
        <v>4.7616326686094126E-2</v>
      </c>
      <c r="E61" s="19">
        <f t="shared" si="6"/>
        <v>8.1073777137194852E-2</v>
      </c>
      <c r="G61" s="17" t="s">
        <v>68</v>
      </c>
      <c r="H61" s="17">
        <v>124</v>
      </c>
      <c r="J61" s="19">
        <f t="shared" si="7"/>
        <v>9.1394877464529206E-2</v>
      </c>
      <c r="K61" s="19">
        <f t="shared" si="8"/>
        <v>0</v>
      </c>
      <c r="M61" s="17" t="s">
        <v>75</v>
      </c>
      <c r="N61" s="17">
        <v>33</v>
      </c>
      <c r="O61" s="19">
        <f t="shared" si="9"/>
        <v>4.4098191974129064E-2</v>
      </c>
    </row>
    <row r="62" spans="1:15" x14ac:dyDescent="0.2">
      <c r="A62" s="17" t="s">
        <v>67</v>
      </c>
      <c r="B62" s="17">
        <v>24</v>
      </c>
      <c r="C62" s="17">
        <v>12</v>
      </c>
      <c r="D62" s="19">
        <f t="shared" si="5"/>
        <v>4.5711673618650361E-2</v>
      </c>
      <c r="E62" s="19">
        <f t="shared" si="6"/>
        <v>3.6032789838753264E-2</v>
      </c>
      <c r="G62" s="17" t="s">
        <v>210</v>
      </c>
      <c r="H62" s="17">
        <v>120</v>
      </c>
      <c r="J62" s="19">
        <f t="shared" si="7"/>
        <v>8.8446655610834715E-2</v>
      </c>
      <c r="K62" s="19">
        <f t="shared" si="8"/>
        <v>0</v>
      </c>
      <c r="M62" s="17" t="s">
        <v>215</v>
      </c>
      <c r="N62" s="17">
        <v>33</v>
      </c>
      <c r="O62" s="19">
        <f t="shared" si="9"/>
        <v>4.4098191974129064E-2</v>
      </c>
    </row>
    <row r="63" spans="1:15" x14ac:dyDescent="0.2">
      <c r="A63" s="17" t="s">
        <v>85</v>
      </c>
      <c r="B63" s="17">
        <v>24</v>
      </c>
      <c r="D63" s="19">
        <f t="shared" si="5"/>
        <v>4.5711673618650361E-2</v>
      </c>
      <c r="E63" s="19">
        <f t="shared" si="6"/>
        <v>0</v>
      </c>
      <c r="G63" s="17" t="s">
        <v>1</v>
      </c>
      <c r="H63" s="17">
        <v>104</v>
      </c>
      <c r="I63" s="17">
        <v>25</v>
      </c>
      <c r="J63" s="19">
        <f t="shared" si="7"/>
        <v>7.6653768196056751E-2</v>
      </c>
      <c r="K63" s="19">
        <f t="shared" si="8"/>
        <v>0.37509377344336081</v>
      </c>
      <c r="M63" s="17" t="s">
        <v>195</v>
      </c>
      <c r="N63" s="17">
        <v>30</v>
      </c>
      <c r="O63" s="19">
        <f t="shared" si="9"/>
        <v>4.0089265431026422E-2</v>
      </c>
    </row>
    <row r="64" spans="1:15" x14ac:dyDescent="0.2">
      <c r="A64" s="17" t="s">
        <v>294</v>
      </c>
      <c r="B64" s="17">
        <v>23</v>
      </c>
      <c r="C64" s="17">
        <v>29</v>
      </c>
      <c r="D64" s="19">
        <f t="shared" si="5"/>
        <v>4.3807020551206596E-2</v>
      </c>
      <c r="E64" s="19">
        <f t="shared" si="6"/>
        <v>8.7079242110320393E-2</v>
      </c>
      <c r="G64" s="17" t="s">
        <v>4</v>
      </c>
      <c r="H64" s="17">
        <v>102</v>
      </c>
      <c r="J64" s="19">
        <f t="shared" si="7"/>
        <v>7.5179657269209513E-2</v>
      </c>
      <c r="K64" s="19">
        <f t="shared" si="8"/>
        <v>0</v>
      </c>
      <c r="M64" s="17" t="s">
        <v>206</v>
      </c>
      <c r="N64" s="17">
        <v>28</v>
      </c>
      <c r="O64" s="19">
        <f t="shared" si="9"/>
        <v>3.7416647735624663E-2</v>
      </c>
    </row>
    <row r="65" spans="1:15" x14ac:dyDescent="0.2">
      <c r="A65" s="17" t="s">
        <v>204</v>
      </c>
      <c r="B65" s="17">
        <v>22</v>
      </c>
      <c r="C65" s="17">
        <v>13</v>
      </c>
      <c r="D65" s="19">
        <f t="shared" si="5"/>
        <v>4.1902367483762831E-2</v>
      </c>
      <c r="E65" s="19">
        <f t="shared" si="6"/>
        <v>3.9035522325316034E-2</v>
      </c>
      <c r="G65" s="17" t="s">
        <v>202</v>
      </c>
      <c r="H65" s="17">
        <v>100</v>
      </c>
      <c r="J65" s="19">
        <f t="shared" si="7"/>
        <v>7.370554634236226E-2</v>
      </c>
      <c r="K65" s="19">
        <f t="shared" si="8"/>
        <v>0</v>
      </c>
      <c r="M65" s="17" t="s">
        <v>274</v>
      </c>
      <c r="N65" s="17">
        <v>25</v>
      </c>
      <c r="O65" s="19">
        <f t="shared" si="9"/>
        <v>3.3407721192522014E-2</v>
      </c>
    </row>
    <row r="66" spans="1:15" x14ac:dyDescent="0.2">
      <c r="A66" s="17" t="s">
        <v>190</v>
      </c>
      <c r="B66" s="17">
        <v>20</v>
      </c>
      <c r="D66" s="19">
        <f t="shared" si="5"/>
        <v>3.8093061348875301E-2</v>
      </c>
      <c r="E66" s="19">
        <f t="shared" si="6"/>
        <v>0</v>
      </c>
      <c r="G66" s="17" t="s">
        <v>63</v>
      </c>
      <c r="H66" s="17">
        <v>95</v>
      </c>
      <c r="J66" s="19">
        <f t="shared" si="7"/>
        <v>7.002026902524415E-2</v>
      </c>
      <c r="K66" s="19">
        <f t="shared" si="8"/>
        <v>0</v>
      </c>
      <c r="M66" s="17" t="s">
        <v>204</v>
      </c>
      <c r="N66" s="17">
        <v>22</v>
      </c>
      <c r="O66" s="19">
        <f t="shared" si="9"/>
        <v>2.9398794649419375E-2</v>
      </c>
    </row>
    <row r="67" spans="1:15" x14ac:dyDescent="0.2">
      <c r="A67" s="17" t="s">
        <v>195</v>
      </c>
      <c r="B67" s="17">
        <v>20</v>
      </c>
      <c r="D67" s="19">
        <f t="shared" ref="D67:D95" si="10">B67/$B$97*100</f>
        <v>3.8093061348875301E-2</v>
      </c>
      <c r="E67" s="19">
        <f t="shared" ref="E67:E95" si="11">C67/$C$97*100</f>
        <v>0</v>
      </c>
      <c r="G67" s="17" t="s">
        <v>110</v>
      </c>
      <c r="H67" s="17">
        <v>89</v>
      </c>
      <c r="J67" s="19">
        <f t="shared" ref="J67:J98" si="12">H67/$H$191*100</f>
        <v>6.5597936244702407E-2</v>
      </c>
      <c r="K67" s="19">
        <f t="shared" ref="K67:K98" si="13">I67/$I$191*100</f>
        <v>0</v>
      </c>
      <c r="M67" s="17" t="s">
        <v>294</v>
      </c>
      <c r="N67" s="17">
        <v>21</v>
      </c>
      <c r="O67" s="19">
        <f t="shared" ref="O67:O98" si="14">N67/$N$111*100</f>
        <v>2.8062485801718492E-2</v>
      </c>
    </row>
    <row r="68" spans="1:15" x14ac:dyDescent="0.2">
      <c r="A68" s="17" t="s">
        <v>215</v>
      </c>
      <c r="B68" s="17">
        <v>18</v>
      </c>
      <c r="C68" s="17">
        <v>22</v>
      </c>
      <c r="D68" s="19">
        <f t="shared" si="10"/>
        <v>3.4283755213987771E-2</v>
      </c>
      <c r="E68" s="19">
        <f t="shared" si="11"/>
        <v>6.6060114704380987E-2</v>
      </c>
      <c r="G68" s="17" t="s">
        <v>9</v>
      </c>
      <c r="H68" s="17">
        <v>87</v>
      </c>
      <c r="J68" s="19">
        <f t="shared" si="12"/>
        <v>6.4123825317855168E-2</v>
      </c>
      <c r="K68" s="19">
        <f t="shared" si="13"/>
        <v>0</v>
      </c>
      <c r="M68" s="17" t="s">
        <v>102</v>
      </c>
      <c r="N68" s="17">
        <v>21</v>
      </c>
      <c r="O68" s="19">
        <f t="shared" si="14"/>
        <v>2.8062485801718492E-2</v>
      </c>
    </row>
    <row r="69" spans="1:15" x14ac:dyDescent="0.2">
      <c r="A69" s="17" t="s">
        <v>6</v>
      </c>
      <c r="B69" s="17">
        <v>18</v>
      </c>
      <c r="C69" s="17">
        <v>10</v>
      </c>
      <c r="D69" s="19">
        <f t="shared" si="10"/>
        <v>3.4283755213987771E-2</v>
      </c>
      <c r="E69" s="19">
        <f t="shared" si="11"/>
        <v>3.002732486562772E-2</v>
      </c>
      <c r="G69" s="17" t="s">
        <v>70</v>
      </c>
      <c r="H69" s="17">
        <v>82</v>
      </c>
      <c r="J69" s="19">
        <f t="shared" si="12"/>
        <v>6.0438548000737058E-2</v>
      </c>
      <c r="K69" s="19">
        <f t="shared" si="13"/>
        <v>0</v>
      </c>
      <c r="M69" s="17" t="s">
        <v>290</v>
      </c>
      <c r="N69" s="17">
        <v>21</v>
      </c>
      <c r="O69" s="19">
        <f t="shared" si="14"/>
        <v>2.8062485801718492E-2</v>
      </c>
    </row>
    <row r="70" spans="1:15" x14ac:dyDescent="0.2">
      <c r="A70" s="17" t="s">
        <v>209</v>
      </c>
      <c r="B70" s="17">
        <v>17</v>
      </c>
      <c r="D70" s="19">
        <f t="shared" si="10"/>
        <v>3.2379102146544006E-2</v>
      </c>
      <c r="E70" s="19">
        <f t="shared" si="11"/>
        <v>0</v>
      </c>
      <c r="G70" s="17" t="s">
        <v>78</v>
      </c>
      <c r="H70" s="17">
        <v>81</v>
      </c>
      <c r="J70" s="19">
        <f t="shared" si="12"/>
        <v>5.9701492537313432E-2</v>
      </c>
      <c r="K70" s="19">
        <f t="shared" si="13"/>
        <v>0</v>
      </c>
      <c r="M70" s="17" t="s">
        <v>6</v>
      </c>
      <c r="N70" s="17">
        <v>20</v>
      </c>
      <c r="O70" s="19">
        <f t="shared" si="14"/>
        <v>2.6726176954017612E-2</v>
      </c>
    </row>
    <row r="71" spans="1:15" x14ac:dyDescent="0.2">
      <c r="A71" s="17" t="s">
        <v>75</v>
      </c>
      <c r="B71" s="17">
        <v>15</v>
      </c>
      <c r="C71" s="17">
        <v>15</v>
      </c>
      <c r="D71" s="19">
        <f t="shared" si="10"/>
        <v>2.8569796011656476E-2</v>
      </c>
      <c r="E71" s="19">
        <f t="shared" si="11"/>
        <v>4.5040987298441582E-2</v>
      </c>
      <c r="G71" s="17" t="s">
        <v>12</v>
      </c>
      <c r="H71" s="17">
        <v>80</v>
      </c>
      <c r="J71" s="19">
        <f t="shared" si="12"/>
        <v>5.8964437073889805E-2</v>
      </c>
      <c r="K71" s="19">
        <f t="shared" si="13"/>
        <v>0</v>
      </c>
      <c r="M71" s="17" t="s">
        <v>293</v>
      </c>
      <c r="N71" s="17">
        <v>19</v>
      </c>
      <c r="O71" s="19">
        <f t="shared" si="14"/>
        <v>2.5389868106316729E-2</v>
      </c>
    </row>
    <row r="72" spans="1:15" x14ac:dyDescent="0.2">
      <c r="A72" s="17" t="s">
        <v>223</v>
      </c>
      <c r="B72" s="17">
        <v>15</v>
      </c>
      <c r="C72" s="17">
        <v>11</v>
      </c>
      <c r="D72" s="19">
        <f t="shared" si="10"/>
        <v>2.8569796011656476E-2</v>
      </c>
      <c r="E72" s="19">
        <f t="shared" si="11"/>
        <v>3.3030057352190494E-2</v>
      </c>
      <c r="G72" s="17" t="s">
        <v>195</v>
      </c>
      <c r="H72" s="17">
        <v>73</v>
      </c>
      <c r="J72" s="19">
        <f t="shared" si="12"/>
        <v>5.3805048829924457E-2</v>
      </c>
      <c r="K72" s="19">
        <f t="shared" si="13"/>
        <v>0</v>
      </c>
      <c r="M72" s="17" t="s">
        <v>119</v>
      </c>
      <c r="N72" s="17">
        <v>18</v>
      </c>
      <c r="O72" s="19">
        <f t="shared" si="14"/>
        <v>2.405355925861585E-2</v>
      </c>
    </row>
    <row r="73" spans="1:15" x14ac:dyDescent="0.2">
      <c r="A73" s="17" t="s">
        <v>216</v>
      </c>
      <c r="B73" s="17">
        <v>15</v>
      </c>
      <c r="D73" s="19">
        <f t="shared" si="10"/>
        <v>2.8569796011656476E-2</v>
      </c>
      <c r="E73" s="19">
        <f t="shared" si="11"/>
        <v>0</v>
      </c>
      <c r="G73" s="17" t="s">
        <v>292</v>
      </c>
      <c r="H73" s="17">
        <v>71</v>
      </c>
      <c r="J73" s="19">
        <f t="shared" si="12"/>
        <v>5.2330937903077204E-2</v>
      </c>
      <c r="K73" s="19">
        <f t="shared" si="13"/>
        <v>0</v>
      </c>
      <c r="M73" s="17" t="s">
        <v>80</v>
      </c>
      <c r="N73" s="17">
        <v>18</v>
      </c>
      <c r="O73" s="19">
        <f t="shared" si="14"/>
        <v>2.405355925861585E-2</v>
      </c>
    </row>
    <row r="74" spans="1:15" x14ac:dyDescent="0.2">
      <c r="A74" s="17" t="s">
        <v>100</v>
      </c>
      <c r="B74" s="17">
        <v>15</v>
      </c>
      <c r="D74" s="19">
        <f t="shared" si="10"/>
        <v>2.8569796011656476E-2</v>
      </c>
      <c r="E74" s="19">
        <f t="shared" si="11"/>
        <v>0</v>
      </c>
      <c r="G74" s="17" t="s">
        <v>215</v>
      </c>
      <c r="H74" s="17">
        <v>70</v>
      </c>
      <c r="J74" s="19">
        <f t="shared" si="12"/>
        <v>5.1593882439653578E-2</v>
      </c>
      <c r="K74" s="19">
        <f t="shared" si="13"/>
        <v>0</v>
      </c>
      <c r="M74" s="17" t="s">
        <v>291</v>
      </c>
      <c r="N74" s="17">
        <v>18</v>
      </c>
      <c r="O74" s="19">
        <f t="shared" si="14"/>
        <v>2.405355925861585E-2</v>
      </c>
    </row>
    <row r="75" spans="1:15" x14ac:dyDescent="0.2">
      <c r="A75" s="17" t="s">
        <v>278</v>
      </c>
      <c r="B75" s="17">
        <v>15</v>
      </c>
      <c r="D75" s="19">
        <f t="shared" si="10"/>
        <v>2.8569796011656476E-2</v>
      </c>
      <c r="E75" s="19">
        <f t="shared" si="11"/>
        <v>0</v>
      </c>
      <c r="G75" s="17" t="s">
        <v>92</v>
      </c>
      <c r="H75" s="17">
        <v>69</v>
      </c>
      <c r="J75" s="19">
        <f t="shared" si="12"/>
        <v>5.0856826976229959E-2</v>
      </c>
      <c r="K75" s="19">
        <f t="shared" si="13"/>
        <v>0</v>
      </c>
      <c r="M75" s="17" t="s">
        <v>92</v>
      </c>
      <c r="N75" s="17">
        <v>17</v>
      </c>
      <c r="O75" s="19">
        <f t="shared" si="14"/>
        <v>2.271725041091497E-2</v>
      </c>
    </row>
    <row r="76" spans="1:15" x14ac:dyDescent="0.2">
      <c r="A76" s="17" t="s">
        <v>273</v>
      </c>
      <c r="B76" s="17">
        <v>14</v>
      </c>
      <c r="C76" s="17">
        <v>14</v>
      </c>
      <c r="D76" s="19">
        <f t="shared" si="10"/>
        <v>2.6665142944212711E-2</v>
      </c>
      <c r="E76" s="19">
        <f t="shared" si="11"/>
        <v>4.2038254811878811E-2</v>
      </c>
      <c r="G76" s="17" t="s">
        <v>27</v>
      </c>
      <c r="H76" s="17">
        <v>69</v>
      </c>
      <c r="J76" s="19">
        <f t="shared" si="12"/>
        <v>5.0856826976229959E-2</v>
      </c>
      <c r="K76" s="19">
        <f t="shared" si="13"/>
        <v>0</v>
      </c>
      <c r="M76" s="17" t="s">
        <v>190</v>
      </c>
      <c r="N76" s="17">
        <v>17</v>
      </c>
      <c r="O76" s="19">
        <f t="shared" si="14"/>
        <v>2.271725041091497E-2</v>
      </c>
    </row>
    <row r="77" spans="1:15" x14ac:dyDescent="0.2">
      <c r="A77" s="17" t="s">
        <v>80</v>
      </c>
      <c r="B77" s="17">
        <v>14</v>
      </c>
      <c r="D77" s="19">
        <f t="shared" si="10"/>
        <v>2.6665142944212711E-2</v>
      </c>
      <c r="E77" s="19">
        <f t="shared" si="11"/>
        <v>0</v>
      </c>
      <c r="G77" s="17" t="s">
        <v>75</v>
      </c>
      <c r="H77" s="17">
        <v>69</v>
      </c>
      <c r="J77" s="19">
        <f t="shared" si="12"/>
        <v>5.0856826976229959E-2</v>
      </c>
      <c r="K77" s="19">
        <f t="shared" si="13"/>
        <v>0</v>
      </c>
      <c r="M77" s="17" t="s">
        <v>212</v>
      </c>
      <c r="N77" s="17">
        <v>17</v>
      </c>
      <c r="O77" s="19">
        <f t="shared" si="14"/>
        <v>2.271725041091497E-2</v>
      </c>
    </row>
    <row r="78" spans="1:15" x14ac:dyDescent="0.2">
      <c r="A78" s="17" t="s">
        <v>191</v>
      </c>
      <c r="B78" s="17">
        <v>13</v>
      </c>
      <c r="D78" s="19">
        <f t="shared" si="10"/>
        <v>2.4760489876768946E-2</v>
      </c>
      <c r="E78" s="19">
        <f t="shared" si="11"/>
        <v>0</v>
      </c>
      <c r="G78" s="17" t="s">
        <v>184</v>
      </c>
      <c r="H78" s="17">
        <v>62</v>
      </c>
      <c r="J78" s="19">
        <f t="shared" si="12"/>
        <v>4.5697438732264603E-2</v>
      </c>
      <c r="K78" s="19">
        <f t="shared" si="13"/>
        <v>0</v>
      </c>
      <c r="M78" s="17" t="s">
        <v>282</v>
      </c>
      <c r="N78" s="17">
        <v>17</v>
      </c>
      <c r="O78" s="19">
        <f t="shared" si="14"/>
        <v>2.271725041091497E-2</v>
      </c>
    </row>
    <row r="79" spans="1:15" x14ac:dyDescent="0.2">
      <c r="A79" s="17" t="s">
        <v>109</v>
      </c>
      <c r="B79" s="17">
        <v>13</v>
      </c>
      <c r="D79" s="19">
        <f t="shared" si="10"/>
        <v>2.4760489876768946E-2</v>
      </c>
      <c r="E79" s="19">
        <f t="shared" si="11"/>
        <v>0</v>
      </c>
      <c r="G79" s="17" t="s">
        <v>197</v>
      </c>
      <c r="H79" s="17">
        <v>62</v>
      </c>
      <c r="J79" s="19">
        <f t="shared" si="12"/>
        <v>4.5697438732264603E-2</v>
      </c>
      <c r="K79" s="19">
        <f t="shared" si="13"/>
        <v>0</v>
      </c>
      <c r="M79" s="17" t="s">
        <v>191</v>
      </c>
      <c r="N79" s="17">
        <v>17</v>
      </c>
      <c r="O79" s="19">
        <f t="shared" si="14"/>
        <v>2.271725041091497E-2</v>
      </c>
    </row>
    <row r="80" spans="1:15" x14ac:dyDescent="0.2">
      <c r="A80" s="17" t="s">
        <v>101</v>
      </c>
      <c r="B80" s="17">
        <v>13</v>
      </c>
      <c r="D80" s="19">
        <f t="shared" si="10"/>
        <v>2.4760489876768946E-2</v>
      </c>
      <c r="E80" s="19">
        <f t="shared" si="11"/>
        <v>0</v>
      </c>
      <c r="G80" s="17" t="s">
        <v>219</v>
      </c>
      <c r="H80" s="17">
        <v>61</v>
      </c>
      <c r="J80" s="19">
        <f t="shared" si="12"/>
        <v>4.4960383268840977E-2</v>
      </c>
      <c r="K80" s="19">
        <f t="shared" si="13"/>
        <v>0</v>
      </c>
      <c r="M80" s="17" t="s">
        <v>100</v>
      </c>
      <c r="N80" s="17">
        <v>16</v>
      </c>
      <c r="O80" s="19">
        <f t="shared" si="14"/>
        <v>2.138094156321409E-2</v>
      </c>
    </row>
    <row r="81" spans="1:15" x14ac:dyDescent="0.2">
      <c r="A81" s="17" t="s">
        <v>108</v>
      </c>
      <c r="B81" s="17">
        <v>12</v>
      </c>
      <c r="C81" s="17">
        <v>13</v>
      </c>
      <c r="D81" s="19">
        <f t="shared" si="10"/>
        <v>2.2855836809325181E-2</v>
      </c>
      <c r="E81" s="19">
        <f t="shared" si="11"/>
        <v>3.9035522325316034E-2</v>
      </c>
      <c r="G81" s="17" t="s">
        <v>73</v>
      </c>
      <c r="H81" s="17">
        <v>61</v>
      </c>
      <c r="J81" s="19">
        <f t="shared" si="12"/>
        <v>4.4960383268840977E-2</v>
      </c>
      <c r="K81" s="19">
        <f t="shared" si="13"/>
        <v>0</v>
      </c>
      <c r="M81" s="17" t="s">
        <v>211</v>
      </c>
      <c r="N81" s="17">
        <v>16</v>
      </c>
      <c r="O81" s="19">
        <f t="shared" si="14"/>
        <v>2.138094156321409E-2</v>
      </c>
    </row>
    <row r="82" spans="1:15" x14ac:dyDescent="0.2">
      <c r="A82" s="17" t="s">
        <v>106</v>
      </c>
      <c r="B82" s="17">
        <v>12</v>
      </c>
      <c r="D82" s="19">
        <f t="shared" si="10"/>
        <v>2.2855836809325181E-2</v>
      </c>
      <c r="E82" s="19">
        <f t="shared" si="11"/>
        <v>0</v>
      </c>
      <c r="G82" s="17" t="s">
        <v>217</v>
      </c>
      <c r="H82" s="17">
        <v>61</v>
      </c>
      <c r="J82" s="19">
        <f t="shared" si="12"/>
        <v>4.4960383268840977E-2</v>
      </c>
      <c r="K82" s="19">
        <f t="shared" si="13"/>
        <v>0</v>
      </c>
      <c r="M82" s="17" t="s">
        <v>200</v>
      </c>
      <c r="N82" s="17">
        <v>15</v>
      </c>
      <c r="O82" s="19">
        <f t="shared" si="14"/>
        <v>2.0044632715513211E-2</v>
      </c>
    </row>
    <row r="83" spans="1:15" x14ac:dyDescent="0.2">
      <c r="A83" s="17" t="s">
        <v>290</v>
      </c>
      <c r="B83" s="17">
        <v>12</v>
      </c>
      <c r="D83" s="19">
        <f t="shared" si="10"/>
        <v>2.2855836809325181E-2</v>
      </c>
      <c r="E83" s="19">
        <f t="shared" si="11"/>
        <v>0</v>
      </c>
      <c r="G83" s="17" t="s">
        <v>20</v>
      </c>
      <c r="H83" s="17">
        <v>59</v>
      </c>
      <c r="J83" s="19">
        <f t="shared" si="12"/>
        <v>4.3486272341993731E-2</v>
      </c>
      <c r="K83" s="19">
        <f t="shared" si="13"/>
        <v>0</v>
      </c>
      <c r="M83" s="17" t="s">
        <v>254</v>
      </c>
      <c r="N83" s="17">
        <v>15</v>
      </c>
      <c r="O83" s="19">
        <f t="shared" si="14"/>
        <v>2.0044632715513211E-2</v>
      </c>
    </row>
    <row r="84" spans="1:15" x14ac:dyDescent="0.2">
      <c r="A84" s="17" t="s">
        <v>111</v>
      </c>
      <c r="B84" s="17">
        <v>12</v>
      </c>
      <c r="D84" s="19">
        <f t="shared" si="10"/>
        <v>2.2855836809325181E-2</v>
      </c>
      <c r="E84" s="19">
        <f t="shared" si="11"/>
        <v>0</v>
      </c>
      <c r="G84" s="17" t="s">
        <v>199</v>
      </c>
      <c r="H84" s="17">
        <v>58</v>
      </c>
      <c r="J84" s="19">
        <f t="shared" si="12"/>
        <v>4.2749216878570112E-2</v>
      </c>
      <c r="K84" s="19">
        <f t="shared" si="13"/>
        <v>0</v>
      </c>
      <c r="M84" s="17" t="s">
        <v>27</v>
      </c>
      <c r="N84" s="17">
        <v>14</v>
      </c>
      <c r="O84" s="19">
        <f t="shared" si="14"/>
        <v>1.8708323867812331E-2</v>
      </c>
    </row>
    <row r="85" spans="1:15" x14ac:dyDescent="0.2">
      <c r="A85" s="17" t="s">
        <v>202</v>
      </c>
      <c r="B85" s="17">
        <v>12</v>
      </c>
      <c r="D85" s="19">
        <f t="shared" si="10"/>
        <v>2.2855836809325181E-2</v>
      </c>
      <c r="E85" s="19">
        <f t="shared" si="11"/>
        <v>0</v>
      </c>
      <c r="G85" s="17" t="s">
        <v>189</v>
      </c>
      <c r="H85" s="17">
        <v>56</v>
      </c>
      <c r="J85" s="19">
        <f t="shared" si="12"/>
        <v>4.1275105951722867E-2</v>
      </c>
      <c r="K85" s="19">
        <f t="shared" si="13"/>
        <v>0</v>
      </c>
      <c r="M85" s="17" t="s">
        <v>273</v>
      </c>
      <c r="N85" s="17">
        <v>14</v>
      </c>
      <c r="O85" s="19">
        <f t="shared" si="14"/>
        <v>1.8708323867812331E-2</v>
      </c>
    </row>
    <row r="86" spans="1:15" x14ac:dyDescent="0.2">
      <c r="A86" s="17" t="s">
        <v>25</v>
      </c>
      <c r="B86" s="17">
        <v>11</v>
      </c>
      <c r="C86" s="17">
        <v>14</v>
      </c>
      <c r="D86" s="19">
        <f t="shared" si="10"/>
        <v>2.0951183741881416E-2</v>
      </c>
      <c r="E86" s="19">
        <f t="shared" si="11"/>
        <v>4.2038254811878811E-2</v>
      </c>
      <c r="G86" s="17" t="s">
        <v>103</v>
      </c>
      <c r="H86" s="17">
        <v>55</v>
      </c>
      <c r="J86" s="19">
        <f t="shared" si="12"/>
        <v>4.0538050488299247E-2</v>
      </c>
      <c r="K86" s="19">
        <f t="shared" si="13"/>
        <v>0</v>
      </c>
      <c r="M86" s="17" t="s">
        <v>26</v>
      </c>
      <c r="N86" s="17">
        <v>13</v>
      </c>
      <c r="O86" s="19">
        <f t="shared" si="14"/>
        <v>1.7372015020111448E-2</v>
      </c>
    </row>
    <row r="87" spans="1:15" x14ac:dyDescent="0.2">
      <c r="A87" s="17" t="s">
        <v>82</v>
      </c>
      <c r="B87" s="17">
        <v>11</v>
      </c>
      <c r="C87" s="17">
        <v>12</v>
      </c>
      <c r="D87" s="19">
        <f t="shared" si="10"/>
        <v>2.0951183741881416E-2</v>
      </c>
      <c r="E87" s="19">
        <f t="shared" si="11"/>
        <v>3.6032789838753264E-2</v>
      </c>
      <c r="G87" s="17" t="s">
        <v>123</v>
      </c>
      <c r="H87" s="17">
        <v>55</v>
      </c>
      <c r="J87" s="19">
        <f t="shared" si="12"/>
        <v>4.0538050488299247E-2</v>
      </c>
      <c r="K87" s="19">
        <f t="shared" si="13"/>
        <v>0</v>
      </c>
      <c r="M87" s="17" t="s">
        <v>109</v>
      </c>
      <c r="N87" s="17">
        <v>13</v>
      </c>
      <c r="O87" s="19">
        <f t="shared" si="14"/>
        <v>1.7372015020111448E-2</v>
      </c>
    </row>
    <row r="88" spans="1:15" x14ac:dyDescent="0.2">
      <c r="A88" s="17" t="s">
        <v>282</v>
      </c>
      <c r="B88" s="17">
        <v>11</v>
      </c>
      <c r="D88" s="19">
        <f t="shared" si="10"/>
        <v>2.0951183741881416E-2</v>
      </c>
      <c r="E88" s="19">
        <f t="shared" si="11"/>
        <v>0</v>
      </c>
      <c r="G88" s="17" t="s">
        <v>79</v>
      </c>
      <c r="H88" s="17">
        <v>55</v>
      </c>
      <c r="J88" s="19">
        <f t="shared" si="12"/>
        <v>4.0538050488299247E-2</v>
      </c>
      <c r="K88" s="19">
        <f t="shared" si="13"/>
        <v>0</v>
      </c>
      <c r="M88" s="17" t="s">
        <v>79</v>
      </c>
      <c r="N88" s="17">
        <v>13</v>
      </c>
      <c r="O88" s="19">
        <f t="shared" si="14"/>
        <v>1.7372015020111448E-2</v>
      </c>
    </row>
    <row r="89" spans="1:15" x14ac:dyDescent="0.2">
      <c r="A89" s="17" t="s">
        <v>77</v>
      </c>
      <c r="B89" s="17">
        <v>10</v>
      </c>
      <c r="C89" s="17">
        <v>10</v>
      </c>
      <c r="D89" s="19">
        <f t="shared" si="10"/>
        <v>1.9046530674437651E-2</v>
      </c>
      <c r="E89" s="19">
        <f t="shared" si="11"/>
        <v>3.002732486562772E-2</v>
      </c>
      <c r="G89" s="17" t="s">
        <v>84</v>
      </c>
      <c r="H89" s="17">
        <v>54</v>
      </c>
      <c r="J89" s="19">
        <f t="shared" si="12"/>
        <v>3.9800995024875621E-2</v>
      </c>
      <c r="K89" s="19">
        <f t="shared" si="13"/>
        <v>0</v>
      </c>
      <c r="M89" s="17" t="s">
        <v>210</v>
      </c>
      <c r="N89" s="17">
        <v>13</v>
      </c>
      <c r="O89" s="19">
        <f t="shared" si="14"/>
        <v>1.7372015020111448E-2</v>
      </c>
    </row>
    <row r="90" spans="1:15" x14ac:dyDescent="0.2">
      <c r="A90" s="17" t="s">
        <v>86</v>
      </c>
      <c r="B90" s="17">
        <v>10</v>
      </c>
      <c r="D90" s="19">
        <f t="shared" si="10"/>
        <v>1.9046530674437651E-2</v>
      </c>
      <c r="E90" s="19">
        <f t="shared" si="11"/>
        <v>0</v>
      </c>
      <c r="G90" s="17" t="s">
        <v>289</v>
      </c>
      <c r="H90" s="17">
        <v>50</v>
      </c>
      <c r="J90" s="19">
        <f t="shared" si="12"/>
        <v>3.685277317118113E-2</v>
      </c>
      <c r="K90" s="19">
        <f t="shared" si="13"/>
        <v>0</v>
      </c>
      <c r="M90" s="17" t="s">
        <v>110</v>
      </c>
      <c r="N90" s="17">
        <v>13</v>
      </c>
      <c r="O90" s="19">
        <f t="shared" si="14"/>
        <v>1.7372015020111448E-2</v>
      </c>
    </row>
    <row r="91" spans="1:15" x14ac:dyDescent="0.2">
      <c r="A91" s="17" t="s">
        <v>70</v>
      </c>
      <c r="B91" s="17">
        <v>10</v>
      </c>
      <c r="D91" s="19">
        <f t="shared" si="10"/>
        <v>1.9046530674437651E-2</v>
      </c>
      <c r="E91" s="19">
        <f t="shared" si="11"/>
        <v>0</v>
      </c>
      <c r="G91" s="17" t="s">
        <v>207</v>
      </c>
      <c r="H91" s="17">
        <v>48</v>
      </c>
      <c r="J91" s="19">
        <f t="shared" si="12"/>
        <v>3.5378662244333885E-2</v>
      </c>
      <c r="K91" s="19">
        <f t="shared" si="13"/>
        <v>0</v>
      </c>
      <c r="M91" s="17" t="s">
        <v>194</v>
      </c>
      <c r="N91" s="17">
        <v>13</v>
      </c>
      <c r="O91" s="19">
        <f t="shared" si="14"/>
        <v>1.7372015020111448E-2</v>
      </c>
    </row>
    <row r="92" spans="1:15" x14ac:dyDescent="0.2">
      <c r="A92" s="17" t="s">
        <v>1</v>
      </c>
      <c r="C92" s="17">
        <v>26</v>
      </c>
      <c r="D92" s="19">
        <f t="shared" si="10"/>
        <v>0</v>
      </c>
      <c r="E92" s="19">
        <f t="shared" si="11"/>
        <v>7.8071044650632068E-2</v>
      </c>
      <c r="G92" s="17" t="s">
        <v>25</v>
      </c>
      <c r="H92" s="17">
        <v>48</v>
      </c>
      <c r="J92" s="19">
        <f t="shared" si="12"/>
        <v>3.5378662244333885E-2</v>
      </c>
      <c r="K92" s="19">
        <f t="shared" si="13"/>
        <v>0</v>
      </c>
      <c r="M92" s="17" t="s">
        <v>25</v>
      </c>
      <c r="N92" s="17">
        <v>13</v>
      </c>
      <c r="O92" s="19">
        <f t="shared" si="14"/>
        <v>1.7372015020111448E-2</v>
      </c>
    </row>
    <row r="93" spans="1:15" x14ac:dyDescent="0.2">
      <c r="A93" s="17" t="s">
        <v>79</v>
      </c>
      <c r="C93" s="17">
        <v>13</v>
      </c>
      <c r="D93" s="19">
        <f t="shared" si="10"/>
        <v>0</v>
      </c>
      <c r="E93" s="19">
        <f t="shared" si="11"/>
        <v>3.9035522325316034E-2</v>
      </c>
      <c r="G93" s="17" t="s">
        <v>190</v>
      </c>
      <c r="H93" s="17">
        <v>47</v>
      </c>
      <c r="J93" s="19">
        <f t="shared" si="12"/>
        <v>3.4641606780910265E-2</v>
      </c>
      <c r="K93" s="19">
        <f t="shared" si="13"/>
        <v>0</v>
      </c>
      <c r="M93" s="17" t="s">
        <v>77</v>
      </c>
      <c r="N93" s="17">
        <v>13</v>
      </c>
      <c r="O93" s="19">
        <f t="shared" si="14"/>
        <v>1.7372015020111448E-2</v>
      </c>
    </row>
    <row r="94" spans="1:15" x14ac:dyDescent="0.2">
      <c r="A94" s="17" t="s">
        <v>98</v>
      </c>
      <c r="C94" s="17">
        <v>12</v>
      </c>
      <c r="D94" s="19">
        <f t="shared" si="10"/>
        <v>0</v>
      </c>
      <c r="E94" s="19">
        <f t="shared" si="11"/>
        <v>3.6032789838753264E-2</v>
      </c>
      <c r="G94" s="17" t="s">
        <v>288</v>
      </c>
      <c r="H94" s="17">
        <v>46</v>
      </c>
      <c r="J94" s="19">
        <f t="shared" si="12"/>
        <v>3.3904551317486646E-2</v>
      </c>
      <c r="K94" s="19">
        <f t="shared" si="13"/>
        <v>0</v>
      </c>
      <c r="M94" s="17" t="s">
        <v>287</v>
      </c>
      <c r="N94" s="17">
        <v>13</v>
      </c>
      <c r="O94" s="19">
        <f t="shared" si="14"/>
        <v>1.7372015020111448E-2</v>
      </c>
    </row>
    <row r="95" spans="1:15" x14ac:dyDescent="0.2">
      <c r="A95" s="25" t="s">
        <v>92</v>
      </c>
      <c r="B95" s="25"/>
      <c r="C95" s="25">
        <v>11</v>
      </c>
      <c r="D95" s="20">
        <f t="shared" si="10"/>
        <v>0</v>
      </c>
      <c r="E95" s="20">
        <f t="shared" si="11"/>
        <v>3.3030057352190494E-2</v>
      </c>
      <c r="G95" s="17" t="s">
        <v>218</v>
      </c>
      <c r="H95" s="17">
        <v>44</v>
      </c>
      <c r="J95" s="19">
        <f t="shared" si="12"/>
        <v>3.2430440390639394E-2</v>
      </c>
      <c r="K95" s="19">
        <f t="shared" si="13"/>
        <v>0</v>
      </c>
      <c r="M95" s="17" t="s">
        <v>286</v>
      </c>
      <c r="N95" s="17">
        <v>13</v>
      </c>
      <c r="O95" s="19">
        <f t="shared" si="14"/>
        <v>1.7372015020111448E-2</v>
      </c>
    </row>
    <row r="96" spans="1:15" x14ac:dyDescent="0.2">
      <c r="A96" s="17" t="s">
        <v>97</v>
      </c>
      <c r="B96" s="17">
        <f>COUNTIF(B3:B95, "&gt;1")</f>
        <v>89</v>
      </c>
      <c r="C96" s="17">
        <f>COUNTIF(C3:C95, "&gt;1")</f>
        <v>74</v>
      </c>
      <c r="D96" s="30"/>
      <c r="E96" s="30"/>
      <c r="G96" s="17" t="s">
        <v>285</v>
      </c>
      <c r="H96" s="17">
        <v>44</v>
      </c>
      <c r="J96" s="19">
        <f t="shared" si="12"/>
        <v>3.2430440390639394E-2</v>
      </c>
      <c r="K96" s="19">
        <f t="shared" si="13"/>
        <v>0</v>
      </c>
      <c r="M96" s="17" t="s">
        <v>82</v>
      </c>
      <c r="N96" s="17">
        <v>12</v>
      </c>
      <c r="O96" s="19">
        <f t="shared" si="14"/>
        <v>1.6035706172410565E-2</v>
      </c>
    </row>
    <row r="97" spans="1:15" x14ac:dyDescent="0.2">
      <c r="A97" s="17" t="s">
        <v>99</v>
      </c>
      <c r="B97" s="17">
        <f>SUM(B3:B95)</f>
        <v>52503</v>
      </c>
      <c r="C97" s="17">
        <f>SUM(C3:C95)</f>
        <v>33303</v>
      </c>
      <c r="D97" s="30"/>
      <c r="E97" s="30"/>
      <c r="G97" s="17" t="s">
        <v>196</v>
      </c>
      <c r="H97" s="17">
        <v>43</v>
      </c>
      <c r="J97" s="19">
        <f t="shared" si="12"/>
        <v>3.1693384927215774E-2</v>
      </c>
      <c r="K97" s="19">
        <f t="shared" si="13"/>
        <v>0</v>
      </c>
      <c r="M97" s="17" t="s">
        <v>103</v>
      </c>
      <c r="N97" s="17">
        <v>12</v>
      </c>
      <c r="O97" s="19">
        <f t="shared" si="14"/>
        <v>1.6035706172410565E-2</v>
      </c>
    </row>
    <row r="98" spans="1:15" x14ac:dyDescent="0.2">
      <c r="G98" s="17" t="s">
        <v>181</v>
      </c>
      <c r="H98" s="17">
        <v>43</v>
      </c>
      <c r="J98" s="19">
        <f t="shared" si="12"/>
        <v>3.1693384927215774E-2</v>
      </c>
      <c r="K98" s="19">
        <f t="shared" si="13"/>
        <v>0</v>
      </c>
      <c r="M98" s="17" t="s">
        <v>197</v>
      </c>
      <c r="N98" s="17">
        <v>12</v>
      </c>
      <c r="O98" s="19">
        <f t="shared" si="14"/>
        <v>1.6035706172410565E-2</v>
      </c>
    </row>
    <row r="99" spans="1:15" x14ac:dyDescent="0.2">
      <c r="G99" s="17" t="s">
        <v>201</v>
      </c>
      <c r="H99" s="17">
        <v>42</v>
      </c>
      <c r="J99" s="19">
        <f t="shared" ref="J99:J130" si="15">H99/$H$191*100</f>
        <v>3.0956329463792148E-2</v>
      </c>
      <c r="K99" s="19">
        <f t="shared" ref="K99:K130" si="16">I99/$I$191*100</f>
        <v>0</v>
      </c>
      <c r="M99" s="17" t="s">
        <v>205</v>
      </c>
      <c r="N99" s="17">
        <v>11</v>
      </c>
      <c r="O99" s="19">
        <f t="shared" ref="O99:O109" si="17">N99/$N$111*100</f>
        <v>1.4699397324709687E-2</v>
      </c>
    </row>
    <row r="100" spans="1:15" x14ac:dyDescent="0.2">
      <c r="G100" s="17" t="s">
        <v>203</v>
      </c>
      <c r="H100" s="17">
        <v>42</v>
      </c>
      <c r="J100" s="19">
        <f t="shared" si="15"/>
        <v>3.0956329463792148E-2</v>
      </c>
      <c r="K100" s="19">
        <f t="shared" si="16"/>
        <v>0</v>
      </c>
      <c r="M100" s="17" t="s">
        <v>83</v>
      </c>
      <c r="N100" s="17">
        <v>11</v>
      </c>
      <c r="O100" s="19">
        <f t="shared" si="17"/>
        <v>1.4699397324709687E-2</v>
      </c>
    </row>
    <row r="101" spans="1:15" x14ac:dyDescent="0.2">
      <c r="G101" s="17" t="s">
        <v>284</v>
      </c>
      <c r="H101" s="17">
        <v>40</v>
      </c>
      <c r="J101" s="19">
        <f t="shared" si="15"/>
        <v>2.9482218536944903E-2</v>
      </c>
      <c r="K101" s="19">
        <f t="shared" si="16"/>
        <v>0</v>
      </c>
      <c r="M101" s="17" t="s">
        <v>283</v>
      </c>
      <c r="N101" s="17">
        <v>11</v>
      </c>
      <c r="O101" s="19">
        <f t="shared" si="17"/>
        <v>1.4699397324709687E-2</v>
      </c>
    </row>
    <row r="102" spans="1:15" x14ac:dyDescent="0.2">
      <c r="G102" s="17" t="s">
        <v>282</v>
      </c>
      <c r="H102" s="17">
        <v>40</v>
      </c>
      <c r="J102" s="19">
        <f t="shared" si="15"/>
        <v>2.9482218536944903E-2</v>
      </c>
      <c r="K102" s="19">
        <f t="shared" si="16"/>
        <v>0</v>
      </c>
      <c r="M102" s="17" t="s">
        <v>181</v>
      </c>
      <c r="N102" s="17">
        <v>11</v>
      </c>
      <c r="O102" s="19">
        <f t="shared" si="17"/>
        <v>1.4699397324709687E-2</v>
      </c>
    </row>
    <row r="103" spans="1:15" x14ac:dyDescent="0.2">
      <c r="G103" s="17" t="s">
        <v>281</v>
      </c>
      <c r="H103" s="17">
        <v>39</v>
      </c>
      <c r="J103" s="19">
        <f t="shared" si="15"/>
        <v>2.8745163073521283E-2</v>
      </c>
      <c r="K103" s="19">
        <f t="shared" si="16"/>
        <v>0</v>
      </c>
      <c r="M103" s="17" t="s">
        <v>280</v>
      </c>
      <c r="N103" s="17">
        <v>11</v>
      </c>
      <c r="O103" s="19">
        <f t="shared" si="17"/>
        <v>1.4699397324709687E-2</v>
      </c>
    </row>
    <row r="104" spans="1:15" x14ac:dyDescent="0.2">
      <c r="G104" s="17" t="s">
        <v>191</v>
      </c>
      <c r="H104" s="17">
        <v>38</v>
      </c>
      <c r="J104" s="19">
        <f t="shared" si="15"/>
        <v>2.8008107610097661E-2</v>
      </c>
      <c r="K104" s="19">
        <f t="shared" si="16"/>
        <v>0</v>
      </c>
      <c r="M104" s="17" t="s">
        <v>249</v>
      </c>
      <c r="N104" s="17">
        <v>11</v>
      </c>
      <c r="O104" s="19">
        <f t="shared" si="17"/>
        <v>1.4699397324709687E-2</v>
      </c>
    </row>
    <row r="105" spans="1:15" x14ac:dyDescent="0.2">
      <c r="G105" s="17" t="s">
        <v>279</v>
      </c>
      <c r="H105" s="17">
        <v>38</v>
      </c>
      <c r="J105" s="19">
        <f t="shared" si="15"/>
        <v>2.8008107610097661E-2</v>
      </c>
      <c r="K105" s="19">
        <f t="shared" si="16"/>
        <v>0</v>
      </c>
      <c r="M105" s="17" t="s">
        <v>122</v>
      </c>
      <c r="N105" s="17">
        <v>11</v>
      </c>
      <c r="O105" s="19">
        <f t="shared" si="17"/>
        <v>1.4699397324709687E-2</v>
      </c>
    </row>
    <row r="106" spans="1:15" x14ac:dyDescent="0.2">
      <c r="G106" s="17" t="s">
        <v>194</v>
      </c>
      <c r="H106" s="17">
        <v>38</v>
      </c>
      <c r="J106" s="19">
        <f t="shared" si="15"/>
        <v>2.8008107610097661E-2</v>
      </c>
      <c r="K106" s="19">
        <f t="shared" si="16"/>
        <v>0</v>
      </c>
      <c r="M106" s="17" t="s">
        <v>278</v>
      </c>
      <c r="N106" s="17">
        <v>11</v>
      </c>
      <c r="O106" s="19">
        <f t="shared" si="17"/>
        <v>1.4699397324709687E-2</v>
      </c>
    </row>
    <row r="107" spans="1:15" x14ac:dyDescent="0.2">
      <c r="G107" s="17" t="s">
        <v>277</v>
      </c>
      <c r="H107" s="17">
        <v>37</v>
      </c>
      <c r="J107" s="19">
        <f t="shared" si="15"/>
        <v>2.7271052146674035E-2</v>
      </c>
      <c r="K107" s="19">
        <f t="shared" si="16"/>
        <v>0</v>
      </c>
      <c r="M107" s="17" t="s">
        <v>111</v>
      </c>
      <c r="N107" s="17">
        <v>10</v>
      </c>
      <c r="O107" s="19">
        <f t="shared" si="17"/>
        <v>1.3363088477008806E-2</v>
      </c>
    </row>
    <row r="108" spans="1:15" x14ac:dyDescent="0.2">
      <c r="G108" s="17" t="s">
        <v>276</v>
      </c>
      <c r="H108" s="17">
        <v>37</v>
      </c>
      <c r="J108" s="19">
        <f t="shared" si="15"/>
        <v>2.7271052146674035E-2</v>
      </c>
      <c r="K108" s="19">
        <f t="shared" si="16"/>
        <v>0</v>
      </c>
      <c r="M108" s="17" t="s">
        <v>272</v>
      </c>
      <c r="N108" s="17">
        <v>10</v>
      </c>
      <c r="O108" s="19">
        <f t="shared" si="17"/>
        <v>1.3363088477008806E-2</v>
      </c>
    </row>
    <row r="109" spans="1:15" x14ac:dyDescent="0.2">
      <c r="G109" s="17" t="s">
        <v>88</v>
      </c>
      <c r="H109" s="17">
        <v>36</v>
      </c>
      <c r="J109" s="19">
        <f t="shared" si="15"/>
        <v>2.6533996683250415E-2</v>
      </c>
      <c r="K109" s="19">
        <f t="shared" si="16"/>
        <v>0</v>
      </c>
      <c r="M109" s="25" t="s">
        <v>233</v>
      </c>
      <c r="N109" s="25">
        <v>10</v>
      </c>
      <c r="O109" s="20">
        <f t="shared" si="17"/>
        <v>1.3363088477008806E-2</v>
      </c>
    </row>
    <row r="110" spans="1:15" x14ac:dyDescent="0.2">
      <c r="G110" s="17" t="s">
        <v>275</v>
      </c>
      <c r="H110" s="17">
        <v>35</v>
      </c>
      <c r="J110" s="19">
        <f t="shared" si="15"/>
        <v>2.5796941219826789E-2</v>
      </c>
      <c r="K110" s="19">
        <f t="shared" si="16"/>
        <v>0</v>
      </c>
      <c r="M110" s="17" t="s">
        <v>97</v>
      </c>
      <c r="N110" s="17">
        <f>COUNTIF(N3:N109, "&gt;1")</f>
        <v>107</v>
      </c>
      <c r="O110" s="17"/>
    </row>
    <row r="111" spans="1:15" x14ac:dyDescent="0.2">
      <c r="G111" s="17" t="s">
        <v>274</v>
      </c>
      <c r="H111" s="17">
        <v>35</v>
      </c>
      <c r="J111" s="19">
        <f t="shared" si="15"/>
        <v>2.5796941219826789E-2</v>
      </c>
      <c r="K111" s="19">
        <f t="shared" si="16"/>
        <v>0</v>
      </c>
      <c r="M111" s="17" t="s">
        <v>99</v>
      </c>
      <c r="N111" s="17">
        <f>SUM(N3:N109)</f>
        <v>74833</v>
      </c>
      <c r="O111" s="17"/>
    </row>
    <row r="112" spans="1:15" x14ac:dyDescent="0.2">
      <c r="G112" s="17" t="s">
        <v>273</v>
      </c>
      <c r="H112" s="17">
        <v>34</v>
      </c>
      <c r="J112" s="19">
        <f t="shared" si="15"/>
        <v>2.505988575640317E-2</v>
      </c>
      <c r="K112" s="19">
        <f t="shared" si="16"/>
        <v>0</v>
      </c>
    </row>
    <row r="113" spans="7:11" x14ac:dyDescent="0.2">
      <c r="G113" s="17" t="s">
        <v>77</v>
      </c>
      <c r="H113" s="17">
        <v>33</v>
      </c>
      <c r="J113" s="19">
        <f t="shared" si="15"/>
        <v>2.4322830292979547E-2</v>
      </c>
      <c r="K113" s="19">
        <f t="shared" si="16"/>
        <v>0</v>
      </c>
    </row>
    <row r="114" spans="7:11" x14ac:dyDescent="0.2">
      <c r="G114" s="17" t="s">
        <v>19</v>
      </c>
      <c r="H114" s="17">
        <v>33</v>
      </c>
      <c r="J114" s="19">
        <f t="shared" si="15"/>
        <v>2.4322830292979547E-2</v>
      </c>
      <c r="K114" s="19">
        <f t="shared" si="16"/>
        <v>0</v>
      </c>
    </row>
    <row r="115" spans="7:11" x14ac:dyDescent="0.2">
      <c r="G115" s="17" t="s">
        <v>272</v>
      </c>
      <c r="H115" s="17">
        <v>32</v>
      </c>
      <c r="J115" s="19">
        <f t="shared" si="15"/>
        <v>2.3585774829555924E-2</v>
      </c>
      <c r="K115" s="19">
        <f t="shared" si="16"/>
        <v>0</v>
      </c>
    </row>
    <row r="116" spans="7:11" x14ac:dyDescent="0.2">
      <c r="G116" s="17" t="s">
        <v>271</v>
      </c>
      <c r="H116" s="17">
        <v>32</v>
      </c>
      <c r="J116" s="19">
        <f t="shared" si="15"/>
        <v>2.3585774829555924E-2</v>
      </c>
      <c r="K116" s="19">
        <f t="shared" si="16"/>
        <v>0</v>
      </c>
    </row>
    <row r="117" spans="7:11" x14ac:dyDescent="0.2">
      <c r="G117" s="17" t="s">
        <v>122</v>
      </c>
      <c r="H117" s="17">
        <v>31</v>
      </c>
      <c r="J117" s="19">
        <f t="shared" si="15"/>
        <v>2.2848719366132302E-2</v>
      </c>
      <c r="K117" s="19">
        <f t="shared" si="16"/>
        <v>0</v>
      </c>
    </row>
    <row r="118" spans="7:11" x14ac:dyDescent="0.2">
      <c r="G118" s="17" t="s">
        <v>270</v>
      </c>
      <c r="H118" s="17">
        <v>29</v>
      </c>
      <c r="J118" s="19">
        <f t="shared" si="15"/>
        <v>2.1374608439285056E-2</v>
      </c>
      <c r="K118" s="19">
        <f t="shared" si="16"/>
        <v>0</v>
      </c>
    </row>
    <row r="119" spans="7:11" x14ac:dyDescent="0.2">
      <c r="G119" s="17" t="s">
        <v>269</v>
      </c>
      <c r="H119" s="17">
        <v>28</v>
      </c>
      <c r="J119" s="19">
        <f t="shared" si="15"/>
        <v>2.0637552975861433E-2</v>
      </c>
      <c r="K119" s="19">
        <f t="shared" si="16"/>
        <v>0</v>
      </c>
    </row>
    <row r="120" spans="7:11" x14ac:dyDescent="0.2">
      <c r="G120" s="17" t="s">
        <v>268</v>
      </c>
      <c r="H120" s="17">
        <v>28</v>
      </c>
      <c r="J120" s="19">
        <f t="shared" si="15"/>
        <v>2.0637552975861433E-2</v>
      </c>
      <c r="K120" s="19">
        <f t="shared" si="16"/>
        <v>0</v>
      </c>
    </row>
    <row r="121" spans="7:11" x14ac:dyDescent="0.2">
      <c r="G121" s="17" t="s">
        <v>111</v>
      </c>
      <c r="H121" s="17">
        <v>28</v>
      </c>
      <c r="J121" s="19">
        <f t="shared" si="15"/>
        <v>2.0637552975861433E-2</v>
      </c>
      <c r="K121" s="19">
        <f t="shared" si="16"/>
        <v>0</v>
      </c>
    </row>
    <row r="122" spans="7:11" x14ac:dyDescent="0.2">
      <c r="G122" s="17" t="s">
        <v>220</v>
      </c>
      <c r="H122" s="17">
        <v>27</v>
      </c>
      <c r="J122" s="19">
        <f t="shared" si="15"/>
        <v>1.9900497512437811E-2</v>
      </c>
      <c r="K122" s="19">
        <f t="shared" si="16"/>
        <v>0</v>
      </c>
    </row>
    <row r="123" spans="7:11" x14ac:dyDescent="0.2">
      <c r="G123" s="17" t="s">
        <v>8</v>
      </c>
      <c r="H123" s="17">
        <v>26</v>
      </c>
      <c r="I123" s="17">
        <v>10</v>
      </c>
      <c r="J123" s="19">
        <f t="shared" si="15"/>
        <v>1.9163442049014188E-2</v>
      </c>
      <c r="K123" s="19">
        <f t="shared" si="16"/>
        <v>0.15003750937734434</v>
      </c>
    </row>
    <row r="124" spans="7:11" x14ac:dyDescent="0.2">
      <c r="G124" s="17" t="s">
        <v>107</v>
      </c>
      <c r="H124" s="17">
        <v>26</v>
      </c>
      <c r="J124" s="19">
        <f t="shared" si="15"/>
        <v>1.9163442049014188E-2</v>
      </c>
      <c r="K124" s="19">
        <f t="shared" si="16"/>
        <v>0</v>
      </c>
    </row>
    <row r="125" spans="7:11" x14ac:dyDescent="0.2">
      <c r="G125" s="17" t="s">
        <v>34</v>
      </c>
      <c r="H125" s="17">
        <v>25</v>
      </c>
      <c r="J125" s="19">
        <f t="shared" si="15"/>
        <v>1.8426386585590565E-2</v>
      </c>
      <c r="K125" s="19">
        <f t="shared" si="16"/>
        <v>0</v>
      </c>
    </row>
    <row r="126" spans="7:11" x14ac:dyDescent="0.2">
      <c r="G126" s="17" t="s">
        <v>80</v>
      </c>
      <c r="H126" s="17">
        <v>25</v>
      </c>
      <c r="J126" s="19">
        <f t="shared" si="15"/>
        <v>1.8426386585590565E-2</v>
      </c>
      <c r="K126" s="19">
        <f t="shared" si="16"/>
        <v>0</v>
      </c>
    </row>
    <row r="127" spans="7:11" x14ac:dyDescent="0.2">
      <c r="G127" s="17" t="s">
        <v>24</v>
      </c>
      <c r="H127" s="17">
        <v>25</v>
      </c>
      <c r="J127" s="19">
        <f t="shared" si="15"/>
        <v>1.8426386585590565E-2</v>
      </c>
      <c r="K127" s="19">
        <f t="shared" si="16"/>
        <v>0</v>
      </c>
    </row>
    <row r="128" spans="7:11" x14ac:dyDescent="0.2">
      <c r="G128" s="17" t="s">
        <v>267</v>
      </c>
      <c r="H128" s="17">
        <v>24</v>
      </c>
      <c r="J128" s="19">
        <f t="shared" si="15"/>
        <v>1.7689331122166942E-2</v>
      </c>
      <c r="K128" s="19">
        <f t="shared" si="16"/>
        <v>0</v>
      </c>
    </row>
    <row r="129" spans="7:11" x14ac:dyDescent="0.2">
      <c r="G129" s="17" t="s">
        <v>266</v>
      </c>
      <c r="H129" s="17">
        <v>24</v>
      </c>
      <c r="J129" s="19">
        <f t="shared" si="15"/>
        <v>1.7689331122166942E-2</v>
      </c>
      <c r="K129" s="19">
        <f t="shared" si="16"/>
        <v>0</v>
      </c>
    </row>
    <row r="130" spans="7:11" x14ac:dyDescent="0.2">
      <c r="G130" s="17" t="s">
        <v>83</v>
      </c>
      <c r="H130" s="17">
        <v>22</v>
      </c>
      <c r="J130" s="19">
        <f t="shared" si="15"/>
        <v>1.6215220195319697E-2</v>
      </c>
      <c r="K130" s="19">
        <f t="shared" si="16"/>
        <v>0</v>
      </c>
    </row>
    <row r="131" spans="7:11" x14ac:dyDescent="0.2">
      <c r="G131" s="17" t="s">
        <v>265</v>
      </c>
      <c r="H131" s="17">
        <v>22</v>
      </c>
      <c r="J131" s="19">
        <f t="shared" ref="J131:J162" si="18">H131/$H$191*100</f>
        <v>1.6215220195319697E-2</v>
      </c>
      <c r="K131" s="19">
        <f t="shared" ref="K131:K162" si="19">I131/$I$191*100</f>
        <v>0</v>
      </c>
    </row>
    <row r="132" spans="7:11" x14ac:dyDescent="0.2">
      <c r="G132" s="17" t="s">
        <v>43</v>
      </c>
      <c r="H132" s="17">
        <v>20</v>
      </c>
      <c r="J132" s="19">
        <f t="shared" si="18"/>
        <v>1.4741109268472451E-2</v>
      </c>
      <c r="K132" s="19">
        <f t="shared" si="19"/>
        <v>0</v>
      </c>
    </row>
    <row r="133" spans="7:11" x14ac:dyDescent="0.2">
      <c r="G133" s="17" t="s">
        <v>183</v>
      </c>
      <c r="H133" s="17">
        <v>20</v>
      </c>
      <c r="J133" s="19">
        <f t="shared" si="18"/>
        <v>1.4741109268472451E-2</v>
      </c>
      <c r="K133" s="19">
        <f t="shared" si="19"/>
        <v>0</v>
      </c>
    </row>
    <row r="134" spans="7:11" x14ac:dyDescent="0.2">
      <c r="G134" s="17" t="s">
        <v>106</v>
      </c>
      <c r="H134" s="17">
        <v>20</v>
      </c>
      <c r="J134" s="19">
        <f t="shared" si="18"/>
        <v>1.4741109268472451E-2</v>
      </c>
      <c r="K134" s="19">
        <f t="shared" si="19"/>
        <v>0</v>
      </c>
    </row>
    <row r="135" spans="7:11" x14ac:dyDescent="0.2">
      <c r="G135" s="17" t="s">
        <v>264</v>
      </c>
      <c r="H135" s="17">
        <v>20</v>
      </c>
      <c r="J135" s="19">
        <f t="shared" si="18"/>
        <v>1.4741109268472451E-2</v>
      </c>
      <c r="K135" s="19">
        <f t="shared" si="19"/>
        <v>0</v>
      </c>
    </row>
    <row r="136" spans="7:11" x14ac:dyDescent="0.2">
      <c r="G136" s="17" t="s">
        <v>263</v>
      </c>
      <c r="H136" s="17">
        <v>19</v>
      </c>
      <c r="J136" s="19">
        <f t="shared" si="18"/>
        <v>1.400405380504883E-2</v>
      </c>
      <c r="K136" s="19">
        <f t="shared" si="19"/>
        <v>0</v>
      </c>
    </row>
    <row r="137" spans="7:11" x14ac:dyDescent="0.2">
      <c r="G137" s="17" t="s">
        <v>262</v>
      </c>
      <c r="H137" s="17">
        <v>19</v>
      </c>
      <c r="J137" s="19">
        <f t="shared" si="18"/>
        <v>1.400405380504883E-2</v>
      </c>
      <c r="K137" s="19">
        <f t="shared" si="19"/>
        <v>0</v>
      </c>
    </row>
    <row r="138" spans="7:11" x14ac:dyDescent="0.2">
      <c r="G138" s="17" t="s">
        <v>121</v>
      </c>
      <c r="H138" s="17">
        <v>17</v>
      </c>
      <c r="J138" s="19">
        <f t="shared" si="18"/>
        <v>1.2529942878201585E-2</v>
      </c>
      <c r="K138" s="19">
        <f t="shared" si="19"/>
        <v>0</v>
      </c>
    </row>
    <row r="139" spans="7:11" x14ac:dyDescent="0.2">
      <c r="G139" s="17" t="s">
        <v>261</v>
      </c>
      <c r="H139" s="17">
        <v>17</v>
      </c>
      <c r="J139" s="19">
        <f t="shared" si="18"/>
        <v>1.2529942878201585E-2</v>
      </c>
      <c r="K139" s="19">
        <f t="shared" si="19"/>
        <v>0</v>
      </c>
    </row>
    <row r="140" spans="7:11" x14ac:dyDescent="0.2">
      <c r="G140" s="17" t="s">
        <v>198</v>
      </c>
      <c r="H140" s="17">
        <v>17</v>
      </c>
      <c r="J140" s="19">
        <f t="shared" si="18"/>
        <v>1.2529942878201585E-2</v>
      </c>
      <c r="K140" s="19">
        <f t="shared" si="19"/>
        <v>0</v>
      </c>
    </row>
    <row r="141" spans="7:11" x14ac:dyDescent="0.2">
      <c r="G141" s="17" t="s">
        <v>260</v>
      </c>
      <c r="H141" s="17">
        <v>17</v>
      </c>
      <c r="J141" s="19">
        <f t="shared" si="18"/>
        <v>1.2529942878201585E-2</v>
      </c>
      <c r="K141" s="19">
        <f t="shared" si="19"/>
        <v>0</v>
      </c>
    </row>
    <row r="142" spans="7:11" x14ac:dyDescent="0.2">
      <c r="G142" s="17" t="s">
        <v>259</v>
      </c>
      <c r="H142" s="17">
        <v>16</v>
      </c>
      <c r="J142" s="19">
        <f t="shared" si="18"/>
        <v>1.1792887414777962E-2</v>
      </c>
      <c r="K142" s="19">
        <f t="shared" si="19"/>
        <v>0</v>
      </c>
    </row>
    <row r="143" spans="7:11" x14ac:dyDescent="0.2">
      <c r="G143" s="17" t="s">
        <v>258</v>
      </c>
      <c r="H143" s="17">
        <v>16</v>
      </c>
      <c r="J143" s="19">
        <f t="shared" si="18"/>
        <v>1.1792887414777962E-2</v>
      </c>
      <c r="K143" s="19">
        <f t="shared" si="19"/>
        <v>0</v>
      </c>
    </row>
    <row r="144" spans="7:11" x14ac:dyDescent="0.2">
      <c r="G144" s="17" t="s">
        <v>98</v>
      </c>
      <c r="H144" s="17">
        <v>16</v>
      </c>
      <c r="J144" s="19">
        <f t="shared" si="18"/>
        <v>1.1792887414777962E-2</v>
      </c>
      <c r="K144" s="19">
        <f t="shared" si="19"/>
        <v>0</v>
      </c>
    </row>
    <row r="145" spans="7:11" x14ac:dyDescent="0.2">
      <c r="G145" s="17" t="s">
        <v>257</v>
      </c>
      <c r="H145" s="17">
        <v>15</v>
      </c>
      <c r="J145" s="19">
        <f t="shared" si="18"/>
        <v>1.1055831951354339E-2</v>
      </c>
      <c r="K145" s="19">
        <f t="shared" si="19"/>
        <v>0</v>
      </c>
    </row>
    <row r="146" spans="7:11" x14ac:dyDescent="0.2">
      <c r="G146" s="17" t="s">
        <v>93</v>
      </c>
      <c r="H146" s="17">
        <v>15</v>
      </c>
      <c r="J146" s="19">
        <f t="shared" si="18"/>
        <v>1.1055831951354339E-2</v>
      </c>
      <c r="K146" s="19">
        <f t="shared" si="19"/>
        <v>0</v>
      </c>
    </row>
    <row r="147" spans="7:11" x14ac:dyDescent="0.2">
      <c r="G147" s="17" t="s">
        <v>256</v>
      </c>
      <c r="H147" s="17">
        <v>15</v>
      </c>
      <c r="J147" s="19">
        <f t="shared" si="18"/>
        <v>1.1055831951354339E-2</v>
      </c>
      <c r="K147" s="19">
        <f t="shared" si="19"/>
        <v>0</v>
      </c>
    </row>
    <row r="148" spans="7:11" x14ac:dyDescent="0.2">
      <c r="G148" s="17" t="s">
        <v>42</v>
      </c>
      <c r="H148" s="17">
        <v>15</v>
      </c>
      <c r="J148" s="19">
        <f t="shared" si="18"/>
        <v>1.1055831951354339E-2</v>
      </c>
      <c r="K148" s="19">
        <f t="shared" si="19"/>
        <v>0</v>
      </c>
    </row>
    <row r="149" spans="7:11" x14ac:dyDescent="0.2">
      <c r="G149" s="17" t="s">
        <v>187</v>
      </c>
      <c r="H149" s="17">
        <v>15</v>
      </c>
      <c r="J149" s="19">
        <f t="shared" si="18"/>
        <v>1.1055831951354339E-2</v>
      </c>
      <c r="K149" s="19">
        <f t="shared" si="19"/>
        <v>0</v>
      </c>
    </row>
    <row r="150" spans="7:11" x14ac:dyDescent="0.2">
      <c r="G150" s="17" t="s">
        <v>255</v>
      </c>
      <c r="H150" s="17">
        <v>15</v>
      </c>
      <c r="J150" s="19">
        <f t="shared" si="18"/>
        <v>1.1055831951354339E-2</v>
      </c>
      <c r="K150" s="19">
        <f t="shared" si="19"/>
        <v>0</v>
      </c>
    </row>
    <row r="151" spans="7:11" x14ac:dyDescent="0.2">
      <c r="G151" s="17" t="s">
        <v>89</v>
      </c>
      <c r="H151" s="17">
        <v>15</v>
      </c>
      <c r="J151" s="19">
        <f t="shared" si="18"/>
        <v>1.1055831951354339E-2</v>
      </c>
      <c r="K151" s="19">
        <f t="shared" si="19"/>
        <v>0</v>
      </c>
    </row>
    <row r="152" spans="7:11" x14ac:dyDescent="0.2">
      <c r="G152" s="17" t="s">
        <v>186</v>
      </c>
      <c r="H152" s="17">
        <v>14</v>
      </c>
      <c r="J152" s="19">
        <f t="shared" si="18"/>
        <v>1.0318776487930717E-2</v>
      </c>
      <c r="K152" s="19">
        <f t="shared" si="19"/>
        <v>0</v>
      </c>
    </row>
    <row r="153" spans="7:11" x14ac:dyDescent="0.2">
      <c r="G153" s="17" t="s">
        <v>192</v>
      </c>
      <c r="H153" s="17">
        <v>14</v>
      </c>
      <c r="J153" s="19">
        <f t="shared" si="18"/>
        <v>1.0318776487930717E-2</v>
      </c>
      <c r="K153" s="19">
        <f t="shared" si="19"/>
        <v>0</v>
      </c>
    </row>
    <row r="154" spans="7:11" x14ac:dyDescent="0.2">
      <c r="G154" s="17" t="s">
        <v>254</v>
      </c>
      <c r="H154" s="17">
        <v>14</v>
      </c>
      <c r="J154" s="19">
        <f t="shared" si="18"/>
        <v>1.0318776487930717E-2</v>
      </c>
      <c r="K154" s="19">
        <f t="shared" si="19"/>
        <v>0</v>
      </c>
    </row>
    <row r="155" spans="7:11" x14ac:dyDescent="0.2">
      <c r="G155" s="17" t="s">
        <v>253</v>
      </c>
      <c r="H155" s="17">
        <v>14</v>
      </c>
      <c r="J155" s="19">
        <f t="shared" si="18"/>
        <v>1.0318776487930717E-2</v>
      </c>
      <c r="K155" s="19">
        <f t="shared" si="19"/>
        <v>0</v>
      </c>
    </row>
    <row r="156" spans="7:11" x14ac:dyDescent="0.2">
      <c r="G156" s="17" t="s">
        <v>252</v>
      </c>
      <c r="H156" s="17">
        <v>14</v>
      </c>
      <c r="J156" s="19">
        <f t="shared" si="18"/>
        <v>1.0318776487930717E-2</v>
      </c>
      <c r="K156" s="19">
        <f t="shared" si="19"/>
        <v>0</v>
      </c>
    </row>
    <row r="157" spans="7:11" x14ac:dyDescent="0.2">
      <c r="G157" s="17" t="s">
        <v>96</v>
      </c>
      <c r="H157" s="17">
        <v>14</v>
      </c>
      <c r="J157" s="19">
        <f t="shared" si="18"/>
        <v>1.0318776487930717E-2</v>
      </c>
      <c r="K157" s="19">
        <f t="shared" si="19"/>
        <v>0</v>
      </c>
    </row>
    <row r="158" spans="7:11" x14ac:dyDescent="0.2">
      <c r="G158" s="17" t="s">
        <v>91</v>
      </c>
      <c r="H158" s="17">
        <v>13</v>
      </c>
      <c r="J158" s="19">
        <f t="shared" si="18"/>
        <v>9.5817210245070939E-3</v>
      </c>
      <c r="K158" s="19">
        <f t="shared" si="19"/>
        <v>0</v>
      </c>
    </row>
    <row r="159" spans="7:11" x14ac:dyDescent="0.2">
      <c r="G159" s="17" t="s">
        <v>87</v>
      </c>
      <c r="H159" s="17">
        <v>13</v>
      </c>
      <c r="J159" s="19">
        <f t="shared" si="18"/>
        <v>9.5817210245070939E-3</v>
      </c>
      <c r="K159" s="19">
        <f t="shared" si="19"/>
        <v>0</v>
      </c>
    </row>
    <row r="160" spans="7:11" x14ac:dyDescent="0.2">
      <c r="G160" s="17" t="s">
        <v>251</v>
      </c>
      <c r="H160" s="17">
        <v>13</v>
      </c>
      <c r="J160" s="19">
        <f t="shared" si="18"/>
        <v>9.5817210245070939E-3</v>
      </c>
      <c r="K160" s="19">
        <f t="shared" si="19"/>
        <v>0</v>
      </c>
    </row>
    <row r="161" spans="7:11" x14ac:dyDescent="0.2">
      <c r="G161" s="17" t="s">
        <v>250</v>
      </c>
      <c r="H161" s="17">
        <v>13</v>
      </c>
      <c r="J161" s="19">
        <f t="shared" si="18"/>
        <v>9.5817210245070939E-3</v>
      </c>
      <c r="K161" s="19">
        <f t="shared" si="19"/>
        <v>0</v>
      </c>
    </row>
    <row r="162" spans="7:11" x14ac:dyDescent="0.2">
      <c r="G162" s="17" t="s">
        <v>249</v>
      </c>
      <c r="H162" s="17">
        <v>13</v>
      </c>
      <c r="J162" s="19">
        <f t="shared" si="18"/>
        <v>9.5817210245070939E-3</v>
      </c>
      <c r="K162" s="19">
        <f t="shared" si="19"/>
        <v>0</v>
      </c>
    </row>
    <row r="163" spans="7:11" x14ac:dyDescent="0.2">
      <c r="G163" s="17" t="s">
        <v>248</v>
      </c>
      <c r="H163" s="17">
        <v>13</v>
      </c>
      <c r="J163" s="19">
        <f t="shared" ref="J163:J189" si="20">H163/$H$191*100</f>
        <v>9.5817210245070939E-3</v>
      </c>
      <c r="K163" s="19">
        <f t="shared" ref="K163:K189" si="21">I163/$I$191*100</f>
        <v>0</v>
      </c>
    </row>
    <row r="164" spans="7:11" x14ac:dyDescent="0.2">
      <c r="G164" s="17" t="s">
        <v>247</v>
      </c>
      <c r="H164" s="17">
        <v>13</v>
      </c>
      <c r="J164" s="19">
        <f t="shared" si="20"/>
        <v>9.5817210245070939E-3</v>
      </c>
      <c r="K164" s="19">
        <f t="shared" si="21"/>
        <v>0</v>
      </c>
    </row>
    <row r="165" spans="7:11" x14ac:dyDescent="0.2">
      <c r="G165" s="17" t="s">
        <v>246</v>
      </c>
      <c r="H165" s="17">
        <v>13</v>
      </c>
      <c r="J165" s="19">
        <f t="shared" si="20"/>
        <v>9.5817210245070939E-3</v>
      </c>
      <c r="K165" s="19">
        <f t="shared" si="21"/>
        <v>0</v>
      </c>
    </row>
    <row r="166" spans="7:11" x14ac:dyDescent="0.2">
      <c r="G166" s="17" t="s">
        <v>245</v>
      </c>
      <c r="H166" s="17">
        <v>12</v>
      </c>
      <c r="J166" s="19">
        <f t="shared" si="20"/>
        <v>8.8446655610834712E-3</v>
      </c>
      <c r="K166" s="19">
        <f t="shared" si="21"/>
        <v>0</v>
      </c>
    </row>
    <row r="167" spans="7:11" x14ac:dyDescent="0.2">
      <c r="G167" s="17" t="s">
        <v>214</v>
      </c>
      <c r="H167" s="17">
        <v>12</v>
      </c>
      <c r="J167" s="19">
        <f t="shared" si="20"/>
        <v>8.8446655610834712E-3</v>
      </c>
      <c r="K167" s="19">
        <f t="shared" si="21"/>
        <v>0</v>
      </c>
    </row>
    <row r="168" spans="7:11" x14ac:dyDescent="0.2">
      <c r="G168" s="17" t="s">
        <v>244</v>
      </c>
      <c r="H168" s="17">
        <v>12</v>
      </c>
      <c r="J168" s="19">
        <f t="shared" si="20"/>
        <v>8.8446655610834712E-3</v>
      </c>
      <c r="K168" s="19">
        <f t="shared" si="21"/>
        <v>0</v>
      </c>
    </row>
    <row r="169" spans="7:11" x14ac:dyDescent="0.2">
      <c r="G169" s="17" t="s">
        <v>243</v>
      </c>
      <c r="H169" s="17">
        <v>12</v>
      </c>
      <c r="J169" s="19">
        <f t="shared" si="20"/>
        <v>8.8446655610834712E-3</v>
      </c>
      <c r="K169" s="19">
        <f t="shared" si="21"/>
        <v>0</v>
      </c>
    </row>
    <row r="170" spans="7:11" x14ac:dyDescent="0.2">
      <c r="G170" s="17" t="s">
        <v>242</v>
      </c>
      <c r="H170" s="17">
        <v>12</v>
      </c>
      <c r="J170" s="19">
        <f t="shared" si="20"/>
        <v>8.8446655610834712E-3</v>
      </c>
      <c r="K170" s="19">
        <f t="shared" si="21"/>
        <v>0</v>
      </c>
    </row>
    <row r="171" spans="7:11" x14ac:dyDescent="0.2">
      <c r="G171" s="17" t="s">
        <v>241</v>
      </c>
      <c r="H171" s="17">
        <v>12</v>
      </c>
      <c r="J171" s="19">
        <f t="shared" si="20"/>
        <v>8.8446655610834712E-3</v>
      </c>
      <c r="K171" s="19">
        <f t="shared" si="21"/>
        <v>0</v>
      </c>
    </row>
    <row r="172" spans="7:11" x14ac:dyDescent="0.2">
      <c r="G172" s="17" t="s">
        <v>240</v>
      </c>
      <c r="H172" s="17">
        <v>11</v>
      </c>
      <c r="J172" s="19">
        <f t="shared" si="20"/>
        <v>8.1076100976598484E-3</v>
      </c>
      <c r="K172" s="19">
        <f t="shared" si="21"/>
        <v>0</v>
      </c>
    </row>
    <row r="173" spans="7:11" x14ac:dyDescent="0.2">
      <c r="G173" s="17" t="s">
        <v>239</v>
      </c>
      <c r="H173" s="17">
        <v>11</v>
      </c>
      <c r="J173" s="19">
        <f t="shared" si="20"/>
        <v>8.1076100976598484E-3</v>
      </c>
      <c r="K173" s="19">
        <f t="shared" si="21"/>
        <v>0</v>
      </c>
    </row>
    <row r="174" spans="7:11" x14ac:dyDescent="0.2">
      <c r="G174" s="17" t="s">
        <v>41</v>
      </c>
      <c r="H174" s="17">
        <v>11</v>
      </c>
      <c r="J174" s="19">
        <f t="shared" si="20"/>
        <v>8.1076100976598484E-3</v>
      </c>
      <c r="K174" s="19">
        <f t="shared" si="21"/>
        <v>0</v>
      </c>
    </row>
    <row r="175" spans="7:11" x14ac:dyDescent="0.2">
      <c r="G175" s="17" t="s">
        <v>238</v>
      </c>
      <c r="H175" s="17">
        <v>11</v>
      </c>
      <c r="J175" s="19">
        <f t="shared" si="20"/>
        <v>8.1076100976598484E-3</v>
      </c>
      <c r="K175" s="19">
        <f t="shared" si="21"/>
        <v>0</v>
      </c>
    </row>
    <row r="176" spans="7:11" x14ac:dyDescent="0.2">
      <c r="G176" s="17" t="s">
        <v>38</v>
      </c>
      <c r="H176" s="17">
        <v>11</v>
      </c>
      <c r="J176" s="19">
        <f t="shared" si="20"/>
        <v>8.1076100976598484E-3</v>
      </c>
      <c r="K176" s="19">
        <f t="shared" si="21"/>
        <v>0</v>
      </c>
    </row>
    <row r="177" spans="7:11" x14ac:dyDescent="0.2">
      <c r="G177" s="17" t="s">
        <v>105</v>
      </c>
      <c r="H177" s="17">
        <v>11</v>
      </c>
      <c r="J177" s="19">
        <f t="shared" si="20"/>
        <v>8.1076100976598484E-3</v>
      </c>
      <c r="K177" s="19">
        <f t="shared" si="21"/>
        <v>0</v>
      </c>
    </row>
    <row r="178" spans="7:11" x14ac:dyDescent="0.2">
      <c r="G178" s="17" t="s">
        <v>237</v>
      </c>
      <c r="H178" s="17">
        <v>10</v>
      </c>
      <c r="J178" s="19">
        <f t="shared" si="20"/>
        <v>7.3705546342362257E-3</v>
      </c>
      <c r="K178" s="19">
        <f t="shared" si="21"/>
        <v>0</v>
      </c>
    </row>
    <row r="179" spans="7:11" x14ac:dyDescent="0.2">
      <c r="G179" s="17" t="s">
        <v>236</v>
      </c>
      <c r="H179" s="17">
        <v>10</v>
      </c>
      <c r="J179" s="19">
        <f t="shared" si="20"/>
        <v>7.3705546342362257E-3</v>
      </c>
      <c r="K179" s="19">
        <f t="shared" si="21"/>
        <v>0</v>
      </c>
    </row>
    <row r="180" spans="7:11" x14ac:dyDescent="0.2">
      <c r="G180" s="17" t="s">
        <v>235</v>
      </c>
      <c r="H180" s="17">
        <v>10</v>
      </c>
      <c r="J180" s="19">
        <f t="shared" si="20"/>
        <v>7.3705546342362257E-3</v>
      </c>
      <c r="K180" s="19">
        <f t="shared" si="21"/>
        <v>0</v>
      </c>
    </row>
    <row r="181" spans="7:11" x14ac:dyDescent="0.2">
      <c r="G181" s="17" t="s">
        <v>234</v>
      </c>
      <c r="H181" s="17">
        <v>10</v>
      </c>
      <c r="J181" s="19">
        <f t="shared" si="20"/>
        <v>7.3705546342362257E-3</v>
      </c>
      <c r="K181" s="19">
        <f t="shared" si="21"/>
        <v>0</v>
      </c>
    </row>
    <row r="182" spans="7:11" x14ac:dyDescent="0.2">
      <c r="G182" s="17" t="s">
        <v>233</v>
      </c>
      <c r="H182" s="17">
        <v>10</v>
      </c>
      <c r="J182" s="19">
        <f t="shared" si="20"/>
        <v>7.3705546342362257E-3</v>
      </c>
      <c r="K182" s="19">
        <f t="shared" si="21"/>
        <v>0</v>
      </c>
    </row>
    <row r="183" spans="7:11" x14ac:dyDescent="0.2">
      <c r="G183" s="17" t="s">
        <v>232</v>
      </c>
      <c r="H183" s="17">
        <v>10</v>
      </c>
      <c r="J183" s="19">
        <f t="shared" si="20"/>
        <v>7.3705546342362257E-3</v>
      </c>
      <c r="K183" s="19">
        <f t="shared" si="21"/>
        <v>0</v>
      </c>
    </row>
    <row r="184" spans="7:11" x14ac:dyDescent="0.2">
      <c r="G184" s="17" t="s">
        <v>94</v>
      </c>
      <c r="H184" s="17">
        <v>10</v>
      </c>
      <c r="J184" s="19">
        <f t="shared" si="20"/>
        <v>7.3705546342362257E-3</v>
      </c>
      <c r="K184" s="19">
        <f t="shared" si="21"/>
        <v>0</v>
      </c>
    </row>
    <row r="185" spans="7:11" x14ac:dyDescent="0.2">
      <c r="G185" s="17" t="s">
        <v>231</v>
      </c>
      <c r="H185" s="17">
        <v>10</v>
      </c>
      <c r="J185" s="19">
        <f t="shared" si="20"/>
        <v>7.3705546342362257E-3</v>
      </c>
      <c r="K185" s="19">
        <f t="shared" si="21"/>
        <v>0</v>
      </c>
    </row>
    <row r="186" spans="7:11" x14ac:dyDescent="0.2">
      <c r="G186" s="17" t="s">
        <v>76</v>
      </c>
      <c r="H186" s="17">
        <v>10</v>
      </c>
      <c r="J186" s="19">
        <f t="shared" si="20"/>
        <v>7.3705546342362257E-3</v>
      </c>
      <c r="K186" s="19">
        <f t="shared" si="21"/>
        <v>0</v>
      </c>
    </row>
    <row r="187" spans="7:11" x14ac:dyDescent="0.2">
      <c r="G187" s="17" t="s">
        <v>230</v>
      </c>
      <c r="H187" s="17">
        <v>10</v>
      </c>
      <c r="J187" s="19">
        <f t="shared" si="20"/>
        <v>7.3705546342362257E-3</v>
      </c>
      <c r="K187" s="19">
        <f t="shared" si="21"/>
        <v>0</v>
      </c>
    </row>
    <row r="188" spans="7:11" x14ac:dyDescent="0.2">
      <c r="G188" s="17" t="s">
        <v>229</v>
      </c>
      <c r="H188" s="17">
        <v>10</v>
      </c>
      <c r="J188" s="19">
        <f t="shared" si="20"/>
        <v>7.3705546342362257E-3</v>
      </c>
      <c r="K188" s="19">
        <f t="shared" si="21"/>
        <v>0</v>
      </c>
    </row>
    <row r="189" spans="7:11" x14ac:dyDescent="0.2">
      <c r="G189" s="25" t="s">
        <v>228</v>
      </c>
      <c r="H189" s="25">
        <v>10</v>
      </c>
      <c r="I189" s="25"/>
      <c r="J189" s="20">
        <f t="shared" si="20"/>
        <v>7.3705546342362257E-3</v>
      </c>
      <c r="K189" s="20">
        <f t="shared" si="21"/>
        <v>0</v>
      </c>
    </row>
    <row r="190" spans="7:11" x14ac:dyDescent="0.2">
      <c r="G190" s="17" t="s">
        <v>97</v>
      </c>
      <c r="H190" s="17">
        <f>COUNTIF(H3:H189, "&gt;1")</f>
        <v>187</v>
      </c>
      <c r="I190" s="17">
        <f>COUNTIF(I3:I189, "&gt;1")</f>
        <v>38</v>
      </c>
      <c r="J190" s="17"/>
      <c r="K190" s="17"/>
    </row>
    <row r="191" spans="7:11" x14ac:dyDescent="0.2">
      <c r="G191" s="17" t="s">
        <v>99</v>
      </c>
      <c r="H191" s="17">
        <f>SUM(H3:H189)</f>
        <v>135675</v>
      </c>
      <c r="I191" s="17">
        <f>SUM(I3:I189)</f>
        <v>6665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A171"/>
  <sheetViews>
    <sheetView zoomScaleNormal="100" workbookViewId="0">
      <selection activeCell="A2" sqref="A2"/>
    </sheetView>
  </sheetViews>
  <sheetFormatPr baseColWidth="10" defaultColWidth="8.83203125" defaultRowHeight="16" x14ac:dyDescent="0.2"/>
  <cols>
    <col min="1" max="1" width="46.1640625" style="12" bestFit="1" customWidth="1"/>
    <col min="2" max="2" width="8.33203125" style="13" bestFit="1" customWidth="1"/>
    <col min="3" max="3" width="8.33203125" style="34" bestFit="1" customWidth="1"/>
    <col min="4" max="4" width="9.83203125" style="34" bestFit="1" customWidth="1"/>
    <col min="5" max="5" width="7.1640625" style="21" bestFit="1" customWidth="1"/>
    <col min="6" max="7" width="7.6640625" style="35" bestFit="1" customWidth="1"/>
    <col min="8" max="8" width="8.83203125" style="12"/>
    <col min="9" max="9" width="64.5" style="17" bestFit="1" customWidth="1"/>
    <col min="10" max="12" width="9.83203125" style="28" bestFit="1" customWidth="1"/>
    <col min="13" max="13" width="7.1640625" style="29" bestFit="1" customWidth="1"/>
    <col min="14" max="15" width="7.33203125" style="29" bestFit="1" customWidth="1"/>
    <col min="16" max="16" width="8.83203125" style="12"/>
    <col min="17" max="17" width="46.5" style="17" bestFit="1" customWidth="1"/>
    <col min="18" max="18" width="9.83203125" style="28" bestFit="1" customWidth="1"/>
    <col min="19" max="19" width="7.6640625" style="29" bestFit="1" customWidth="1"/>
    <col min="20" max="20" width="8.83203125" style="12"/>
    <col min="21" max="21" width="31.33203125" style="17" bestFit="1" customWidth="1"/>
    <col min="22" max="22" width="12.33203125" style="28" bestFit="1" customWidth="1"/>
    <col min="23" max="23" width="12" style="29" bestFit="1" customWidth="1"/>
    <col min="24" max="24" width="8.83203125" style="12"/>
    <col min="25" max="25" width="27" style="17" bestFit="1" customWidth="1"/>
    <col min="26" max="26" width="7.5" style="17" bestFit="1" customWidth="1"/>
    <col min="27" max="27" width="7.5" style="19" bestFit="1" customWidth="1"/>
    <col min="28" max="16384" width="8.83203125" style="12"/>
  </cols>
  <sheetData>
    <row r="1" spans="1:27" s="16" customFormat="1" x14ac:dyDescent="0.2">
      <c r="A1" s="27" t="s">
        <v>586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</row>
    <row r="2" spans="1:27" s="33" customFormat="1" ht="68" x14ac:dyDescent="0.2">
      <c r="A2" s="36" t="s">
        <v>329</v>
      </c>
      <c r="B2" s="37" t="s">
        <v>563</v>
      </c>
      <c r="C2" s="37" t="s">
        <v>564</v>
      </c>
      <c r="D2" s="37" t="s">
        <v>565</v>
      </c>
      <c r="E2" s="37" t="s">
        <v>563</v>
      </c>
      <c r="F2" s="37" t="s">
        <v>564</v>
      </c>
      <c r="G2" s="37" t="s">
        <v>565</v>
      </c>
      <c r="H2" s="36"/>
      <c r="I2" s="38"/>
      <c r="J2" s="37" t="s">
        <v>566</v>
      </c>
      <c r="K2" s="37" t="s">
        <v>567</v>
      </c>
      <c r="L2" s="37" t="s">
        <v>568</v>
      </c>
      <c r="M2" s="37" t="s">
        <v>566</v>
      </c>
      <c r="N2" s="37" t="s">
        <v>567</v>
      </c>
      <c r="O2" s="37" t="s">
        <v>568</v>
      </c>
      <c r="P2" s="36"/>
      <c r="Q2" s="38"/>
      <c r="R2" s="37" t="s">
        <v>558</v>
      </c>
      <c r="S2" s="37" t="s">
        <v>558</v>
      </c>
      <c r="T2" s="36"/>
      <c r="U2" s="38"/>
      <c r="V2" s="37" t="s">
        <v>569</v>
      </c>
      <c r="W2" s="39" t="s">
        <v>569</v>
      </c>
      <c r="X2" s="36"/>
      <c r="Y2" s="38"/>
      <c r="Z2" s="38" t="s">
        <v>112</v>
      </c>
      <c r="AA2" s="38" t="s">
        <v>112</v>
      </c>
    </row>
    <row r="3" spans="1:27" x14ac:dyDescent="0.2">
      <c r="A3" s="12" t="s">
        <v>2</v>
      </c>
      <c r="B3" s="13">
        <v>436253</v>
      </c>
      <c r="C3" s="34">
        <v>9296</v>
      </c>
      <c r="D3" s="34">
        <v>14737</v>
      </c>
      <c r="E3" s="21">
        <f t="shared" ref="E3:E34" si="0">B3/$B$171*100</f>
        <v>45.952713008452079</v>
      </c>
      <c r="F3" s="21">
        <f t="shared" ref="F3:F34" si="1">C3/$C$171*100</f>
        <v>2.1173951666173156</v>
      </c>
      <c r="G3" s="21">
        <f t="shared" ref="G3:G34" si="2">D3/$D$171*100</f>
        <v>0.30584682754219483</v>
      </c>
      <c r="I3" s="17" t="s">
        <v>2</v>
      </c>
      <c r="J3" s="28">
        <v>1408664</v>
      </c>
      <c r="K3" s="28">
        <v>34148</v>
      </c>
      <c r="L3" s="28">
        <v>3281</v>
      </c>
      <c r="M3" s="29">
        <f t="shared" ref="M3:M34" si="3">J3/$J$153*100</f>
        <v>56.289932328077953</v>
      </c>
      <c r="N3" s="29">
        <f t="shared" ref="N3:N34" si="4">K3/$K$153*100</f>
        <v>2.2209691276966192</v>
      </c>
      <c r="O3" s="29">
        <f t="shared" ref="O3:O34" si="5">L3/$L$153*100</f>
        <v>0.25738763707794038</v>
      </c>
      <c r="Q3" s="17" t="s">
        <v>11</v>
      </c>
      <c r="R3" s="28">
        <v>774237</v>
      </c>
      <c r="S3" s="29">
        <f t="shared" ref="S3:S34" si="6">R3/$R$124*100</f>
        <v>26.972340911030713</v>
      </c>
      <c r="U3" s="17" t="s">
        <v>0</v>
      </c>
      <c r="V3" s="28">
        <v>54523</v>
      </c>
      <c r="W3" s="29">
        <f t="shared" ref="W3:W11" si="7">V3/$V$13*100</f>
        <v>79.3142574516678</v>
      </c>
      <c r="Y3" s="17" t="s">
        <v>45</v>
      </c>
      <c r="Z3" s="17">
        <v>13372</v>
      </c>
      <c r="AA3" s="19">
        <f>Z3/$Z$9*100</f>
        <v>54.472869480202057</v>
      </c>
    </row>
    <row r="4" spans="1:27" x14ac:dyDescent="0.2">
      <c r="A4" s="12" t="s">
        <v>9</v>
      </c>
      <c r="B4" s="13">
        <v>107601</v>
      </c>
      <c r="C4" s="34">
        <v>13774</v>
      </c>
      <c r="D4" s="34">
        <v>17652</v>
      </c>
      <c r="E4" s="21">
        <f t="shared" si="0"/>
        <v>11.334152137457972</v>
      </c>
      <c r="F4" s="21">
        <f t="shared" si="1"/>
        <v>3.1373710224813793</v>
      </c>
      <c r="G4" s="21">
        <f t="shared" si="2"/>
        <v>0.36634377415856845</v>
      </c>
      <c r="I4" s="17" t="s">
        <v>9</v>
      </c>
      <c r="J4" s="28">
        <v>184342</v>
      </c>
      <c r="K4" s="28">
        <v>46737</v>
      </c>
      <c r="L4" s="28">
        <v>5320</v>
      </c>
      <c r="M4" s="29">
        <f t="shared" si="3"/>
        <v>7.3662695328499534</v>
      </c>
      <c r="N4" s="29">
        <f t="shared" si="4"/>
        <v>3.0397514970468809</v>
      </c>
      <c r="O4" s="29">
        <f t="shared" si="5"/>
        <v>0.41734295314070186</v>
      </c>
      <c r="Q4" s="17" t="s">
        <v>13</v>
      </c>
      <c r="R4" s="28">
        <v>169512</v>
      </c>
      <c r="S4" s="29">
        <f t="shared" si="6"/>
        <v>5.9053435220877315</v>
      </c>
      <c r="U4" s="17" t="s">
        <v>45</v>
      </c>
      <c r="V4" s="28">
        <v>5552</v>
      </c>
      <c r="W4" s="29">
        <f t="shared" si="7"/>
        <v>8.0764586939761145</v>
      </c>
      <c r="Y4" s="17" t="s">
        <v>3</v>
      </c>
      <c r="Z4" s="17">
        <v>4719</v>
      </c>
      <c r="AA4" s="19">
        <f>Z4/$Z$9*100</f>
        <v>19.223562000977676</v>
      </c>
    </row>
    <row r="5" spans="1:27" x14ac:dyDescent="0.2">
      <c r="A5" s="12" t="s">
        <v>10</v>
      </c>
      <c r="B5" s="13">
        <v>37488</v>
      </c>
      <c r="C5" s="13"/>
      <c r="D5" s="13"/>
      <c r="E5" s="21">
        <f t="shared" si="0"/>
        <v>3.9487987595749523</v>
      </c>
      <c r="F5" s="21">
        <f t="shared" si="1"/>
        <v>0</v>
      </c>
      <c r="G5" s="21">
        <f t="shared" si="2"/>
        <v>0</v>
      </c>
      <c r="I5" s="17" t="s">
        <v>10</v>
      </c>
      <c r="J5" s="28">
        <v>123091</v>
      </c>
      <c r="K5" s="28">
        <v>13977</v>
      </c>
      <c r="L5" s="28">
        <v>1300</v>
      </c>
      <c r="M5" s="29">
        <f t="shared" si="3"/>
        <v>4.9186917960531709</v>
      </c>
      <c r="N5" s="29">
        <f t="shared" si="4"/>
        <v>0.9090572068002708</v>
      </c>
      <c r="O5" s="29">
        <f t="shared" si="5"/>
        <v>0.10198230057949481</v>
      </c>
      <c r="Q5" s="17" t="s">
        <v>5</v>
      </c>
      <c r="R5" s="28">
        <v>121020</v>
      </c>
      <c r="S5" s="29">
        <f t="shared" si="6"/>
        <v>4.2160122766710151</v>
      </c>
      <c r="U5" s="17" t="s">
        <v>2</v>
      </c>
      <c r="V5" s="28">
        <v>3056</v>
      </c>
      <c r="W5" s="29">
        <f t="shared" si="7"/>
        <v>4.4455435462519821</v>
      </c>
      <c r="Y5" s="17" t="s">
        <v>32</v>
      </c>
      <c r="Z5" s="17">
        <v>2959</v>
      </c>
      <c r="AA5" s="19">
        <f>Z5/$Z$9*100</f>
        <v>12.053935147466188</v>
      </c>
    </row>
    <row r="6" spans="1:27" x14ac:dyDescent="0.2">
      <c r="A6" s="12" t="s">
        <v>32</v>
      </c>
      <c r="B6" s="13">
        <v>32736</v>
      </c>
      <c r="C6" s="34">
        <v>8274</v>
      </c>
      <c r="D6" s="34">
        <v>7135</v>
      </c>
      <c r="E6" s="21">
        <f t="shared" si="0"/>
        <v>3.4482468041358736</v>
      </c>
      <c r="F6" s="21">
        <f t="shared" si="1"/>
        <v>1.8846092522151106</v>
      </c>
      <c r="G6" s="21">
        <f t="shared" si="2"/>
        <v>0.14807743194093506</v>
      </c>
      <c r="I6" s="17" t="s">
        <v>21</v>
      </c>
      <c r="J6" s="28">
        <v>87140</v>
      </c>
      <c r="K6" s="28">
        <v>44210</v>
      </c>
      <c r="L6" s="28">
        <v>22909</v>
      </c>
      <c r="M6" s="29">
        <f t="shared" si="3"/>
        <v>3.4820970104075304</v>
      </c>
      <c r="N6" s="29">
        <f t="shared" si="4"/>
        <v>2.8753966597009355</v>
      </c>
      <c r="O6" s="29">
        <f t="shared" si="5"/>
        <v>1.7971634799812668</v>
      </c>
      <c r="Q6" s="17" t="s">
        <v>9</v>
      </c>
      <c r="R6" s="28">
        <v>117544</v>
      </c>
      <c r="S6" s="29">
        <f t="shared" si="6"/>
        <v>4.0949177578005109</v>
      </c>
      <c r="U6" s="17" t="s">
        <v>32</v>
      </c>
      <c r="V6" s="28">
        <v>1449</v>
      </c>
      <c r="W6" s="29">
        <f t="shared" si="7"/>
        <v>2.1078509811908122</v>
      </c>
      <c r="Y6" s="17" t="s">
        <v>7</v>
      </c>
      <c r="Z6" s="17">
        <v>2933</v>
      </c>
      <c r="AA6" s="19">
        <f>Z6/$Z$9*100</f>
        <v>11.948020205312043</v>
      </c>
    </row>
    <row r="7" spans="1:27" x14ac:dyDescent="0.2">
      <c r="A7" s="12" t="s">
        <v>21</v>
      </c>
      <c r="B7" s="13">
        <v>30601</v>
      </c>
      <c r="C7" s="34">
        <v>10795</v>
      </c>
      <c r="D7" s="34">
        <v>60707</v>
      </c>
      <c r="E7" s="21">
        <f t="shared" si="0"/>
        <v>3.2233565632136445</v>
      </c>
      <c r="F7" s="21">
        <f t="shared" si="1"/>
        <v>2.4588296927317037</v>
      </c>
      <c r="G7" s="21">
        <f t="shared" si="2"/>
        <v>1.2598930148336853</v>
      </c>
      <c r="I7" s="17" t="s">
        <v>56</v>
      </c>
      <c r="J7" s="28">
        <v>51033</v>
      </c>
      <c r="K7" s="28">
        <v>35606</v>
      </c>
      <c r="L7" s="28">
        <v>13020</v>
      </c>
      <c r="M7" s="29">
        <f t="shared" si="3"/>
        <v>2.0392684958931313</v>
      </c>
      <c r="N7" s="29">
        <f t="shared" si="4"/>
        <v>2.3157967307240783</v>
      </c>
      <c r="O7" s="29">
        <f t="shared" si="5"/>
        <v>1.0213919642654019</v>
      </c>
      <c r="Q7" s="17" t="s">
        <v>28</v>
      </c>
      <c r="R7" s="28">
        <v>115565</v>
      </c>
      <c r="S7" s="29">
        <f t="shared" si="6"/>
        <v>4.0259747046230867</v>
      </c>
      <c r="U7" s="17" t="s">
        <v>16</v>
      </c>
      <c r="V7" s="28">
        <v>1085</v>
      </c>
      <c r="W7" s="29">
        <f t="shared" si="7"/>
        <v>1.5783425221477096</v>
      </c>
      <c r="Y7" s="25" t="s">
        <v>39</v>
      </c>
      <c r="Z7" s="25">
        <v>565</v>
      </c>
      <c r="AA7" s="20">
        <f>Z7/$Z$9*100</f>
        <v>2.3016131660420402</v>
      </c>
    </row>
    <row r="8" spans="1:27" x14ac:dyDescent="0.2">
      <c r="A8" s="12" t="s">
        <v>13</v>
      </c>
      <c r="B8" s="13">
        <v>23601</v>
      </c>
      <c r="C8" s="34">
        <v>11336</v>
      </c>
      <c r="D8" s="34">
        <v>92226</v>
      </c>
      <c r="E8" s="21">
        <f t="shared" si="0"/>
        <v>2.486011511009615</v>
      </c>
      <c r="F8" s="21">
        <f t="shared" si="1"/>
        <v>2.5820558959524407</v>
      </c>
      <c r="G8" s="21">
        <f t="shared" si="2"/>
        <v>1.9140279240623232</v>
      </c>
      <c r="I8" s="17" t="s">
        <v>18</v>
      </c>
      <c r="J8" s="28">
        <v>47725</v>
      </c>
      <c r="K8" s="28">
        <v>71323</v>
      </c>
      <c r="L8" s="28">
        <v>20751</v>
      </c>
      <c r="M8" s="29">
        <f t="shared" si="3"/>
        <v>1.9070814760351087</v>
      </c>
      <c r="N8" s="29">
        <f t="shared" si="4"/>
        <v>4.6388128468638277</v>
      </c>
      <c r="O8" s="29">
        <f t="shared" si="5"/>
        <v>1.6278728610193052</v>
      </c>
      <c r="Q8" s="17" t="s">
        <v>18</v>
      </c>
      <c r="R8" s="28">
        <v>111800</v>
      </c>
      <c r="S8" s="29">
        <f t="shared" si="6"/>
        <v>3.8948122007256614</v>
      </c>
      <c r="U8" s="17" t="s">
        <v>1</v>
      </c>
      <c r="V8" s="28">
        <v>839</v>
      </c>
      <c r="W8" s="29">
        <f t="shared" si="7"/>
        <v>1.2204879042229755</v>
      </c>
      <c r="Y8" s="17" t="s">
        <v>97</v>
      </c>
      <c r="Z8" s="17">
        <f>COUNTIF(Z3:Z7, "&gt;1")</f>
        <v>5</v>
      </c>
      <c r="AA8" s="17"/>
    </row>
    <row r="9" spans="1:27" x14ac:dyDescent="0.2">
      <c r="A9" s="12" t="s">
        <v>56</v>
      </c>
      <c r="B9" s="13">
        <v>22328</v>
      </c>
      <c r="C9" s="34">
        <v>12737</v>
      </c>
      <c r="D9" s="34">
        <v>46954</v>
      </c>
      <c r="E9" s="21">
        <f t="shared" si="0"/>
        <v>2.3519200465159393</v>
      </c>
      <c r="F9" s="21">
        <f t="shared" si="1"/>
        <v>2.9011684850693573</v>
      </c>
      <c r="G9" s="21">
        <f t="shared" si="2"/>
        <v>0.97446779808754935</v>
      </c>
      <c r="I9" s="17" t="s">
        <v>13</v>
      </c>
      <c r="J9" s="28">
        <v>44797</v>
      </c>
      <c r="K9" s="28">
        <v>35925</v>
      </c>
      <c r="L9" s="28">
        <v>23441</v>
      </c>
      <c r="M9" s="29">
        <f t="shared" si="3"/>
        <v>1.7900791803445733</v>
      </c>
      <c r="N9" s="29">
        <f t="shared" si="4"/>
        <v>2.3365443338556005</v>
      </c>
      <c r="O9" s="29">
        <f t="shared" si="5"/>
        <v>1.8388977752953366</v>
      </c>
      <c r="Q9" s="17" t="s">
        <v>37</v>
      </c>
      <c r="R9" s="28">
        <v>100237</v>
      </c>
      <c r="S9" s="29">
        <f t="shared" si="6"/>
        <v>3.4919882876935433</v>
      </c>
      <c r="U9" s="17" t="s">
        <v>7</v>
      </c>
      <c r="V9" s="28">
        <v>831</v>
      </c>
      <c r="W9" s="29">
        <f t="shared" si="7"/>
        <v>1.2088503556725776</v>
      </c>
      <c r="Y9" s="17" t="s">
        <v>99</v>
      </c>
      <c r="Z9" s="17">
        <f>SUM(Z3:Z7)</f>
        <v>24548</v>
      </c>
      <c r="AA9" s="17"/>
    </row>
    <row r="10" spans="1:27" x14ac:dyDescent="0.2">
      <c r="A10" s="12" t="s">
        <v>3</v>
      </c>
      <c r="B10" s="13">
        <v>20331</v>
      </c>
      <c r="C10" s="34">
        <v>9129</v>
      </c>
      <c r="D10" s="34">
        <v>95837</v>
      </c>
      <c r="E10" s="21">
        <f t="shared" si="0"/>
        <v>2.1415660366228755</v>
      </c>
      <c r="F10" s="21">
        <f t="shared" si="1"/>
        <v>2.079356763774685</v>
      </c>
      <c r="G10" s="21">
        <f t="shared" si="2"/>
        <v>1.9889694246563969</v>
      </c>
      <c r="I10" s="17" t="s">
        <v>3</v>
      </c>
      <c r="J10" s="28">
        <v>41569</v>
      </c>
      <c r="K10" s="28">
        <v>31611</v>
      </c>
      <c r="L10" s="28">
        <v>16025</v>
      </c>
      <c r="M10" s="29">
        <f t="shared" si="3"/>
        <v>1.6610889445218109</v>
      </c>
      <c r="N10" s="29">
        <f t="shared" si="4"/>
        <v>2.0559638952681807</v>
      </c>
      <c r="O10" s="29">
        <f t="shared" si="5"/>
        <v>1.2571279744510804</v>
      </c>
      <c r="Q10" s="17" t="s">
        <v>71</v>
      </c>
      <c r="R10" s="28">
        <v>92726</v>
      </c>
      <c r="S10" s="29">
        <f t="shared" si="6"/>
        <v>3.2303251889489055</v>
      </c>
      <c r="U10" s="17" t="s">
        <v>280</v>
      </c>
      <c r="V10" s="28">
        <v>770</v>
      </c>
      <c r="W10" s="29">
        <f t="shared" si="7"/>
        <v>1.1201140479757938</v>
      </c>
    </row>
    <row r="11" spans="1:27" x14ac:dyDescent="0.2">
      <c r="A11" s="12" t="s">
        <v>213</v>
      </c>
      <c r="B11" s="13">
        <v>20127</v>
      </c>
      <c r="C11" s="34">
        <v>4267</v>
      </c>
      <c r="D11" s="34">
        <v>3376</v>
      </c>
      <c r="E11" s="21">
        <f t="shared" si="0"/>
        <v>2.1200776951015006</v>
      </c>
      <c r="F11" s="21">
        <f t="shared" si="1"/>
        <v>0.97191535885930347</v>
      </c>
      <c r="G11" s="21">
        <f t="shared" si="2"/>
        <v>7.0064388259649155E-2</v>
      </c>
      <c r="I11" s="17" t="s">
        <v>213</v>
      </c>
      <c r="J11" s="28">
        <v>36490</v>
      </c>
      <c r="K11" s="28">
        <v>16280</v>
      </c>
      <c r="L11" s="28">
        <v>1254</v>
      </c>
      <c r="M11" s="29">
        <f t="shared" si="3"/>
        <v>1.4581331180832082</v>
      </c>
      <c r="N11" s="29">
        <f t="shared" si="4"/>
        <v>1.0588431942983767</v>
      </c>
      <c r="O11" s="29">
        <f t="shared" si="5"/>
        <v>9.8373696097451155E-2</v>
      </c>
      <c r="Q11" s="17" t="s">
        <v>21</v>
      </c>
      <c r="R11" s="28">
        <v>88829</v>
      </c>
      <c r="S11" s="29">
        <f t="shared" si="6"/>
        <v>3.0945641590184239</v>
      </c>
      <c r="U11" s="25" t="s">
        <v>3</v>
      </c>
      <c r="V11" s="31">
        <v>638</v>
      </c>
      <c r="W11" s="32">
        <f t="shared" si="7"/>
        <v>0.92809449689422918</v>
      </c>
    </row>
    <row r="12" spans="1:27" x14ac:dyDescent="0.2">
      <c r="A12" s="12" t="s">
        <v>18</v>
      </c>
      <c r="B12" s="13">
        <v>20003</v>
      </c>
      <c r="C12" s="34">
        <v>18922</v>
      </c>
      <c r="D12" s="34">
        <v>60239</v>
      </c>
      <c r="E12" s="21">
        <f t="shared" si="0"/>
        <v>2.1070161541767436</v>
      </c>
      <c r="F12" s="21">
        <f t="shared" si="1"/>
        <v>4.3099560394506069</v>
      </c>
      <c r="G12" s="21">
        <f t="shared" si="2"/>
        <v>1.2501802975038523</v>
      </c>
      <c r="I12" s="17" t="s">
        <v>43</v>
      </c>
      <c r="J12" s="28">
        <v>36037</v>
      </c>
      <c r="K12" s="28">
        <v>1520</v>
      </c>
      <c r="M12" s="29">
        <f t="shared" si="3"/>
        <v>1.4400313284835455</v>
      </c>
      <c r="N12" s="29">
        <f t="shared" si="4"/>
        <v>9.8860052538914764E-2</v>
      </c>
      <c r="O12" s="29">
        <f t="shared" si="5"/>
        <v>0</v>
      </c>
      <c r="Q12" s="17" t="s">
        <v>22</v>
      </c>
      <c r="R12" s="28">
        <v>83233</v>
      </c>
      <c r="S12" s="29">
        <f t="shared" si="6"/>
        <v>2.8996145250715468</v>
      </c>
      <c r="U12" s="17" t="s">
        <v>97</v>
      </c>
      <c r="V12" s="28">
        <f>COUNTIF(V3:V11, "&gt;1")</f>
        <v>9</v>
      </c>
      <c r="W12" s="28"/>
    </row>
    <row r="13" spans="1:27" x14ac:dyDescent="0.2">
      <c r="A13" s="12" t="s">
        <v>16</v>
      </c>
      <c r="B13" s="13">
        <v>19837</v>
      </c>
      <c r="C13" s="34">
        <v>883</v>
      </c>
      <c r="D13" s="34">
        <v>6018</v>
      </c>
      <c r="E13" s="21">
        <f t="shared" si="0"/>
        <v>2.0895305429387627</v>
      </c>
      <c r="F13" s="21">
        <f t="shared" si="1"/>
        <v>0.20112520784456642</v>
      </c>
      <c r="G13" s="21">
        <f t="shared" si="2"/>
        <v>0.12489558310028691</v>
      </c>
      <c r="I13" s="17" t="s">
        <v>5</v>
      </c>
      <c r="J13" s="28">
        <v>33372</v>
      </c>
      <c r="K13" s="28">
        <v>58153</v>
      </c>
      <c r="L13" s="28">
        <v>11063</v>
      </c>
      <c r="M13" s="29">
        <f t="shared" si="3"/>
        <v>1.3335384603089293</v>
      </c>
      <c r="N13" s="29">
        <f t="shared" si="4"/>
        <v>3.78224252322073</v>
      </c>
      <c r="O13" s="29">
        <f t="shared" si="5"/>
        <v>0.86786937793150076</v>
      </c>
      <c r="Q13" s="17" t="s">
        <v>64</v>
      </c>
      <c r="R13" s="28">
        <v>74707</v>
      </c>
      <c r="S13" s="29">
        <f t="shared" si="6"/>
        <v>2.6025915481181752</v>
      </c>
      <c r="U13" s="17" t="s">
        <v>99</v>
      </c>
      <c r="V13" s="28">
        <f>SUM(V3:V11)</f>
        <v>68743</v>
      </c>
      <c r="W13" s="28"/>
    </row>
    <row r="14" spans="1:27" x14ac:dyDescent="0.2">
      <c r="A14" s="12" t="s">
        <v>43</v>
      </c>
      <c r="B14" s="13">
        <v>18694</v>
      </c>
      <c r="C14" s="13"/>
      <c r="D14" s="34">
        <v>716</v>
      </c>
      <c r="E14" s="21">
        <f t="shared" si="0"/>
        <v>1.9691326294145901</v>
      </c>
      <c r="F14" s="21">
        <f t="shared" si="1"/>
        <v>0</v>
      </c>
      <c r="G14" s="21">
        <f t="shared" si="2"/>
        <v>1.4859627367863981E-2</v>
      </c>
      <c r="I14" s="17" t="s">
        <v>7</v>
      </c>
      <c r="J14" s="28">
        <v>30340</v>
      </c>
      <c r="K14" s="28">
        <v>21765</v>
      </c>
      <c r="L14" s="28">
        <v>2103</v>
      </c>
      <c r="M14" s="29">
        <f t="shared" si="3"/>
        <v>1.2123803453725552</v>
      </c>
      <c r="N14" s="29">
        <f t="shared" si="4"/>
        <v>1.4155848970457103</v>
      </c>
      <c r="O14" s="29">
        <f t="shared" si="5"/>
        <v>0.16497598316821352</v>
      </c>
      <c r="Q14" s="17" t="s">
        <v>23</v>
      </c>
      <c r="R14" s="28">
        <v>68828</v>
      </c>
      <c r="S14" s="29">
        <f t="shared" si="6"/>
        <v>2.3977829530549712</v>
      </c>
      <c r="V14" s="28">
        <f>SUM(V3,V5,V8)</f>
        <v>58418</v>
      </c>
    </row>
    <row r="15" spans="1:27" x14ac:dyDescent="0.2">
      <c r="A15" s="12" t="s">
        <v>7</v>
      </c>
      <c r="B15" s="13">
        <v>16720</v>
      </c>
      <c r="C15" s="34">
        <v>2065</v>
      </c>
      <c r="D15" s="34">
        <v>12081</v>
      </c>
      <c r="E15" s="21">
        <f t="shared" si="0"/>
        <v>1.7612013246930538</v>
      </c>
      <c r="F15" s="21">
        <f t="shared" si="1"/>
        <v>0.47035510101815364</v>
      </c>
      <c r="G15" s="21">
        <f t="shared" si="2"/>
        <v>0.25072508132844235</v>
      </c>
      <c r="I15" s="17" t="s">
        <v>37</v>
      </c>
      <c r="J15" s="28">
        <v>28084</v>
      </c>
      <c r="K15" s="28">
        <v>22274</v>
      </c>
      <c r="L15" s="28">
        <v>14702</v>
      </c>
      <c r="M15" s="29">
        <f t="shared" si="3"/>
        <v>1.1222310355782084</v>
      </c>
      <c r="N15" s="29">
        <f t="shared" si="4"/>
        <v>1.4486900067445969</v>
      </c>
      <c r="O15" s="29">
        <f t="shared" si="5"/>
        <v>1.1533413716305636</v>
      </c>
      <c r="Q15" s="17" t="s">
        <v>56</v>
      </c>
      <c r="R15" s="28">
        <v>65627</v>
      </c>
      <c r="S15" s="29">
        <f t="shared" si="6"/>
        <v>2.2862686967533361</v>
      </c>
    </row>
    <row r="16" spans="1:27" x14ac:dyDescent="0.2">
      <c r="A16" s="12" t="s">
        <v>5</v>
      </c>
      <c r="B16" s="13">
        <v>16236</v>
      </c>
      <c r="C16" s="34">
        <v>11596</v>
      </c>
      <c r="D16" s="34">
        <v>26396</v>
      </c>
      <c r="E16" s="21">
        <f t="shared" si="0"/>
        <v>1.7102191810835179</v>
      </c>
      <c r="F16" s="21">
        <f t="shared" si="1"/>
        <v>2.6412773614559368</v>
      </c>
      <c r="G16" s="21">
        <f t="shared" si="2"/>
        <v>0.54781386033818102</v>
      </c>
      <c r="I16" s="17" t="s">
        <v>323</v>
      </c>
      <c r="J16" s="28">
        <v>26477</v>
      </c>
      <c r="K16" s="28">
        <v>1421</v>
      </c>
      <c r="M16" s="29">
        <f t="shared" si="3"/>
        <v>1.0580156362699125</v>
      </c>
      <c r="N16" s="29">
        <f t="shared" si="4"/>
        <v>9.2421141222235437E-2</v>
      </c>
      <c r="O16" s="29">
        <f t="shared" si="5"/>
        <v>0</v>
      </c>
      <c r="Q16" s="17" t="s">
        <v>0</v>
      </c>
      <c r="R16" s="28">
        <v>58140</v>
      </c>
      <c r="S16" s="29">
        <f t="shared" si="6"/>
        <v>2.0254416936510728</v>
      </c>
    </row>
    <row r="17" spans="1:19" x14ac:dyDescent="0.2">
      <c r="A17" s="12" t="s">
        <v>37</v>
      </c>
      <c r="B17" s="13">
        <v>14174</v>
      </c>
      <c r="C17" s="34">
        <v>7356</v>
      </c>
      <c r="D17" s="34">
        <v>56058</v>
      </c>
      <c r="E17" s="21">
        <f t="shared" si="0"/>
        <v>1.4930183957057024</v>
      </c>
      <c r="F17" s="21">
        <f t="shared" si="1"/>
        <v>1.6755119240143044</v>
      </c>
      <c r="G17" s="21">
        <f t="shared" si="2"/>
        <v>1.1634092052901104</v>
      </c>
      <c r="I17" s="17" t="s">
        <v>0</v>
      </c>
      <c r="J17" s="28">
        <v>26029</v>
      </c>
      <c r="K17" s="28">
        <v>49402</v>
      </c>
      <c r="L17" s="28">
        <v>41968</v>
      </c>
      <c r="M17" s="29">
        <f t="shared" si="3"/>
        <v>1.0401136456724536</v>
      </c>
      <c r="N17" s="29">
        <f t="shared" si="4"/>
        <v>3.2130817865312284</v>
      </c>
      <c r="O17" s="29">
        <f t="shared" si="5"/>
        <v>3.2923024544001831</v>
      </c>
      <c r="Q17" s="17" t="s">
        <v>49</v>
      </c>
      <c r="R17" s="28">
        <v>53128</v>
      </c>
      <c r="S17" s="29">
        <f t="shared" si="6"/>
        <v>1.8508370536686309</v>
      </c>
    </row>
    <row r="18" spans="1:19" x14ac:dyDescent="0.2">
      <c r="A18" s="12" t="s">
        <v>216</v>
      </c>
      <c r="B18" s="13">
        <v>12010</v>
      </c>
      <c r="C18" s="34">
        <v>2603</v>
      </c>
      <c r="D18" s="34">
        <v>2041</v>
      </c>
      <c r="E18" s="21">
        <f t="shared" si="0"/>
        <v>1.2650734395671996</v>
      </c>
      <c r="F18" s="21">
        <f t="shared" si="1"/>
        <v>0.59289797963692681</v>
      </c>
      <c r="G18" s="21">
        <f t="shared" si="2"/>
        <v>4.2358239466215621E-2</v>
      </c>
      <c r="I18" s="17" t="s">
        <v>216</v>
      </c>
      <c r="J18" s="28">
        <v>21556</v>
      </c>
      <c r="K18" s="28">
        <v>9604</v>
      </c>
      <c r="L18" s="28">
        <v>794</v>
      </c>
      <c r="M18" s="29">
        <f t="shared" si="3"/>
        <v>0.86137345830094925</v>
      </c>
      <c r="N18" s="29">
        <f t="shared" si="4"/>
        <v>0.62463943722614301</v>
      </c>
      <c r="O18" s="29">
        <f t="shared" si="5"/>
        <v>6.2287651277014522E-2</v>
      </c>
      <c r="Q18" s="17" t="s">
        <v>3</v>
      </c>
      <c r="R18" s="28">
        <v>50832</v>
      </c>
      <c r="S18" s="29">
        <f t="shared" si="6"/>
        <v>1.7708505705481825</v>
      </c>
    </row>
    <row r="19" spans="1:19" x14ac:dyDescent="0.2">
      <c r="A19" s="12" t="s">
        <v>0</v>
      </c>
      <c r="B19" s="13">
        <v>11301</v>
      </c>
      <c r="C19" s="34">
        <v>17575</v>
      </c>
      <c r="D19" s="34">
        <v>97071</v>
      </c>
      <c r="E19" s="21">
        <f t="shared" si="0"/>
        <v>1.1903909192796771</v>
      </c>
      <c r="F19" s="21">
        <f t="shared" si="1"/>
        <v>4.0031432931690318</v>
      </c>
      <c r="G19" s="21">
        <f t="shared" si="2"/>
        <v>2.0145794528295036</v>
      </c>
      <c r="I19" s="17" t="s">
        <v>61</v>
      </c>
      <c r="J19" s="28">
        <v>18745</v>
      </c>
      <c r="K19" s="28">
        <v>30631</v>
      </c>
      <c r="L19" s="28">
        <v>3247</v>
      </c>
      <c r="M19" s="29">
        <f t="shared" si="3"/>
        <v>0.74904645926198243</v>
      </c>
      <c r="N19" s="29">
        <f t="shared" si="4"/>
        <v>1.9922251771838804</v>
      </c>
      <c r="O19" s="29">
        <f t="shared" si="5"/>
        <v>0.25472040767816895</v>
      </c>
      <c r="Q19" s="17" t="s">
        <v>46</v>
      </c>
      <c r="R19" s="28">
        <v>49986</v>
      </c>
      <c r="S19" s="29">
        <f t="shared" si="6"/>
        <v>1.7413781991544981</v>
      </c>
    </row>
    <row r="20" spans="1:19" x14ac:dyDescent="0.2">
      <c r="A20" s="12" t="s">
        <v>61</v>
      </c>
      <c r="B20" s="13">
        <v>9700</v>
      </c>
      <c r="C20" s="34">
        <v>8999</v>
      </c>
      <c r="D20" s="34">
        <v>8727</v>
      </c>
      <c r="E20" s="21">
        <f t="shared" si="0"/>
        <v>1.0217495723398697</v>
      </c>
      <c r="F20" s="21">
        <f t="shared" si="1"/>
        <v>2.049746031022937</v>
      </c>
      <c r="G20" s="21">
        <f t="shared" si="2"/>
        <v>0.1811172737979734</v>
      </c>
      <c r="I20" s="17" t="s">
        <v>23</v>
      </c>
      <c r="J20" s="28">
        <v>18580</v>
      </c>
      <c r="K20" s="28">
        <v>20780</v>
      </c>
      <c r="L20" s="28">
        <v>9632</v>
      </c>
      <c r="M20" s="29">
        <f t="shared" si="3"/>
        <v>0.74245309218925759</v>
      </c>
      <c r="N20" s="29">
        <f t="shared" si="4"/>
        <v>1.3515209814201636</v>
      </c>
      <c r="O20" s="29">
        <f t="shared" si="5"/>
        <v>0.75561039937053387</v>
      </c>
      <c r="Q20" s="17" t="s">
        <v>2</v>
      </c>
      <c r="R20" s="28">
        <v>48941</v>
      </c>
      <c r="S20" s="29">
        <f t="shared" si="6"/>
        <v>1.7049732013927961</v>
      </c>
    </row>
    <row r="21" spans="1:19" x14ac:dyDescent="0.2">
      <c r="A21" s="12" t="s">
        <v>23</v>
      </c>
      <c r="B21" s="13">
        <v>9468</v>
      </c>
      <c r="C21" s="34">
        <v>6572</v>
      </c>
      <c r="D21" s="34">
        <v>37108</v>
      </c>
      <c r="E21" s="21">
        <f t="shared" si="0"/>
        <v>0.99731185060967908</v>
      </c>
      <c r="F21" s="21">
        <f t="shared" si="1"/>
        <v>1.4969364280345308</v>
      </c>
      <c r="G21" s="21">
        <f t="shared" si="2"/>
        <v>0.77012716810991144</v>
      </c>
      <c r="I21" s="17" t="s">
        <v>32</v>
      </c>
      <c r="J21" s="28">
        <v>16114</v>
      </c>
      <c r="K21" s="28">
        <v>39023</v>
      </c>
      <c r="L21" s="28">
        <v>3280</v>
      </c>
      <c r="M21" s="29">
        <f t="shared" si="3"/>
        <v>0.64391222430235184</v>
      </c>
      <c r="N21" s="29">
        <f t="shared" si="4"/>
        <v>2.5380367304118887</v>
      </c>
      <c r="O21" s="29">
        <f t="shared" si="5"/>
        <v>0.25730918915441764</v>
      </c>
      <c r="Q21" s="17" t="s">
        <v>198</v>
      </c>
      <c r="R21" s="28">
        <v>38638</v>
      </c>
      <c r="S21" s="29">
        <f t="shared" si="6"/>
        <v>1.3460443095853141</v>
      </c>
    </row>
    <row r="22" spans="1:19" x14ac:dyDescent="0.2">
      <c r="A22" s="12" t="s">
        <v>323</v>
      </c>
      <c r="B22" s="13">
        <v>8013</v>
      </c>
      <c r="C22" s="13"/>
      <c r="D22" s="13"/>
      <c r="E22" s="21">
        <f t="shared" si="0"/>
        <v>0.84404941475869855</v>
      </c>
      <c r="F22" s="21">
        <f t="shared" si="1"/>
        <v>0</v>
      </c>
      <c r="G22" s="21">
        <f t="shared" si="2"/>
        <v>0</v>
      </c>
      <c r="I22" s="17" t="s">
        <v>183</v>
      </c>
      <c r="J22" s="28">
        <v>15579</v>
      </c>
      <c r="K22" s="28">
        <v>3493</v>
      </c>
      <c r="M22" s="29">
        <f t="shared" si="3"/>
        <v>0.62253373106654708</v>
      </c>
      <c r="N22" s="29">
        <f t="shared" si="4"/>
        <v>0.22718300231475611</v>
      </c>
      <c r="O22" s="29">
        <f t="shared" si="5"/>
        <v>0</v>
      </c>
      <c r="Q22" s="17" t="s">
        <v>58</v>
      </c>
      <c r="R22" s="28">
        <v>36144</v>
      </c>
      <c r="S22" s="29">
        <f t="shared" si="6"/>
        <v>1.25916003741528</v>
      </c>
    </row>
    <row r="23" spans="1:19" x14ac:dyDescent="0.2">
      <c r="A23" s="12" t="s">
        <v>49</v>
      </c>
      <c r="B23" s="13">
        <v>5784</v>
      </c>
      <c r="C23" s="34">
        <v>13205</v>
      </c>
      <c r="D23" s="34">
        <v>48580</v>
      </c>
      <c r="E23" s="21">
        <f t="shared" si="0"/>
        <v>0.60925768313544404</v>
      </c>
      <c r="F23" s="21">
        <f t="shared" si="1"/>
        <v>3.0077671229756509</v>
      </c>
      <c r="G23" s="21">
        <f t="shared" si="2"/>
        <v>1.0082132647078663</v>
      </c>
      <c r="I23" s="17" t="s">
        <v>22</v>
      </c>
      <c r="J23" s="28">
        <v>13227</v>
      </c>
      <c r="K23" s="28">
        <v>35328</v>
      </c>
      <c r="L23" s="28">
        <v>45203</v>
      </c>
      <c r="M23" s="29">
        <f t="shared" si="3"/>
        <v>0.52854828042988755</v>
      </c>
      <c r="N23" s="29">
        <f t="shared" si="4"/>
        <v>2.297715747430777</v>
      </c>
      <c r="O23" s="29">
        <f t="shared" si="5"/>
        <v>3.5460814869960799</v>
      </c>
      <c r="Q23" s="17" t="s">
        <v>95</v>
      </c>
      <c r="R23" s="28">
        <v>33537</v>
      </c>
      <c r="S23" s="29">
        <f t="shared" si="6"/>
        <v>1.1683391482624017</v>
      </c>
    </row>
    <row r="24" spans="1:19" x14ac:dyDescent="0.2">
      <c r="A24" s="12" t="s">
        <v>26</v>
      </c>
      <c r="B24" s="13">
        <v>5366</v>
      </c>
      <c r="C24" s="34">
        <v>503</v>
      </c>
      <c r="D24" s="13"/>
      <c r="E24" s="21">
        <f t="shared" si="0"/>
        <v>0.56522765001811759</v>
      </c>
      <c r="F24" s="21">
        <f t="shared" si="1"/>
        <v>0.11457075826253331</v>
      </c>
      <c r="G24" s="21">
        <f t="shared" si="2"/>
        <v>0</v>
      </c>
      <c r="I24" s="17" t="s">
        <v>64</v>
      </c>
      <c r="J24" s="28">
        <v>11624</v>
      </c>
      <c r="K24" s="28">
        <v>38760</v>
      </c>
      <c r="L24" s="28">
        <v>10405</v>
      </c>
      <c r="M24" s="29">
        <f t="shared" si="3"/>
        <v>0.4644927203233547</v>
      </c>
      <c r="N24" s="29">
        <f t="shared" si="4"/>
        <v>2.5209313397423263</v>
      </c>
      <c r="O24" s="29">
        <f t="shared" si="5"/>
        <v>0.81625064425357197</v>
      </c>
      <c r="Q24" s="17" t="s">
        <v>60</v>
      </c>
      <c r="R24" s="28">
        <v>31811</v>
      </c>
      <c r="S24" s="29">
        <f t="shared" si="6"/>
        <v>1.1082099366483364</v>
      </c>
    </row>
    <row r="25" spans="1:19" x14ac:dyDescent="0.2">
      <c r="A25" s="12" t="s">
        <v>64</v>
      </c>
      <c r="B25" s="13">
        <v>4821</v>
      </c>
      <c r="C25" s="34">
        <v>12053</v>
      </c>
      <c r="D25" s="34">
        <v>30066</v>
      </c>
      <c r="E25" s="21">
        <f t="shared" si="0"/>
        <v>0.50782007095366111</v>
      </c>
      <c r="F25" s="21">
        <f t="shared" si="1"/>
        <v>2.7453704758216979</v>
      </c>
      <c r="G25" s="21">
        <f t="shared" si="2"/>
        <v>0.62397982743323799</v>
      </c>
      <c r="I25" s="17" t="s">
        <v>17</v>
      </c>
      <c r="J25" s="28">
        <v>10803</v>
      </c>
      <c r="K25" s="28">
        <v>22664</v>
      </c>
      <c r="L25" s="28">
        <v>7344</v>
      </c>
      <c r="M25" s="29">
        <f t="shared" si="3"/>
        <v>0.43168572416149348</v>
      </c>
      <c r="N25" s="29">
        <f t="shared" si="4"/>
        <v>1.4740554149618186</v>
      </c>
      <c r="O25" s="29">
        <f t="shared" si="5"/>
        <v>0.57612155035062296</v>
      </c>
      <c r="Q25" s="17" t="s">
        <v>62</v>
      </c>
      <c r="R25" s="28">
        <v>27842</v>
      </c>
      <c r="S25" s="29">
        <f t="shared" si="6"/>
        <v>0.96994061979073209</v>
      </c>
    </row>
    <row r="26" spans="1:19" x14ac:dyDescent="0.2">
      <c r="A26" s="12" t="s">
        <v>183</v>
      </c>
      <c r="B26" s="13">
        <v>4596</v>
      </c>
      <c r="C26" s="34">
        <v>717</v>
      </c>
      <c r="D26" s="13"/>
      <c r="E26" s="21">
        <f t="shared" si="0"/>
        <v>0.48411969427567431</v>
      </c>
      <c r="F26" s="21">
        <f t="shared" si="1"/>
        <v>0.16331457986925724</v>
      </c>
      <c r="G26" s="21">
        <f t="shared" si="2"/>
        <v>0</v>
      </c>
      <c r="I26" s="17" t="s">
        <v>49</v>
      </c>
      <c r="J26" s="28">
        <v>10708</v>
      </c>
      <c r="K26" s="28">
        <v>40878</v>
      </c>
      <c r="L26" s="28">
        <v>12996</v>
      </c>
      <c r="M26" s="29">
        <f t="shared" si="3"/>
        <v>0.42788954311962163</v>
      </c>
      <c r="N26" s="29">
        <f t="shared" si="4"/>
        <v>2.6586850182143142</v>
      </c>
      <c r="O26" s="29">
        <f t="shared" si="5"/>
        <v>1.0195092141008575</v>
      </c>
      <c r="Q26" s="17" t="s">
        <v>47</v>
      </c>
      <c r="R26" s="28">
        <v>24682</v>
      </c>
      <c r="S26" s="29">
        <f t="shared" si="6"/>
        <v>0.85985469354481914</v>
      </c>
    </row>
    <row r="27" spans="1:19" x14ac:dyDescent="0.2">
      <c r="A27" s="12" t="s">
        <v>22</v>
      </c>
      <c r="B27" s="13">
        <v>4548</v>
      </c>
      <c r="C27" s="34">
        <v>15021</v>
      </c>
      <c r="D27" s="34">
        <v>145871</v>
      </c>
      <c r="E27" s="21">
        <f t="shared" si="0"/>
        <v>0.47906361391770391</v>
      </c>
      <c r="F27" s="21">
        <f t="shared" si="1"/>
        <v>3.4214062820308406</v>
      </c>
      <c r="G27" s="21">
        <f t="shared" si="2"/>
        <v>3.0273585248291712</v>
      </c>
      <c r="I27" s="17" t="s">
        <v>26</v>
      </c>
      <c r="J27" s="28">
        <v>10572</v>
      </c>
      <c r="K27" s="28">
        <v>3080</v>
      </c>
      <c r="M27" s="29">
        <f t="shared" si="3"/>
        <v>0.42245501025967874</v>
      </c>
      <c r="N27" s="29">
        <f t="shared" si="4"/>
        <v>0.20032168540780096</v>
      </c>
      <c r="O27" s="29">
        <f t="shared" si="5"/>
        <v>0</v>
      </c>
      <c r="Q27" s="17" t="s">
        <v>48</v>
      </c>
      <c r="R27" s="28">
        <v>21598</v>
      </c>
      <c r="S27" s="29">
        <f t="shared" si="6"/>
        <v>0.75241640349975702</v>
      </c>
    </row>
    <row r="28" spans="1:19" x14ac:dyDescent="0.2">
      <c r="A28" s="12" t="s">
        <v>17</v>
      </c>
      <c r="B28" s="13">
        <v>4469</v>
      </c>
      <c r="C28" s="34">
        <v>6849</v>
      </c>
      <c r="D28" s="34">
        <v>22210</v>
      </c>
      <c r="E28" s="21">
        <f t="shared" si="0"/>
        <v>0.47074214832854411</v>
      </c>
      <c r="F28" s="21">
        <f t="shared" si="1"/>
        <v>1.5600300662824864</v>
      </c>
      <c r="G28" s="21">
        <f t="shared" si="2"/>
        <v>0.46093899977689806</v>
      </c>
      <c r="I28" s="17" t="s">
        <v>16</v>
      </c>
      <c r="J28" s="28">
        <v>10321</v>
      </c>
      <c r="K28" s="28">
        <v>29440</v>
      </c>
      <c r="M28" s="29">
        <f t="shared" si="3"/>
        <v>0.41242510034904889</v>
      </c>
      <c r="N28" s="29">
        <f t="shared" si="4"/>
        <v>1.9147631228589808</v>
      </c>
      <c r="O28" s="29">
        <f t="shared" si="5"/>
        <v>0</v>
      </c>
      <c r="Q28" s="17" t="s">
        <v>53</v>
      </c>
      <c r="R28" s="28">
        <v>18175</v>
      </c>
      <c r="S28" s="29">
        <f t="shared" si="6"/>
        <v>0.63316826250616187</v>
      </c>
    </row>
    <row r="29" spans="1:19" x14ac:dyDescent="0.2">
      <c r="A29" s="12" t="s">
        <v>93</v>
      </c>
      <c r="B29" s="13">
        <v>4410</v>
      </c>
      <c r="C29" s="34">
        <v>656</v>
      </c>
      <c r="D29" s="34">
        <v>928</v>
      </c>
      <c r="E29" s="21">
        <f t="shared" si="0"/>
        <v>0.46452738288853868</v>
      </c>
      <c r="F29" s="21">
        <f t="shared" si="1"/>
        <v>0.1494203129626677</v>
      </c>
      <c r="G29" s="21">
        <f t="shared" si="2"/>
        <v>1.9259405303600242E-2</v>
      </c>
      <c r="I29" s="17" t="s">
        <v>28</v>
      </c>
      <c r="J29" s="28">
        <v>8761</v>
      </c>
      <c r="K29" s="28">
        <v>105849</v>
      </c>
      <c r="L29" s="28">
        <v>582975</v>
      </c>
      <c r="M29" s="29">
        <f t="shared" si="3"/>
        <v>0.35008781166146857</v>
      </c>
      <c r="N29" s="29">
        <f t="shared" si="4"/>
        <v>6.8843669086786772</v>
      </c>
      <c r="O29" s="29">
        <f t="shared" si="5"/>
        <v>45.733178215639221</v>
      </c>
      <c r="Q29" s="17" t="s">
        <v>29</v>
      </c>
      <c r="R29" s="28">
        <v>17998</v>
      </c>
      <c r="S29" s="29">
        <f t="shared" si="6"/>
        <v>0.62700205714365342</v>
      </c>
    </row>
    <row r="30" spans="1:19" x14ac:dyDescent="0.2">
      <c r="A30" s="12" t="s">
        <v>62</v>
      </c>
      <c r="B30" s="13">
        <v>3700</v>
      </c>
      <c r="C30" s="34">
        <v>1939</v>
      </c>
      <c r="D30" s="34">
        <v>15029</v>
      </c>
      <c r="E30" s="21">
        <f t="shared" si="0"/>
        <v>0.38973952759355857</v>
      </c>
      <c r="F30" s="21">
        <f t="shared" si="1"/>
        <v>0.44165546773569003</v>
      </c>
      <c r="G30" s="21">
        <f t="shared" si="2"/>
        <v>0.31190689903858626</v>
      </c>
      <c r="I30" s="17" t="s">
        <v>93</v>
      </c>
      <c r="J30" s="28">
        <v>7649</v>
      </c>
      <c r="K30" s="28">
        <v>2056</v>
      </c>
      <c r="M30" s="29">
        <f t="shared" si="3"/>
        <v>0.30565251357134721</v>
      </c>
      <c r="N30" s="29">
        <f t="shared" si="4"/>
        <v>0.13372122896053207</v>
      </c>
      <c r="O30" s="29">
        <f t="shared" si="5"/>
        <v>0</v>
      </c>
      <c r="Q30" s="17" t="s">
        <v>122</v>
      </c>
      <c r="R30" s="28">
        <v>17861</v>
      </c>
      <c r="S30" s="29">
        <f t="shared" si="6"/>
        <v>0.62222934451843503</v>
      </c>
    </row>
    <row r="31" spans="1:19" x14ac:dyDescent="0.2">
      <c r="A31" s="12" t="s">
        <v>29</v>
      </c>
      <c r="B31" s="13">
        <v>2574</v>
      </c>
      <c r="C31" s="34">
        <v>4023</v>
      </c>
      <c r="D31" s="34">
        <v>44810</v>
      </c>
      <c r="E31" s="21">
        <f t="shared" si="0"/>
        <v>0.27113230919616749</v>
      </c>
      <c r="F31" s="21">
        <f t="shared" si="1"/>
        <v>0.9163382912329453</v>
      </c>
      <c r="G31" s="21">
        <f t="shared" si="2"/>
        <v>0.92997193066199013</v>
      </c>
      <c r="I31" s="17" t="s">
        <v>62</v>
      </c>
      <c r="J31" s="28">
        <v>6974</v>
      </c>
      <c r="K31" s="28">
        <v>5929</v>
      </c>
      <c r="L31" s="28">
        <v>3822</v>
      </c>
      <c r="M31" s="29">
        <f t="shared" si="3"/>
        <v>0.27867964827383651</v>
      </c>
      <c r="N31" s="29">
        <f t="shared" si="4"/>
        <v>0.38561924441001688</v>
      </c>
      <c r="O31" s="29">
        <f t="shared" si="5"/>
        <v>0.29982796370371473</v>
      </c>
      <c r="Q31" s="17" t="s">
        <v>63</v>
      </c>
      <c r="R31" s="28">
        <v>17844</v>
      </c>
      <c r="S31" s="29">
        <f t="shared" si="6"/>
        <v>0.62163711010508671</v>
      </c>
    </row>
    <row r="32" spans="1:19" x14ac:dyDescent="0.2">
      <c r="A32" s="12" t="s">
        <v>14</v>
      </c>
      <c r="B32" s="13">
        <v>2038</v>
      </c>
      <c r="C32" s="34">
        <v>1951</v>
      </c>
      <c r="D32" s="34">
        <v>5101</v>
      </c>
      <c r="E32" s="21">
        <f t="shared" si="0"/>
        <v>0.21467274519883037</v>
      </c>
      <c r="F32" s="21">
        <f t="shared" si="1"/>
        <v>0.44438876614354372</v>
      </c>
      <c r="G32" s="21">
        <f t="shared" si="2"/>
        <v>0.10586446816127676</v>
      </c>
      <c r="I32" s="17" t="s">
        <v>51</v>
      </c>
      <c r="J32" s="28">
        <v>6813</v>
      </c>
      <c r="K32" s="28">
        <v>48262</v>
      </c>
      <c r="L32" s="28">
        <v>53316</v>
      </c>
      <c r="M32" s="29">
        <f t="shared" si="3"/>
        <v>0.27224612040287471</v>
      </c>
      <c r="N32" s="29">
        <f t="shared" si="4"/>
        <v>3.1389367471270422</v>
      </c>
      <c r="O32" s="29">
        <f t="shared" si="5"/>
        <v>4.18252949053565</v>
      </c>
      <c r="Q32" s="17" t="s">
        <v>294</v>
      </c>
      <c r="R32" s="28">
        <v>15819</v>
      </c>
      <c r="S32" s="29">
        <f t="shared" si="6"/>
        <v>0.55109154027977847</v>
      </c>
    </row>
    <row r="33" spans="1:19" x14ac:dyDescent="0.2">
      <c r="A33" s="12" t="s">
        <v>63</v>
      </c>
      <c r="B33" s="13">
        <v>2011</v>
      </c>
      <c r="C33" s="34">
        <v>1202</v>
      </c>
      <c r="D33" s="34">
        <v>8446</v>
      </c>
      <c r="E33" s="21">
        <f t="shared" si="0"/>
        <v>0.21182869999747195</v>
      </c>
      <c r="F33" s="21">
        <f t="shared" si="1"/>
        <v>0.27378539052001005</v>
      </c>
      <c r="G33" s="21">
        <f t="shared" si="2"/>
        <v>0.17528549266617202</v>
      </c>
      <c r="I33" s="17" t="s">
        <v>29</v>
      </c>
      <c r="J33" s="28">
        <v>6631</v>
      </c>
      <c r="K33" s="28">
        <v>11669</v>
      </c>
      <c r="L33" s="28">
        <v>12622</v>
      </c>
      <c r="M33" s="29">
        <f t="shared" si="3"/>
        <v>0.26497343672265705</v>
      </c>
      <c r="N33" s="29">
        <f t="shared" si="4"/>
        <v>0.75894602176091874</v>
      </c>
      <c r="O33" s="29">
        <f t="shared" si="5"/>
        <v>0.99016969070337191</v>
      </c>
      <c r="Q33" s="17" t="s">
        <v>7</v>
      </c>
      <c r="R33" s="28">
        <v>15503</v>
      </c>
      <c r="S33" s="29">
        <f t="shared" si="6"/>
        <v>0.54008294765518716</v>
      </c>
    </row>
    <row r="34" spans="1:19" x14ac:dyDescent="0.2">
      <c r="A34" s="12" t="s">
        <v>197</v>
      </c>
      <c r="B34" s="13">
        <v>1696</v>
      </c>
      <c r="C34" s="13"/>
      <c r="D34" s="13"/>
      <c r="E34" s="21">
        <f t="shared" si="0"/>
        <v>0.17864817264829064</v>
      </c>
      <c r="F34" s="21">
        <f t="shared" si="1"/>
        <v>0</v>
      </c>
      <c r="G34" s="21">
        <f t="shared" si="2"/>
        <v>0</v>
      </c>
      <c r="I34" s="17" t="s">
        <v>11</v>
      </c>
      <c r="J34" s="28">
        <v>6218</v>
      </c>
      <c r="K34" s="28">
        <v>236598</v>
      </c>
      <c r="L34" s="28">
        <v>68053</v>
      </c>
      <c r="M34" s="29">
        <f t="shared" si="3"/>
        <v>0.24847003914062454</v>
      </c>
      <c r="N34" s="29">
        <f t="shared" si="4"/>
        <v>15.388217572764576</v>
      </c>
      <c r="O34" s="29">
        <f t="shared" si="5"/>
        <v>5.3386165394895082</v>
      </c>
      <c r="Q34" s="17" t="s">
        <v>61</v>
      </c>
      <c r="R34" s="28">
        <v>15235</v>
      </c>
      <c r="S34" s="29">
        <f t="shared" si="6"/>
        <v>0.5307465463153439</v>
      </c>
    </row>
    <row r="35" spans="1:19" x14ac:dyDescent="0.2">
      <c r="A35" s="12" t="s">
        <v>315</v>
      </c>
      <c r="B35" s="13">
        <v>1415</v>
      </c>
      <c r="C35" s="13"/>
      <c r="D35" s="34">
        <v>674</v>
      </c>
      <c r="E35" s="21">
        <f t="shared" ref="E35:E66" si="8">B35/$B$171*100</f>
        <v>0.14904903555267171</v>
      </c>
      <c r="F35" s="21">
        <f t="shared" ref="F35:F66" si="9">C35/$C$171*100</f>
        <v>0</v>
      </c>
      <c r="G35" s="21">
        <f t="shared" ref="G35:G66" si="10">D35/$D$171*100</f>
        <v>1.3987973248520006E-2</v>
      </c>
      <c r="I35" s="17" t="s">
        <v>315</v>
      </c>
      <c r="J35" s="28">
        <v>4189</v>
      </c>
      <c r="K35" s="28">
        <v>537</v>
      </c>
      <c r="M35" s="29">
        <f t="shared" ref="M35:M66" si="11">J35/$J$153*100</f>
        <v>0.16739160404632938</v>
      </c>
      <c r="N35" s="29">
        <f t="shared" ref="N35:N66" si="12">K35/$K$153*100</f>
        <v>3.4926215929866597E-2</v>
      </c>
      <c r="O35" s="29">
        <f t="shared" ref="O35:O66" si="13">L35/$L$153*100</f>
        <v>0</v>
      </c>
      <c r="Q35" s="17" t="s">
        <v>14</v>
      </c>
      <c r="R35" s="28">
        <v>15149</v>
      </c>
      <c r="S35" s="29">
        <f t="shared" ref="S35:S66" si="14">R35/$R$124*100</f>
        <v>0.52775053693017027</v>
      </c>
    </row>
    <row r="36" spans="1:19" x14ac:dyDescent="0.2">
      <c r="A36" s="12" t="s">
        <v>116</v>
      </c>
      <c r="B36" s="13">
        <v>1351</v>
      </c>
      <c r="C36" s="34">
        <v>1401</v>
      </c>
      <c r="D36" s="34">
        <v>1655</v>
      </c>
      <c r="E36" s="21">
        <f t="shared" si="8"/>
        <v>0.14230759507537774</v>
      </c>
      <c r="F36" s="21">
        <f t="shared" si="9"/>
        <v>0.31911258911691681</v>
      </c>
      <c r="G36" s="21">
        <f t="shared" si="10"/>
        <v>3.4347323036054318E-2</v>
      </c>
      <c r="I36" s="17" t="s">
        <v>14</v>
      </c>
      <c r="J36" s="28">
        <v>4088</v>
      </c>
      <c r="K36" s="28">
        <v>8377</v>
      </c>
      <c r="L36" s="28">
        <v>1916</v>
      </c>
      <c r="M36" s="29">
        <f t="shared" si="11"/>
        <v>0.16335566420181299</v>
      </c>
      <c r="N36" s="29">
        <f t="shared" si="12"/>
        <v>0.54483596060426909</v>
      </c>
      <c r="O36" s="29">
        <f t="shared" si="13"/>
        <v>0.15030622146947081</v>
      </c>
      <c r="Q36" s="17" t="s">
        <v>102</v>
      </c>
      <c r="R36" s="28">
        <v>13563</v>
      </c>
      <c r="S36" s="29">
        <f t="shared" si="14"/>
        <v>0.47249854989662027</v>
      </c>
    </row>
    <row r="37" spans="1:19" x14ac:dyDescent="0.2">
      <c r="A37" s="12" t="s">
        <v>122</v>
      </c>
      <c r="B37" s="13">
        <v>1281</v>
      </c>
      <c r="C37" s="34">
        <v>6775</v>
      </c>
      <c r="D37" s="34">
        <v>11138</v>
      </c>
      <c r="E37" s="21">
        <f t="shared" si="8"/>
        <v>0.13493414455333744</v>
      </c>
      <c r="F37" s="21">
        <f t="shared" si="9"/>
        <v>1.543174726100722</v>
      </c>
      <c r="G37" s="21">
        <f t="shared" si="10"/>
        <v>0.23115437098221928</v>
      </c>
      <c r="I37" s="17" t="s">
        <v>63</v>
      </c>
      <c r="J37" s="28">
        <v>4012</v>
      </c>
      <c r="K37" s="28">
        <v>3400</v>
      </c>
      <c r="L37" s="28">
        <v>2340</v>
      </c>
      <c r="M37" s="29">
        <f t="shared" si="11"/>
        <v>0.16031871936831546</v>
      </c>
      <c r="N37" s="29">
        <f t="shared" si="12"/>
        <v>0.22113432804757249</v>
      </c>
      <c r="O37" s="29">
        <f t="shared" si="13"/>
        <v>0.18356814104309066</v>
      </c>
      <c r="Q37" s="17" t="s">
        <v>17</v>
      </c>
      <c r="R37" s="28">
        <v>11975</v>
      </c>
      <c r="S37" s="29">
        <f t="shared" si="14"/>
        <v>0.41717688822620569</v>
      </c>
    </row>
    <row r="38" spans="1:19" x14ac:dyDescent="0.2">
      <c r="A38" s="12" t="s">
        <v>327</v>
      </c>
      <c r="B38" s="13">
        <v>1210</v>
      </c>
      <c r="C38" s="13"/>
      <c r="D38" s="13"/>
      <c r="E38" s="21">
        <f t="shared" si="8"/>
        <v>0.12745535902383942</v>
      </c>
      <c r="F38" s="21">
        <f t="shared" si="9"/>
        <v>0</v>
      </c>
      <c r="G38" s="21">
        <f t="shared" si="10"/>
        <v>0</v>
      </c>
      <c r="I38" s="17" t="s">
        <v>327</v>
      </c>
      <c r="J38" s="28">
        <v>3989</v>
      </c>
      <c r="K38" s="28">
        <v>7487</v>
      </c>
      <c r="L38" s="28">
        <v>2580</v>
      </c>
      <c r="M38" s="29">
        <f t="shared" si="11"/>
        <v>0.15939964395817807</v>
      </c>
      <c r="N38" s="29">
        <f t="shared" si="12"/>
        <v>0.48695079826240451</v>
      </c>
      <c r="O38" s="29">
        <f t="shared" si="13"/>
        <v>0.20239564268853585</v>
      </c>
      <c r="Q38" s="17" t="s">
        <v>228</v>
      </c>
      <c r="R38" s="28">
        <v>11181</v>
      </c>
      <c r="S38" s="29">
        <f t="shared" si="14"/>
        <v>0.38951605739099837</v>
      </c>
    </row>
    <row r="39" spans="1:19" x14ac:dyDescent="0.2">
      <c r="A39" s="12" t="s">
        <v>314</v>
      </c>
      <c r="B39" s="13">
        <v>1109</v>
      </c>
      <c r="C39" s="13"/>
      <c r="D39" s="13"/>
      <c r="E39" s="21">
        <f t="shared" si="8"/>
        <v>0.11681652327060985</v>
      </c>
      <c r="F39" s="21">
        <f t="shared" si="9"/>
        <v>0</v>
      </c>
      <c r="G39" s="21">
        <f t="shared" si="10"/>
        <v>0</v>
      </c>
      <c r="I39" s="17" t="s">
        <v>82</v>
      </c>
      <c r="J39" s="28">
        <v>3746</v>
      </c>
      <c r="K39" s="28">
        <v>1939</v>
      </c>
      <c r="L39" s="28">
        <v>26246</v>
      </c>
      <c r="M39" s="29">
        <f t="shared" si="11"/>
        <v>0.1496894124510742</v>
      </c>
      <c r="N39" s="29">
        <f t="shared" si="12"/>
        <v>0.1261116064953656</v>
      </c>
      <c r="O39" s="29">
        <f t="shared" si="13"/>
        <v>2.0589442007764776</v>
      </c>
      <c r="Q39" s="17" t="s">
        <v>213</v>
      </c>
      <c r="R39" s="28">
        <v>9861</v>
      </c>
      <c r="S39" s="29">
        <f t="shared" si="14"/>
        <v>0.34353079706042711</v>
      </c>
    </row>
    <row r="40" spans="1:19" x14ac:dyDescent="0.2">
      <c r="A40" s="12" t="s">
        <v>50</v>
      </c>
      <c r="B40" s="13">
        <v>946</v>
      </c>
      <c r="C40" s="34">
        <v>540</v>
      </c>
      <c r="D40" s="34">
        <v>5581</v>
      </c>
      <c r="E40" s="21">
        <f t="shared" si="8"/>
        <v>9.9646917055001727E-2</v>
      </c>
      <c r="F40" s="21">
        <f t="shared" si="9"/>
        <v>0.12299842835341548</v>
      </c>
      <c r="G40" s="21">
        <f t="shared" si="10"/>
        <v>0.11582622952520792</v>
      </c>
      <c r="I40" s="17" t="s">
        <v>122</v>
      </c>
      <c r="J40" s="28">
        <v>3348</v>
      </c>
      <c r="K40" s="28">
        <v>31917</v>
      </c>
      <c r="L40" s="28">
        <v>6064</v>
      </c>
      <c r="M40" s="29">
        <f t="shared" si="11"/>
        <v>0.1337854118756531</v>
      </c>
      <c r="N40" s="29">
        <f t="shared" si="12"/>
        <v>2.0758659847924621</v>
      </c>
      <c r="O40" s="29">
        <f t="shared" si="13"/>
        <v>0.47570820824158189</v>
      </c>
      <c r="Q40" s="17" t="s">
        <v>12</v>
      </c>
      <c r="R40" s="28">
        <v>9480</v>
      </c>
      <c r="S40" s="29">
        <f t="shared" si="14"/>
        <v>0.33025777873773943</v>
      </c>
    </row>
    <row r="41" spans="1:19" x14ac:dyDescent="0.2">
      <c r="A41" s="12" t="s">
        <v>102</v>
      </c>
      <c r="B41" s="13">
        <v>828</v>
      </c>
      <c r="C41" s="34">
        <v>2205</v>
      </c>
      <c r="D41" s="34">
        <v>5712</v>
      </c>
      <c r="E41" s="21">
        <f t="shared" si="8"/>
        <v>8.7217386174990946E-2</v>
      </c>
      <c r="F41" s="21">
        <f t="shared" si="9"/>
        <v>0.50224358244311318</v>
      </c>
      <c r="G41" s="21">
        <f t="shared" si="10"/>
        <v>0.11854496023078082</v>
      </c>
      <c r="I41" s="17" t="s">
        <v>197</v>
      </c>
      <c r="J41" s="28">
        <v>3107</v>
      </c>
      <c r="K41" s="28">
        <v>1516</v>
      </c>
      <c r="M41" s="29">
        <f t="shared" si="11"/>
        <v>0.12415509996943075</v>
      </c>
      <c r="N41" s="29">
        <f t="shared" si="12"/>
        <v>9.8599894505917621E-2</v>
      </c>
      <c r="O41" s="29">
        <f t="shared" si="13"/>
        <v>0</v>
      </c>
      <c r="Q41" s="17" t="s">
        <v>32</v>
      </c>
      <c r="R41" s="28">
        <v>8571</v>
      </c>
      <c r="S41" s="29">
        <f t="shared" si="14"/>
        <v>0.29859065628282327</v>
      </c>
    </row>
    <row r="42" spans="1:19" x14ac:dyDescent="0.2">
      <c r="A42" s="12" t="s">
        <v>202</v>
      </c>
      <c r="B42" s="13">
        <v>815</v>
      </c>
      <c r="C42" s="34">
        <v>741</v>
      </c>
      <c r="D42" s="34">
        <v>12228</v>
      </c>
      <c r="E42" s="21">
        <f t="shared" si="8"/>
        <v>8.5848031078040593E-2</v>
      </c>
      <c r="F42" s="21">
        <f t="shared" si="9"/>
        <v>0.16878117668496459</v>
      </c>
      <c r="G42" s="21">
        <f t="shared" si="10"/>
        <v>0.25377587074614627</v>
      </c>
      <c r="I42" s="17" t="s">
        <v>314</v>
      </c>
      <c r="J42" s="28">
        <v>2954</v>
      </c>
      <c r="M42" s="29">
        <f t="shared" si="11"/>
        <v>0.11804125050199499</v>
      </c>
      <c r="N42" s="29">
        <f t="shared" si="12"/>
        <v>0</v>
      </c>
      <c r="O42" s="29">
        <f t="shared" si="13"/>
        <v>0</v>
      </c>
      <c r="Q42" s="17" t="s">
        <v>224</v>
      </c>
      <c r="R42" s="28">
        <v>8569</v>
      </c>
      <c r="S42" s="29">
        <f t="shared" si="14"/>
        <v>0.29852098164595881</v>
      </c>
    </row>
    <row r="43" spans="1:19" x14ac:dyDescent="0.2">
      <c r="A43" s="12" t="s">
        <v>270</v>
      </c>
      <c r="B43" s="13">
        <v>721</v>
      </c>
      <c r="C43" s="13"/>
      <c r="D43" s="13"/>
      <c r="E43" s="21">
        <f t="shared" si="8"/>
        <v>7.5946540377015065E-2</v>
      </c>
      <c r="F43" s="21">
        <f t="shared" si="9"/>
        <v>0</v>
      </c>
      <c r="G43" s="21">
        <f t="shared" si="10"/>
        <v>0</v>
      </c>
      <c r="I43" s="17" t="s">
        <v>52</v>
      </c>
      <c r="J43" s="28">
        <v>2908</v>
      </c>
      <c r="M43" s="29">
        <f t="shared" si="11"/>
        <v>0.11620309968172018</v>
      </c>
      <c r="N43" s="29">
        <f t="shared" si="12"/>
        <v>0</v>
      </c>
      <c r="O43" s="29">
        <f t="shared" si="13"/>
        <v>0</v>
      </c>
      <c r="Q43" s="17" t="s">
        <v>16</v>
      </c>
      <c r="R43" s="28">
        <v>8386</v>
      </c>
      <c r="S43" s="29">
        <f t="shared" si="14"/>
        <v>0.29214575237285684</v>
      </c>
    </row>
    <row r="44" spans="1:19" x14ac:dyDescent="0.2">
      <c r="A44" s="12" t="s">
        <v>103</v>
      </c>
      <c r="B44" s="13">
        <v>719</v>
      </c>
      <c r="C44" s="13"/>
      <c r="D44" s="13"/>
      <c r="E44" s="21">
        <f t="shared" si="8"/>
        <v>7.5735870362099611E-2</v>
      </c>
      <c r="F44" s="21">
        <f t="shared" si="9"/>
        <v>0</v>
      </c>
      <c r="G44" s="21">
        <f t="shared" si="10"/>
        <v>0</v>
      </c>
      <c r="I44" s="17" t="s">
        <v>202</v>
      </c>
      <c r="J44" s="28">
        <v>2745</v>
      </c>
      <c r="K44" s="28">
        <v>2190</v>
      </c>
      <c r="L44" s="28">
        <v>4727</v>
      </c>
      <c r="M44" s="29">
        <f t="shared" si="11"/>
        <v>0.10968965220987686</v>
      </c>
      <c r="N44" s="29">
        <f t="shared" si="12"/>
        <v>0.1424365230659364</v>
      </c>
      <c r="O44" s="29">
        <f t="shared" si="13"/>
        <v>0.37082333449174765</v>
      </c>
      <c r="Q44" s="17" t="s">
        <v>51</v>
      </c>
      <c r="R44" s="28">
        <v>7712</v>
      </c>
      <c r="S44" s="29">
        <f t="shared" si="14"/>
        <v>0.2686653997495197</v>
      </c>
    </row>
    <row r="45" spans="1:19" x14ac:dyDescent="0.2">
      <c r="A45" s="12" t="s">
        <v>73</v>
      </c>
      <c r="B45" s="13">
        <v>646</v>
      </c>
      <c r="C45" s="13"/>
      <c r="D45" s="34">
        <v>3233</v>
      </c>
      <c r="E45" s="21">
        <f t="shared" si="8"/>
        <v>6.8046414817686168E-2</v>
      </c>
      <c r="F45" s="21">
        <f t="shared" si="9"/>
        <v>0</v>
      </c>
      <c r="G45" s="21">
        <f t="shared" si="10"/>
        <v>6.7096613519978004E-2</v>
      </c>
      <c r="I45" s="17" t="s">
        <v>65</v>
      </c>
      <c r="J45" s="28">
        <v>2214</v>
      </c>
      <c r="K45" s="28">
        <v>10633</v>
      </c>
      <c r="L45" s="28">
        <v>16544</v>
      </c>
      <c r="M45" s="29">
        <f t="shared" si="11"/>
        <v>8.8470998175835106E-2</v>
      </c>
      <c r="N45" s="29">
        <f t="shared" si="12"/>
        <v>0.69156509121465837</v>
      </c>
      <c r="O45" s="29">
        <f t="shared" si="13"/>
        <v>1.2978424467593555</v>
      </c>
      <c r="Q45" s="17" t="s">
        <v>10</v>
      </c>
      <c r="R45" s="28">
        <v>7276</v>
      </c>
      <c r="S45" s="29">
        <f t="shared" si="14"/>
        <v>0.25347632891305827</v>
      </c>
    </row>
    <row r="46" spans="1:19" x14ac:dyDescent="0.2">
      <c r="A46" s="12" t="s">
        <v>77</v>
      </c>
      <c r="B46" s="13">
        <v>628</v>
      </c>
      <c r="C46" s="13"/>
      <c r="D46" s="34">
        <v>2862</v>
      </c>
      <c r="E46" s="21">
        <f t="shared" si="8"/>
        <v>6.6150384683447236E-2</v>
      </c>
      <c r="F46" s="21">
        <f t="shared" si="9"/>
        <v>0</v>
      </c>
      <c r="G46" s="21">
        <f t="shared" si="10"/>
        <v>5.939700213243955E-2</v>
      </c>
      <c r="I46" s="17" t="s">
        <v>55</v>
      </c>
      <c r="J46" s="28">
        <v>2134</v>
      </c>
      <c r="K46" s="28">
        <v>2671</v>
      </c>
      <c r="L46" s="28">
        <v>18307</v>
      </c>
      <c r="M46" s="29">
        <f t="shared" si="11"/>
        <v>8.5274214140574581E-2</v>
      </c>
      <c r="N46" s="29">
        <f t="shared" si="12"/>
        <v>0.17372052653384298</v>
      </c>
      <c r="O46" s="29">
        <f t="shared" si="13"/>
        <v>1.4361461359298551</v>
      </c>
      <c r="Q46" s="17" t="s">
        <v>225</v>
      </c>
      <c r="R46" s="28">
        <v>7214</v>
      </c>
      <c r="S46" s="29">
        <f t="shared" si="14"/>
        <v>0.25131641517025866</v>
      </c>
    </row>
    <row r="47" spans="1:19" x14ac:dyDescent="0.2">
      <c r="A47" s="12" t="s">
        <v>71</v>
      </c>
      <c r="B47" s="13">
        <v>625</v>
      </c>
      <c r="C47" s="34">
        <v>16294</v>
      </c>
      <c r="D47" s="34">
        <v>16866</v>
      </c>
      <c r="E47" s="21">
        <f t="shared" si="8"/>
        <v>6.5834379661074083E-2</v>
      </c>
      <c r="F47" s="21">
        <f t="shared" si="9"/>
        <v>3.711363688130652</v>
      </c>
      <c r="G47" s="21">
        <f t="shared" si="10"/>
        <v>0.35003138992513116</v>
      </c>
      <c r="I47" s="17" t="s">
        <v>102</v>
      </c>
      <c r="J47" s="28">
        <v>1998</v>
      </c>
      <c r="K47" s="28">
        <v>7044</v>
      </c>
      <c r="L47" s="28">
        <v>2008</v>
      </c>
      <c r="M47" s="29">
        <f t="shared" si="11"/>
        <v>7.983968128063168E-2</v>
      </c>
      <c r="N47" s="29">
        <f t="shared" si="12"/>
        <v>0.4581382961079708</v>
      </c>
      <c r="O47" s="29">
        <f t="shared" si="13"/>
        <v>0.15752343043355815</v>
      </c>
      <c r="Q47" s="17" t="s">
        <v>74</v>
      </c>
      <c r="R47" s="28">
        <v>6960</v>
      </c>
      <c r="S47" s="29">
        <f t="shared" si="14"/>
        <v>0.24246773628846693</v>
      </c>
    </row>
    <row r="48" spans="1:19" x14ac:dyDescent="0.2">
      <c r="A48" s="12" t="s">
        <v>25</v>
      </c>
      <c r="B48" s="13">
        <v>620</v>
      </c>
      <c r="C48" s="34">
        <v>758</v>
      </c>
      <c r="D48" s="34">
        <v>1996</v>
      </c>
      <c r="E48" s="21">
        <f t="shared" si="8"/>
        <v>6.530770462378549E-2</v>
      </c>
      <c r="F48" s="21">
        <f t="shared" si="9"/>
        <v>0.17265334942942395</v>
      </c>
      <c r="G48" s="21">
        <f t="shared" si="10"/>
        <v>4.1424324338347071E-2</v>
      </c>
      <c r="I48" s="17" t="s">
        <v>103</v>
      </c>
      <c r="J48" s="28">
        <v>1987</v>
      </c>
      <c r="K48" s="28">
        <v>1272</v>
      </c>
      <c r="L48" s="28">
        <v>961</v>
      </c>
      <c r="M48" s="29">
        <f t="shared" si="11"/>
        <v>7.940012347578336E-2</v>
      </c>
      <c r="N48" s="29">
        <f t="shared" si="12"/>
        <v>8.273025449309182E-2</v>
      </c>
      <c r="O48" s="29">
        <f t="shared" si="13"/>
        <v>7.5388454505303473E-2</v>
      </c>
      <c r="Q48" s="17" t="s">
        <v>65</v>
      </c>
      <c r="R48" s="28">
        <v>6783</v>
      </c>
      <c r="S48" s="29">
        <f t="shared" si="14"/>
        <v>0.23630153092595849</v>
      </c>
    </row>
    <row r="49" spans="1:19" x14ac:dyDescent="0.2">
      <c r="A49" s="12" t="s">
        <v>65</v>
      </c>
      <c r="B49" s="13">
        <v>619</v>
      </c>
      <c r="C49" s="34">
        <v>3622</v>
      </c>
      <c r="D49" s="34">
        <v>64829</v>
      </c>
      <c r="E49" s="21">
        <f t="shared" si="8"/>
        <v>6.5202369616327763E-2</v>
      </c>
      <c r="F49" s="21">
        <f t="shared" si="9"/>
        <v>0.82500056943716826</v>
      </c>
      <c r="G49" s="21">
        <f t="shared" si="10"/>
        <v>1.3454396405464442</v>
      </c>
      <c r="I49" s="17" t="s">
        <v>71</v>
      </c>
      <c r="J49" s="28">
        <v>1927</v>
      </c>
      <c r="K49" s="28">
        <v>46806</v>
      </c>
      <c r="L49" s="28">
        <v>6779</v>
      </c>
      <c r="M49" s="29">
        <f t="shared" si="11"/>
        <v>7.7002535449337967E-2</v>
      </c>
      <c r="N49" s="29">
        <f t="shared" si="12"/>
        <v>3.0442392231160817</v>
      </c>
      <c r="O49" s="29">
        <f t="shared" si="13"/>
        <v>0.53179847356030407</v>
      </c>
      <c r="Q49" s="17" t="s">
        <v>25</v>
      </c>
      <c r="R49" s="28">
        <v>6299</v>
      </c>
      <c r="S49" s="29">
        <f t="shared" si="14"/>
        <v>0.21944026880474904</v>
      </c>
    </row>
    <row r="50" spans="1:19" x14ac:dyDescent="0.2">
      <c r="A50" s="12" t="s">
        <v>107</v>
      </c>
      <c r="B50" s="13">
        <v>561</v>
      </c>
      <c r="C50" s="13"/>
      <c r="D50" s="13"/>
      <c r="E50" s="21">
        <f t="shared" si="8"/>
        <v>5.9092939183780092E-2</v>
      </c>
      <c r="F50" s="21">
        <f t="shared" si="9"/>
        <v>0</v>
      </c>
      <c r="G50" s="21">
        <f t="shared" si="10"/>
        <v>0</v>
      </c>
      <c r="I50" s="17" t="s">
        <v>50</v>
      </c>
      <c r="J50" s="28">
        <v>1859</v>
      </c>
      <c r="K50" s="28">
        <v>1586</v>
      </c>
      <c r="M50" s="29">
        <f t="shared" si="11"/>
        <v>7.4285269019366509E-2</v>
      </c>
      <c r="N50" s="29">
        <f t="shared" si="12"/>
        <v>0.10315266008336765</v>
      </c>
      <c r="O50" s="29">
        <f t="shared" si="13"/>
        <v>0</v>
      </c>
      <c r="Q50" s="17" t="s">
        <v>109</v>
      </c>
      <c r="R50" s="28">
        <v>6176</v>
      </c>
      <c r="S50" s="29">
        <f t="shared" si="14"/>
        <v>0.21515527863758213</v>
      </c>
    </row>
    <row r="51" spans="1:19" x14ac:dyDescent="0.2">
      <c r="A51" s="12" t="s">
        <v>190</v>
      </c>
      <c r="B51" s="13">
        <v>515</v>
      </c>
      <c r="C51" s="13"/>
      <c r="D51" s="34">
        <v>1398</v>
      </c>
      <c r="E51" s="21">
        <f t="shared" si="8"/>
        <v>5.4247528840725041E-2</v>
      </c>
      <c r="F51" s="21">
        <f t="shared" si="9"/>
        <v>0</v>
      </c>
      <c r="G51" s="21">
        <f t="shared" si="10"/>
        <v>2.9013629972449502E-2</v>
      </c>
      <c r="I51" s="17" t="s">
        <v>45</v>
      </c>
      <c r="J51" s="28">
        <v>1784</v>
      </c>
      <c r="K51" s="28">
        <v>749</v>
      </c>
      <c r="M51" s="29">
        <f t="shared" si="11"/>
        <v>7.1288283986309778E-2</v>
      </c>
      <c r="N51" s="29">
        <f t="shared" si="12"/>
        <v>4.8714591678715238E-2</v>
      </c>
      <c r="O51" s="29">
        <f t="shared" si="13"/>
        <v>0</v>
      </c>
      <c r="Q51" s="17" t="s">
        <v>216</v>
      </c>
      <c r="R51" s="28">
        <v>5806</v>
      </c>
      <c r="S51" s="29">
        <f t="shared" si="14"/>
        <v>0.20226547081764928</v>
      </c>
    </row>
    <row r="52" spans="1:19" x14ac:dyDescent="0.2">
      <c r="A52" s="12" t="s">
        <v>75</v>
      </c>
      <c r="B52" s="13">
        <v>506</v>
      </c>
      <c r="C52" s="13"/>
      <c r="D52" s="34">
        <v>1985</v>
      </c>
      <c r="E52" s="21">
        <f t="shared" si="8"/>
        <v>5.3299513773605575E-2</v>
      </c>
      <c r="F52" s="21">
        <f t="shared" si="9"/>
        <v>0</v>
      </c>
      <c r="G52" s="21">
        <f t="shared" si="10"/>
        <v>4.1196033973756985E-2</v>
      </c>
      <c r="I52" s="17" t="s">
        <v>54</v>
      </c>
      <c r="J52" s="28">
        <v>1778</v>
      </c>
      <c r="K52" s="28">
        <v>575</v>
      </c>
      <c r="M52" s="29">
        <f t="shared" si="11"/>
        <v>7.1048525183665223E-2</v>
      </c>
      <c r="N52" s="29">
        <f t="shared" si="12"/>
        <v>3.7397717243339464E-2</v>
      </c>
      <c r="O52" s="29">
        <f t="shared" si="13"/>
        <v>0</v>
      </c>
      <c r="Q52" s="17" t="s">
        <v>73</v>
      </c>
      <c r="R52" s="28">
        <v>5527</v>
      </c>
      <c r="S52" s="29">
        <f t="shared" si="14"/>
        <v>0.19254585897505128</v>
      </c>
    </row>
    <row r="53" spans="1:19" x14ac:dyDescent="0.2">
      <c r="A53" s="12" t="s">
        <v>225</v>
      </c>
      <c r="B53" s="13">
        <v>501</v>
      </c>
      <c r="C53" s="34">
        <v>2688</v>
      </c>
      <c r="D53" s="34">
        <v>4411</v>
      </c>
      <c r="E53" s="21">
        <f t="shared" si="8"/>
        <v>5.2772838736316982E-2</v>
      </c>
      <c r="F53" s="21">
        <f t="shared" si="9"/>
        <v>0.61225884335922376</v>
      </c>
      <c r="G53" s="21">
        <f t="shared" si="10"/>
        <v>9.1544436200625717E-2</v>
      </c>
      <c r="I53" s="17" t="s">
        <v>190</v>
      </c>
      <c r="J53" s="28">
        <v>1520</v>
      </c>
      <c r="K53" s="28">
        <v>747</v>
      </c>
      <c r="M53" s="29">
        <f t="shared" si="11"/>
        <v>6.0738896669950034E-2</v>
      </c>
      <c r="N53" s="29">
        <f t="shared" si="12"/>
        <v>4.858451266221666E-2</v>
      </c>
      <c r="O53" s="29">
        <f t="shared" si="13"/>
        <v>0</v>
      </c>
      <c r="Q53" s="17" t="s">
        <v>72</v>
      </c>
      <c r="R53" s="28">
        <v>5518</v>
      </c>
      <c r="S53" s="29">
        <f t="shared" si="14"/>
        <v>0.192232323109161</v>
      </c>
    </row>
    <row r="54" spans="1:19" x14ac:dyDescent="0.2">
      <c r="A54" s="12" t="s">
        <v>79</v>
      </c>
      <c r="B54" s="13">
        <v>501</v>
      </c>
      <c r="C54" s="13"/>
      <c r="D54" s="34">
        <v>1284</v>
      </c>
      <c r="E54" s="21">
        <f t="shared" si="8"/>
        <v>5.2772838736316982E-2</v>
      </c>
      <c r="F54" s="21">
        <f t="shared" si="9"/>
        <v>0</v>
      </c>
      <c r="G54" s="21">
        <f t="shared" si="10"/>
        <v>2.6647711648515853E-2</v>
      </c>
      <c r="I54" s="17" t="s">
        <v>73</v>
      </c>
      <c r="J54" s="28">
        <v>1516</v>
      </c>
      <c r="K54" s="28">
        <v>1290</v>
      </c>
      <c r="L54" s="28">
        <v>878</v>
      </c>
      <c r="M54" s="29">
        <f t="shared" si="11"/>
        <v>6.0579057468187009E-2</v>
      </c>
      <c r="N54" s="29">
        <f t="shared" si="12"/>
        <v>8.3900965641578978E-2</v>
      </c>
      <c r="O54" s="29">
        <f t="shared" si="13"/>
        <v>6.8877276852920347E-2</v>
      </c>
      <c r="Q54" s="17" t="s">
        <v>195</v>
      </c>
      <c r="R54" s="28">
        <v>5404</v>
      </c>
      <c r="S54" s="29">
        <f t="shared" si="14"/>
        <v>0.1882608688078844</v>
      </c>
    </row>
    <row r="55" spans="1:19" x14ac:dyDescent="0.2">
      <c r="A55" s="12" t="s">
        <v>11</v>
      </c>
      <c r="C55" s="34">
        <v>81687</v>
      </c>
      <c r="D55" s="34">
        <v>230031</v>
      </c>
      <c r="E55" s="21">
        <f t="shared" si="8"/>
        <v>0</v>
      </c>
      <c r="F55" s="21">
        <f t="shared" si="9"/>
        <v>18.606245586861945</v>
      </c>
      <c r="G55" s="21">
        <f t="shared" si="10"/>
        <v>4.7739873506384347</v>
      </c>
      <c r="I55" s="17" t="s">
        <v>326</v>
      </c>
      <c r="J55" s="28">
        <v>1505</v>
      </c>
      <c r="M55" s="29">
        <f t="shared" si="11"/>
        <v>6.0139499663338682E-2</v>
      </c>
      <c r="N55" s="29">
        <f t="shared" si="12"/>
        <v>0</v>
      </c>
      <c r="O55" s="29">
        <f t="shared" si="13"/>
        <v>0</v>
      </c>
      <c r="Q55" s="17" t="s">
        <v>59</v>
      </c>
      <c r="R55" s="28">
        <v>5292</v>
      </c>
      <c r="S55" s="29">
        <f t="shared" si="14"/>
        <v>0.18435908914347227</v>
      </c>
    </row>
    <row r="56" spans="1:19" x14ac:dyDescent="0.2">
      <c r="A56" s="12" t="s">
        <v>28</v>
      </c>
      <c r="C56" s="34">
        <v>22404</v>
      </c>
      <c r="D56" s="34">
        <v>2456620</v>
      </c>
      <c r="E56" s="21">
        <f t="shared" si="8"/>
        <v>0</v>
      </c>
      <c r="F56" s="21">
        <f t="shared" si="9"/>
        <v>5.1030681274628158</v>
      </c>
      <c r="G56" s="21">
        <f t="shared" si="10"/>
        <v>50.983879587209515</v>
      </c>
      <c r="I56" s="17" t="s">
        <v>39</v>
      </c>
      <c r="J56" s="28">
        <v>1498</v>
      </c>
      <c r="M56" s="29">
        <f t="shared" si="11"/>
        <v>5.9859781060253386E-2</v>
      </c>
      <c r="N56" s="29">
        <f t="shared" si="12"/>
        <v>0</v>
      </c>
      <c r="O56" s="29">
        <f t="shared" si="13"/>
        <v>0</v>
      </c>
      <c r="Q56" s="17" t="s">
        <v>77</v>
      </c>
      <c r="R56" s="28">
        <v>5122</v>
      </c>
      <c r="S56" s="29">
        <f t="shared" si="14"/>
        <v>0.1784367450099896</v>
      </c>
    </row>
    <row r="57" spans="1:19" x14ac:dyDescent="0.2">
      <c r="A57" s="12" t="s">
        <v>51</v>
      </c>
      <c r="C57" s="34">
        <v>16117</v>
      </c>
      <c r="D57" s="34">
        <v>176662</v>
      </c>
      <c r="E57" s="21">
        <f t="shared" si="8"/>
        <v>0</v>
      </c>
      <c r="F57" s="21">
        <f t="shared" si="9"/>
        <v>3.6710475366148096</v>
      </c>
      <c r="G57" s="21">
        <f t="shared" si="10"/>
        <v>3.6663847626558472</v>
      </c>
      <c r="I57" s="17" t="s">
        <v>107</v>
      </c>
      <c r="J57" s="28">
        <v>1435</v>
      </c>
      <c r="K57" s="28">
        <v>828</v>
      </c>
      <c r="M57" s="29">
        <f t="shared" si="11"/>
        <v>5.7342313632485722E-2</v>
      </c>
      <c r="N57" s="29">
        <f t="shared" si="12"/>
        <v>5.3852712830408829E-2</v>
      </c>
      <c r="O57" s="29">
        <f t="shared" si="13"/>
        <v>0</v>
      </c>
      <c r="Q57" s="17" t="s">
        <v>43</v>
      </c>
      <c r="R57" s="28">
        <v>4976</v>
      </c>
      <c r="S57" s="29">
        <f t="shared" si="14"/>
        <v>0.17335049651888096</v>
      </c>
    </row>
    <row r="58" spans="1:19" x14ac:dyDescent="0.2">
      <c r="A58" s="12" t="s">
        <v>224</v>
      </c>
      <c r="C58" s="34">
        <v>11270</v>
      </c>
      <c r="D58" s="34">
        <v>2286</v>
      </c>
      <c r="E58" s="21">
        <f t="shared" si="8"/>
        <v>0</v>
      </c>
      <c r="F58" s="21">
        <f t="shared" si="9"/>
        <v>2.5670227547092455</v>
      </c>
      <c r="G58" s="21">
        <f t="shared" si="10"/>
        <v>4.7442888495722146E-2</v>
      </c>
      <c r="I58" s="17" t="s">
        <v>270</v>
      </c>
      <c r="J58" s="28">
        <v>1390</v>
      </c>
      <c r="M58" s="29">
        <f t="shared" si="11"/>
        <v>5.5544122612651674E-2</v>
      </c>
      <c r="N58" s="29">
        <f t="shared" si="12"/>
        <v>0</v>
      </c>
      <c r="O58" s="29">
        <f t="shared" si="13"/>
        <v>0</v>
      </c>
      <c r="Q58" s="17" t="s">
        <v>93</v>
      </c>
      <c r="R58" s="28">
        <v>4754</v>
      </c>
      <c r="S58" s="29">
        <f t="shared" si="14"/>
        <v>0.16561661182692122</v>
      </c>
    </row>
    <row r="59" spans="1:19" x14ac:dyDescent="0.2">
      <c r="A59" s="12" t="s">
        <v>198</v>
      </c>
      <c r="C59" s="34">
        <v>7955</v>
      </c>
      <c r="D59" s="34">
        <v>100259</v>
      </c>
      <c r="E59" s="21">
        <f t="shared" si="8"/>
        <v>0</v>
      </c>
      <c r="F59" s="21">
        <f t="shared" si="9"/>
        <v>1.8119490695396669</v>
      </c>
      <c r="G59" s="21">
        <f t="shared" si="10"/>
        <v>2.0807421512216129</v>
      </c>
      <c r="I59" s="17" t="s">
        <v>77</v>
      </c>
      <c r="J59" s="28">
        <v>1349</v>
      </c>
      <c r="K59" s="28">
        <v>1232</v>
      </c>
      <c r="L59" s="28">
        <v>727</v>
      </c>
      <c r="M59" s="29">
        <f t="shared" si="11"/>
        <v>5.390577079458065E-2</v>
      </c>
      <c r="N59" s="29">
        <f t="shared" si="12"/>
        <v>8.0128674163120389E-2</v>
      </c>
      <c r="O59" s="29">
        <f t="shared" si="13"/>
        <v>5.7031640400994406E-2</v>
      </c>
      <c r="Q59" s="17" t="s">
        <v>290</v>
      </c>
      <c r="R59" s="28">
        <v>4657</v>
      </c>
      <c r="S59" s="29">
        <f t="shared" si="14"/>
        <v>0.16223739193899289</v>
      </c>
    </row>
    <row r="60" spans="1:19" x14ac:dyDescent="0.2">
      <c r="A60" s="12" t="s">
        <v>46</v>
      </c>
      <c r="C60" s="34">
        <v>5654</v>
      </c>
      <c r="D60" s="34">
        <v>22060</v>
      </c>
      <c r="E60" s="21">
        <f t="shared" si="8"/>
        <v>0</v>
      </c>
      <c r="F60" s="21">
        <f t="shared" si="9"/>
        <v>1.2878390998337244</v>
      </c>
      <c r="G60" s="21">
        <f t="shared" si="10"/>
        <v>0.45782594935066961</v>
      </c>
      <c r="I60" s="17" t="s">
        <v>25</v>
      </c>
      <c r="J60" s="28">
        <v>1319</v>
      </c>
      <c r="K60" s="28">
        <v>3866</v>
      </c>
      <c r="L60" s="28">
        <v>807</v>
      </c>
      <c r="M60" s="29">
        <f t="shared" si="11"/>
        <v>5.2706976781357953E-2</v>
      </c>
      <c r="N60" s="29">
        <f t="shared" si="12"/>
        <v>0.25144273889173979</v>
      </c>
      <c r="O60" s="29">
        <f t="shared" si="13"/>
        <v>6.3307474282809473E-2</v>
      </c>
      <c r="Q60" s="17" t="s">
        <v>218</v>
      </c>
      <c r="R60" s="28">
        <v>4622</v>
      </c>
      <c r="S60" s="29">
        <f t="shared" si="14"/>
        <v>0.16101808579386409</v>
      </c>
    </row>
    <row r="61" spans="1:19" x14ac:dyDescent="0.2">
      <c r="A61" s="12" t="s">
        <v>219</v>
      </c>
      <c r="C61" s="34">
        <v>4962</v>
      </c>
      <c r="D61" s="34">
        <v>25989</v>
      </c>
      <c r="E61" s="21">
        <f t="shared" si="8"/>
        <v>0</v>
      </c>
      <c r="F61" s="21">
        <f t="shared" si="9"/>
        <v>1.1302188916474956</v>
      </c>
      <c r="G61" s="21">
        <f t="shared" si="10"/>
        <v>0.53936711684834771</v>
      </c>
      <c r="I61" s="17" t="s">
        <v>225</v>
      </c>
      <c r="J61" s="28">
        <v>1274</v>
      </c>
      <c r="K61" s="28">
        <v>12954</v>
      </c>
      <c r="L61" s="28">
        <v>2341</v>
      </c>
      <c r="M61" s="29">
        <f t="shared" si="11"/>
        <v>5.0908785761523911E-2</v>
      </c>
      <c r="N61" s="29">
        <f t="shared" si="12"/>
        <v>0.84252178986125126</v>
      </c>
      <c r="O61" s="29">
        <f t="shared" si="13"/>
        <v>0.18364658896661334</v>
      </c>
      <c r="Q61" s="17" t="s">
        <v>54</v>
      </c>
      <c r="R61" s="28">
        <v>4180</v>
      </c>
      <c r="S61" s="29">
        <f t="shared" si="14"/>
        <v>0.14561999104680917</v>
      </c>
    </row>
    <row r="62" spans="1:19" x14ac:dyDescent="0.2">
      <c r="A62" s="12" t="s">
        <v>10</v>
      </c>
      <c r="C62" s="34">
        <v>3842</v>
      </c>
      <c r="D62" s="13"/>
      <c r="E62" s="21">
        <f t="shared" si="8"/>
        <v>0</v>
      </c>
      <c r="F62" s="21">
        <f t="shared" si="9"/>
        <v>0.87511104024781905</v>
      </c>
      <c r="G62" s="21">
        <f t="shared" si="10"/>
        <v>0</v>
      </c>
      <c r="I62" s="17" t="s">
        <v>60</v>
      </c>
      <c r="J62" s="28">
        <v>1248</v>
      </c>
      <c r="K62" s="28">
        <v>7103</v>
      </c>
      <c r="L62" s="28">
        <v>14336</v>
      </c>
      <c r="M62" s="29">
        <f t="shared" si="11"/>
        <v>4.9869830950064233E-2</v>
      </c>
      <c r="N62" s="29">
        <f t="shared" si="12"/>
        <v>0.46197562709467865</v>
      </c>
      <c r="O62" s="29">
        <f t="shared" si="13"/>
        <v>1.1246294316212597</v>
      </c>
      <c r="Q62" s="17" t="s">
        <v>27</v>
      </c>
      <c r="R62" s="28">
        <v>4138</v>
      </c>
      <c r="S62" s="29">
        <f t="shared" si="14"/>
        <v>0.14415682367265462</v>
      </c>
    </row>
    <row r="63" spans="1:19" x14ac:dyDescent="0.2">
      <c r="A63" s="12" t="s">
        <v>58</v>
      </c>
      <c r="C63" s="34">
        <v>2922</v>
      </c>
      <c r="D63" s="34">
        <v>78385</v>
      </c>
      <c r="E63" s="21">
        <f t="shared" si="8"/>
        <v>0</v>
      </c>
      <c r="F63" s="21">
        <f t="shared" si="9"/>
        <v>0.66555816231237042</v>
      </c>
      <c r="G63" s="21">
        <f t="shared" si="10"/>
        <v>1.6267763843994667</v>
      </c>
      <c r="I63" s="17" t="s">
        <v>198</v>
      </c>
      <c r="J63" s="28">
        <v>1173</v>
      </c>
      <c r="K63" s="28">
        <v>22245</v>
      </c>
      <c r="L63" s="28">
        <v>31471</v>
      </c>
      <c r="M63" s="29">
        <f t="shared" si="11"/>
        <v>4.6872845917007494E-2</v>
      </c>
      <c r="N63" s="29">
        <f t="shared" si="12"/>
        <v>1.4468038610053677</v>
      </c>
      <c r="O63" s="29">
        <f t="shared" si="13"/>
        <v>2.468834601182524</v>
      </c>
      <c r="Q63" s="17" t="s">
        <v>79</v>
      </c>
      <c r="R63" s="28">
        <v>3743</v>
      </c>
      <c r="S63" s="29">
        <f t="shared" si="14"/>
        <v>0.13039608289191548</v>
      </c>
    </row>
    <row r="64" spans="1:19" x14ac:dyDescent="0.2">
      <c r="A64" s="12" t="s">
        <v>90</v>
      </c>
      <c r="C64" s="34">
        <v>2779</v>
      </c>
      <c r="D64" s="34">
        <v>40479</v>
      </c>
      <c r="E64" s="21">
        <f t="shared" si="8"/>
        <v>0</v>
      </c>
      <c r="F64" s="21">
        <f t="shared" si="9"/>
        <v>0.63298635628544742</v>
      </c>
      <c r="G64" s="21">
        <f t="shared" si="10"/>
        <v>0.84008778802201967</v>
      </c>
      <c r="I64" s="17" t="s">
        <v>249</v>
      </c>
      <c r="J64" s="28">
        <v>1138</v>
      </c>
      <c r="M64" s="29">
        <f t="shared" si="11"/>
        <v>4.5474252901581011E-2</v>
      </c>
      <c r="N64" s="29">
        <f t="shared" si="12"/>
        <v>0</v>
      </c>
      <c r="O64" s="29">
        <f t="shared" si="13"/>
        <v>0</v>
      </c>
      <c r="Q64" s="17" t="s">
        <v>83</v>
      </c>
      <c r="R64" s="28">
        <v>3473</v>
      </c>
      <c r="S64" s="29">
        <f t="shared" si="14"/>
        <v>0.12099000691520771</v>
      </c>
    </row>
    <row r="65" spans="1:19" x14ac:dyDescent="0.2">
      <c r="A65" s="12" t="s">
        <v>47</v>
      </c>
      <c r="C65" s="34">
        <v>2720</v>
      </c>
      <c r="D65" s="34">
        <v>10586</v>
      </c>
      <c r="E65" s="21">
        <f t="shared" si="8"/>
        <v>0</v>
      </c>
      <c r="F65" s="21">
        <f t="shared" si="9"/>
        <v>0.61954763911350019</v>
      </c>
      <c r="G65" s="21">
        <f t="shared" si="10"/>
        <v>0.21969834541369845</v>
      </c>
      <c r="I65" s="17" t="s">
        <v>58</v>
      </c>
      <c r="J65" s="28">
        <v>1124</v>
      </c>
      <c r="K65" s="28">
        <v>7432</v>
      </c>
      <c r="L65" s="28">
        <v>16460</v>
      </c>
      <c r="M65" s="29">
        <f t="shared" si="11"/>
        <v>4.4914815695410421E-2</v>
      </c>
      <c r="N65" s="29">
        <f t="shared" si="12"/>
        <v>0.48337362530869377</v>
      </c>
      <c r="O65" s="29">
        <f t="shared" si="13"/>
        <v>1.2912528211834498</v>
      </c>
      <c r="Q65" s="17" t="s">
        <v>199</v>
      </c>
      <c r="R65" s="28">
        <v>3397</v>
      </c>
      <c r="S65" s="29">
        <f t="shared" si="14"/>
        <v>0.11834237071435665</v>
      </c>
    </row>
    <row r="66" spans="1:19" x14ac:dyDescent="0.2">
      <c r="A66" s="12" t="s">
        <v>206</v>
      </c>
      <c r="C66" s="34">
        <v>2693</v>
      </c>
      <c r="D66" s="34">
        <v>24781</v>
      </c>
      <c r="E66" s="21">
        <f t="shared" si="8"/>
        <v>0</v>
      </c>
      <c r="F66" s="21">
        <f t="shared" si="9"/>
        <v>0.6133977176958294</v>
      </c>
      <c r="G66" s="21">
        <f t="shared" si="10"/>
        <v>0.51429668408245433</v>
      </c>
      <c r="I66" s="17" t="s">
        <v>83</v>
      </c>
      <c r="J66" s="28">
        <v>1114</v>
      </c>
      <c r="K66" s="28">
        <v>811</v>
      </c>
      <c r="L66" s="28">
        <v>543</v>
      </c>
      <c r="M66" s="29">
        <f t="shared" si="11"/>
        <v>4.4515217691002848E-2</v>
      </c>
      <c r="N66" s="29">
        <f t="shared" si="12"/>
        <v>5.2747041190170971E-2</v>
      </c>
      <c r="O66" s="29">
        <f t="shared" si="13"/>
        <v>4.259722247281976E-2</v>
      </c>
      <c r="Q66" s="17" t="s">
        <v>219</v>
      </c>
      <c r="R66" s="28">
        <v>3272</v>
      </c>
      <c r="S66" s="29">
        <f t="shared" si="14"/>
        <v>0.11398770591032525</v>
      </c>
    </row>
    <row r="67" spans="1:19" x14ac:dyDescent="0.2">
      <c r="A67" s="12" t="s">
        <v>218</v>
      </c>
      <c r="C67" s="34">
        <v>2610</v>
      </c>
      <c r="D67" s="34">
        <v>6693</v>
      </c>
      <c r="E67" s="21">
        <f t="shared" ref="E67:E98" si="15">B67/$B$171*100</f>
        <v>0</v>
      </c>
      <c r="F67" s="21">
        <f t="shared" ref="F67:F98" si="16">C67/$C$171*100</f>
        <v>0.5944924037081748</v>
      </c>
      <c r="G67" s="21">
        <f t="shared" ref="G67:G98" si="17">D67/$D$171*100</f>
        <v>0.13890431001831513</v>
      </c>
      <c r="I67" s="17" t="s">
        <v>274</v>
      </c>
      <c r="J67" s="28">
        <v>1064</v>
      </c>
      <c r="K67" s="28">
        <v>5439</v>
      </c>
      <c r="L67" s="28">
        <v>1123</v>
      </c>
      <c r="M67" s="29">
        <f t="shared" ref="M67:M98" si="18">J67/$J$153*100</f>
        <v>4.251722766896502E-2</v>
      </c>
      <c r="N67" s="29">
        <f t="shared" ref="N67:N98" si="19">K67/$K$153*100</f>
        <v>0.35374988536786672</v>
      </c>
      <c r="O67" s="29">
        <f t="shared" ref="O67:O98" si="20">L67/$L$153*100</f>
        <v>8.8097018115978976E-2</v>
      </c>
      <c r="Q67" s="17" t="s">
        <v>70</v>
      </c>
      <c r="R67" s="28">
        <v>3079</v>
      </c>
      <c r="S67" s="29">
        <f t="shared" ref="S67:S98" si="21">R67/$R$124*100</f>
        <v>0.10726410345290081</v>
      </c>
    </row>
    <row r="68" spans="1:19" x14ac:dyDescent="0.2">
      <c r="A68" s="12" t="s">
        <v>60</v>
      </c>
      <c r="C68" s="34">
        <v>2591</v>
      </c>
      <c r="D68" s="34">
        <v>65270</v>
      </c>
      <c r="E68" s="21">
        <f t="shared" si="15"/>
        <v>0</v>
      </c>
      <c r="F68" s="21">
        <f t="shared" si="16"/>
        <v>0.59016468122907317</v>
      </c>
      <c r="G68" s="21">
        <f t="shared" si="17"/>
        <v>1.3545920087995558</v>
      </c>
      <c r="I68" s="17" t="s">
        <v>75</v>
      </c>
      <c r="J68" s="28">
        <v>983</v>
      </c>
      <c r="K68" s="28">
        <v>871</v>
      </c>
      <c r="L68" s="28">
        <v>555</v>
      </c>
      <c r="M68" s="29">
        <f t="shared" si="18"/>
        <v>3.9280483833263741E-2</v>
      </c>
      <c r="N68" s="29">
        <f t="shared" si="19"/>
        <v>5.6649411685128132E-2</v>
      </c>
      <c r="O68" s="29">
        <f t="shared" si="20"/>
        <v>4.3538597555092012E-2</v>
      </c>
      <c r="Q68" s="17" t="s">
        <v>75</v>
      </c>
      <c r="R68" s="28">
        <v>2922</v>
      </c>
      <c r="S68" s="29">
        <f t="shared" si="21"/>
        <v>0.10179464445903741</v>
      </c>
    </row>
    <row r="69" spans="1:19" x14ac:dyDescent="0.2">
      <c r="A69" s="12" t="s">
        <v>48</v>
      </c>
      <c r="C69" s="34">
        <v>2398</v>
      </c>
      <c r="D69" s="34">
        <v>9010</v>
      </c>
      <c r="E69" s="21">
        <f t="shared" si="15"/>
        <v>0</v>
      </c>
      <c r="F69" s="21">
        <f t="shared" si="16"/>
        <v>0.54620413183609318</v>
      </c>
      <c r="G69" s="21">
        <f t="shared" si="17"/>
        <v>0.18699056226879116</v>
      </c>
      <c r="I69" s="17" t="s">
        <v>201</v>
      </c>
      <c r="J69" s="28">
        <v>971</v>
      </c>
      <c r="K69" s="28">
        <v>1252</v>
      </c>
      <c r="L69" s="28">
        <v>1029</v>
      </c>
      <c r="M69" s="29">
        <f t="shared" si="18"/>
        <v>3.8800966227974659E-2</v>
      </c>
      <c r="N69" s="29">
        <f t="shared" si="19"/>
        <v>8.1429464328106105E-2</v>
      </c>
      <c r="O69" s="29">
        <f t="shared" si="20"/>
        <v>8.072291330484628E-2</v>
      </c>
      <c r="Q69" s="17" t="s">
        <v>57</v>
      </c>
      <c r="R69" s="28">
        <v>2728</v>
      </c>
      <c r="S69" s="29">
        <f t="shared" si="21"/>
        <v>9.5036204683180719E-2</v>
      </c>
    </row>
    <row r="70" spans="1:19" x14ac:dyDescent="0.2">
      <c r="A70" s="12" t="s">
        <v>53</v>
      </c>
      <c r="C70" s="34">
        <v>1894</v>
      </c>
      <c r="D70" s="34">
        <v>8327</v>
      </c>
      <c r="E70" s="21">
        <f t="shared" si="15"/>
        <v>0</v>
      </c>
      <c r="F70" s="21">
        <f t="shared" si="16"/>
        <v>0.43140559870623874</v>
      </c>
      <c r="G70" s="21">
        <f t="shared" si="17"/>
        <v>0.17281580599469742</v>
      </c>
      <c r="I70" s="17" t="s">
        <v>79</v>
      </c>
      <c r="J70" s="28">
        <v>962</v>
      </c>
      <c r="K70" s="28">
        <v>2011</v>
      </c>
      <c r="L70" s="28">
        <v>502</v>
      </c>
      <c r="M70" s="29">
        <f t="shared" si="18"/>
        <v>3.8441328024007848E-2</v>
      </c>
      <c r="N70" s="29">
        <f t="shared" si="19"/>
        <v>0.1307944510893142</v>
      </c>
      <c r="O70" s="29">
        <f t="shared" si="20"/>
        <v>3.9380857608389538E-2</v>
      </c>
      <c r="Q70" s="17" t="s">
        <v>67</v>
      </c>
      <c r="R70" s="28">
        <v>2699</v>
      </c>
      <c r="S70" s="29">
        <f t="shared" si="21"/>
        <v>9.4025922448645438E-2</v>
      </c>
    </row>
    <row r="71" spans="1:19" x14ac:dyDescent="0.2">
      <c r="A71" s="12" t="s">
        <v>274</v>
      </c>
      <c r="C71" s="34">
        <v>1466</v>
      </c>
      <c r="D71" s="34">
        <v>3802</v>
      </c>
      <c r="E71" s="21">
        <f t="shared" si="15"/>
        <v>0</v>
      </c>
      <c r="F71" s="21">
        <f t="shared" si="16"/>
        <v>0.33391795549279096</v>
      </c>
      <c r="G71" s="21">
        <f t="shared" si="17"/>
        <v>7.8905451470138069E-2</v>
      </c>
      <c r="I71" s="17" t="s">
        <v>194</v>
      </c>
      <c r="J71" s="28">
        <v>947</v>
      </c>
      <c r="K71" s="28">
        <v>530</v>
      </c>
      <c r="L71" s="28">
        <v>525</v>
      </c>
      <c r="M71" s="29">
        <f t="shared" si="18"/>
        <v>3.7841931017396496E-2</v>
      </c>
      <c r="N71" s="29">
        <f t="shared" si="19"/>
        <v>3.4470939372121596E-2</v>
      </c>
      <c r="O71" s="29">
        <f t="shared" si="20"/>
        <v>4.1185159849411367E-2</v>
      </c>
      <c r="Q71" s="17" t="s">
        <v>80</v>
      </c>
      <c r="R71" s="28">
        <v>2671</v>
      </c>
      <c r="S71" s="29">
        <f t="shared" si="21"/>
        <v>9.3050477532542406E-2</v>
      </c>
    </row>
    <row r="72" spans="1:19" x14ac:dyDescent="0.2">
      <c r="A72" s="12" t="s">
        <v>294</v>
      </c>
      <c r="C72" s="34">
        <v>1177</v>
      </c>
      <c r="D72" s="34">
        <v>4886</v>
      </c>
      <c r="E72" s="21">
        <f t="shared" si="15"/>
        <v>0</v>
      </c>
      <c r="F72" s="21">
        <f t="shared" si="16"/>
        <v>0.26809101883698155</v>
      </c>
      <c r="G72" s="21">
        <f t="shared" si="17"/>
        <v>0.10140242921701592</v>
      </c>
      <c r="I72" s="17" t="s">
        <v>109</v>
      </c>
      <c r="J72" s="28">
        <v>908</v>
      </c>
      <c r="K72" s="28">
        <v>3253</v>
      </c>
      <c r="L72" s="28">
        <v>831</v>
      </c>
      <c r="M72" s="29">
        <f t="shared" si="18"/>
        <v>3.6283498800206995E-2</v>
      </c>
      <c r="N72" s="29">
        <f t="shared" si="19"/>
        <v>0.21157352033492746</v>
      </c>
      <c r="O72" s="29">
        <f t="shared" si="20"/>
        <v>6.5190224447353992E-2</v>
      </c>
      <c r="Q72" s="17" t="s">
        <v>68</v>
      </c>
      <c r="R72" s="28">
        <v>2662</v>
      </c>
      <c r="S72" s="29">
        <f t="shared" si="21"/>
        <v>9.2736941666652153E-2</v>
      </c>
    </row>
    <row r="73" spans="1:19" x14ac:dyDescent="0.2">
      <c r="A73" s="12" t="s">
        <v>72</v>
      </c>
      <c r="C73" s="34">
        <v>1168</v>
      </c>
      <c r="D73" s="34">
        <v>117789</v>
      </c>
      <c r="E73" s="21">
        <f t="shared" si="15"/>
        <v>0</v>
      </c>
      <c r="F73" s="21">
        <f t="shared" si="16"/>
        <v>0.26604104503109127</v>
      </c>
      <c r="G73" s="21">
        <f t="shared" si="17"/>
        <v>2.4445539777001821</v>
      </c>
      <c r="I73" s="17" t="s">
        <v>223</v>
      </c>
      <c r="J73" s="28">
        <v>892</v>
      </c>
      <c r="K73" s="28">
        <v>3411</v>
      </c>
      <c r="L73" s="28">
        <v>1729</v>
      </c>
      <c r="M73" s="29">
        <f t="shared" si="18"/>
        <v>3.5644141993154889E-2</v>
      </c>
      <c r="N73" s="29">
        <f t="shared" si="19"/>
        <v>0.22184976263831466</v>
      </c>
      <c r="O73" s="29">
        <f t="shared" si="20"/>
        <v>0.13563645977072808</v>
      </c>
      <c r="Q73" s="17" t="s">
        <v>50</v>
      </c>
      <c r="R73" s="28">
        <v>2575</v>
      </c>
      <c r="S73" s="29">
        <f t="shared" si="21"/>
        <v>8.9706094963046309E-2</v>
      </c>
    </row>
    <row r="74" spans="1:19" x14ac:dyDescent="0.2">
      <c r="A74" s="12" t="s">
        <v>67</v>
      </c>
      <c r="C74" s="34">
        <v>1101</v>
      </c>
      <c r="D74" s="34">
        <v>1921</v>
      </c>
      <c r="E74" s="21">
        <f t="shared" si="15"/>
        <v>0</v>
      </c>
      <c r="F74" s="21">
        <f t="shared" si="16"/>
        <v>0.25078012892057494</v>
      </c>
      <c r="G74" s="21">
        <f t="shared" si="17"/>
        <v>3.9867799125232833E-2</v>
      </c>
      <c r="I74" s="17" t="s">
        <v>325</v>
      </c>
      <c r="J74" s="28">
        <v>884</v>
      </c>
      <c r="M74" s="29">
        <f t="shared" si="18"/>
        <v>3.5324463589628832E-2</v>
      </c>
      <c r="N74" s="29">
        <f t="shared" si="19"/>
        <v>0</v>
      </c>
      <c r="O74" s="29">
        <f t="shared" si="20"/>
        <v>0</v>
      </c>
      <c r="Q74" s="17" t="s">
        <v>223</v>
      </c>
      <c r="R74" s="28">
        <v>2424</v>
      </c>
      <c r="S74" s="29">
        <f t="shared" si="21"/>
        <v>8.4445659879776411E-2</v>
      </c>
    </row>
    <row r="75" spans="1:19" x14ac:dyDescent="0.2">
      <c r="A75" s="12" t="s">
        <v>223</v>
      </c>
      <c r="C75" s="34">
        <v>998</v>
      </c>
      <c r="D75" s="34">
        <v>4552</v>
      </c>
      <c r="E75" s="21">
        <f t="shared" si="15"/>
        <v>0</v>
      </c>
      <c r="F75" s="21">
        <f t="shared" si="16"/>
        <v>0.22731931758649751</v>
      </c>
      <c r="G75" s="21">
        <f t="shared" si="17"/>
        <v>9.4470703601280501E-2</v>
      </c>
      <c r="I75" s="17" t="s">
        <v>46</v>
      </c>
      <c r="J75" s="28">
        <v>849</v>
      </c>
      <c r="K75" s="28">
        <v>15631</v>
      </c>
      <c r="L75" s="28">
        <v>6249</v>
      </c>
      <c r="M75" s="29">
        <f t="shared" si="18"/>
        <v>3.3925870574202349E-2</v>
      </c>
      <c r="N75" s="29">
        <f t="shared" si="19"/>
        <v>1.0166325534445899</v>
      </c>
      <c r="O75" s="29">
        <f t="shared" si="20"/>
        <v>0.49022107409327931</v>
      </c>
      <c r="Q75" s="17" t="s">
        <v>183</v>
      </c>
      <c r="R75" s="28">
        <v>2422</v>
      </c>
      <c r="S75" s="29">
        <f t="shared" si="21"/>
        <v>8.4375985242911913E-2</v>
      </c>
    </row>
    <row r="76" spans="1:19" x14ac:dyDescent="0.2">
      <c r="A76" s="12" t="s">
        <v>109</v>
      </c>
      <c r="C76" s="34">
        <v>996</v>
      </c>
      <c r="D76" s="34">
        <v>2482</v>
      </c>
      <c r="E76" s="21">
        <f t="shared" si="15"/>
        <v>0</v>
      </c>
      <c r="F76" s="21">
        <f t="shared" si="16"/>
        <v>0.22686376785185522</v>
      </c>
      <c r="G76" s="21">
        <f t="shared" si="17"/>
        <v>5.1510607719327375E-2</v>
      </c>
      <c r="I76" s="17" t="s">
        <v>324</v>
      </c>
      <c r="J76" s="28">
        <v>848</v>
      </c>
      <c r="M76" s="29">
        <f t="shared" si="18"/>
        <v>3.3885910773761595E-2</v>
      </c>
      <c r="N76" s="29">
        <f t="shared" si="19"/>
        <v>0</v>
      </c>
      <c r="O76" s="29">
        <f t="shared" si="20"/>
        <v>0</v>
      </c>
      <c r="Q76" s="17" t="s">
        <v>323</v>
      </c>
      <c r="R76" s="28">
        <v>2114</v>
      </c>
      <c r="S76" s="29">
        <f t="shared" si="21"/>
        <v>7.3646091165778596E-2</v>
      </c>
    </row>
    <row r="77" spans="1:19" x14ac:dyDescent="0.2">
      <c r="A77" s="12" t="s">
        <v>195</v>
      </c>
      <c r="C77" s="34">
        <v>969</v>
      </c>
      <c r="D77" s="34">
        <v>989</v>
      </c>
      <c r="E77" s="21">
        <f t="shared" si="15"/>
        <v>0</v>
      </c>
      <c r="F77" s="21">
        <f t="shared" si="16"/>
        <v>0.22071384643418446</v>
      </c>
      <c r="G77" s="21">
        <f t="shared" si="17"/>
        <v>2.0525379143599826E-2</v>
      </c>
      <c r="I77" s="17" t="s">
        <v>322</v>
      </c>
      <c r="J77" s="28">
        <v>829</v>
      </c>
      <c r="M77" s="29">
        <f t="shared" si="18"/>
        <v>3.3126674565387218E-2</v>
      </c>
      <c r="N77" s="29">
        <f t="shared" si="19"/>
        <v>0</v>
      </c>
      <c r="O77" s="29">
        <f t="shared" si="20"/>
        <v>0</v>
      </c>
      <c r="Q77" s="17" t="s">
        <v>24</v>
      </c>
      <c r="R77" s="28">
        <v>1931</v>
      </c>
      <c r="S77" s="29">
        <f t="shared" si="21"/>
        <v>6.727086189267667E-2</v>
      </c>
    </row>
    <row r="78" spans="1:19" x14ac:dyDescent="0.2">
      <c r="A78" s="12" t="s">
        <v>196</v>
      </c>
      <c r="C78" s="34">
        <v>844</v>
      </c>
      <c r="D78" s="34">
        <v>1632</v>
      </c>
      <c r="E78" s="21">
        <f t="shared" si="15"/>
        <v>0</v>
      </c>
      <c r="F78" s="21">
        <f t="shared" si="16"/>
        <v>0.19224198801904196</v>
      </c>
      <c r="G78" s="21">
        <f t="shared" si="17"/>
        <v>3.3869988637365948E-2</v>
      </c>
      <c r="I78" s="17" t="s">
        <v>321</v>
      </c>
      <c r="J78" s="28">
        <v>821</v>
      </c>
      <c r="M78" s="29">
        <f t="shared" si="18"/>
        <v>3.2806996161861168E-2</v>
      </c>
      <c r="N78" s="29">
        <f t="shared" si="19"/>
        <v>0</v>
      </c>
      <c r="O78" s="29">
        <f t="shared" si="20"/>
        <v>0</v>
      </c>
      <c r="Q78" s="17" t="s">
        <v>55</v>
      </c>
      <c r="R78" s="28">
        <v>1810</v>
      </c>
      <c r="S78" s="29">
        <f t="shared" si="21"/>
        <v>6.3055546362374301E-2</v>
      </c>
    </row>
    <row r="79" spans="1:19" x14ac:dyDescent="0.2">
      <c r="A79" s="12" t="s">
        <v>117</v>
      </c>
      <c r="C79" s="34">
        <v>763</v>
      </c>
      <c r="D79" s="34">
        <v>3885</v>
      </c>
      <c r="E79" s="21">
        <f t="shared" si="15"/>
        <v>0</v>
      </c>
      <c r="F79" s="21">
        <f t="shared" si="16"/>
        <v>0.17379222376602965</v>
      </c>
      <c r="G79" s="21">
        <f t="shared" si="17"/>
        <v>8.0628006039317829E-2</v>
      </c>
      <c r="I79" s="17" t="s">
        <v>98</v>
      </c>
      <c r="J79" s="28">
        <v>810</v>
      </c>
      <c r="M79" s="29">
        <f t="shared" si="18"/>
        <v>3.2367438357012841E-2</v>
      </c>
      <c r="N79" s="29">
        <f t="shared" si="19"/>
        <v>0</v>
      </c>
      <c r="O79" s="29">
        <f t="shared" si="20"/>
        <v>0</v>
      </c>
      <c r="Q79" s="17" t="s">
        <v>90</v>
      </c>
      <c r="R79" s="28">
        <v>1720</v>
      </c>
      <c r="S79" s="29">
        <f t="shared" si="21"/>
        <v>5.9920187703471711E-2</v>
      </c>
    </row>
    <row r="80" spans="1:19" x14ac:dyDescent="0.2">
      <c r="A80" s="12" t="s">
        <v>74</v>
      </c>
      <c r="C80" s="34">
        <v>745</v>
      </c>
      <c r="D80" s="13"/>
      <c r="E80" s="21">
        <f t="shared" si="15"/>
        <v>0</v>
      </c>
      <c r="F80" s="21">
        <f t="shared" si="16"/>
        <v>0.16969227615424914</v>
      </c>
      <c r="G80" s="21">
        <f t="shared" si="17"/>
        <v>0</v>
      </c>
      <c r="I80" s="17" t="s">
        <v>118</v>
      </c>
      <c r="J80" s="28">
        <v>789</v>
      </c>
      <c r="M80" s="29">
        <f t="shared" si="18"/>
        <v>3.1528282547756956E-2</v>
      </c>
      <c r="N80" s="29">
        <f t="shared" si="19"/>
        <v>0</v>
      </c>
      <c r="O80" s="29">
        <f t="shared" si="20"/>
        <v>0</v>
      </c>
      <c r="Q80" s="17" t="s">
        <v>87</v>
      </c>
      <c r="R80" s="28">
        <v>1710</v>
      </c>
      <c r="S80" s="29">
        <f t="shared" si="21"/>
        <v>5.9571814519149204E-2</v>
      </c>
    </row>
    <row r="81" spans="1:19" x14ac:dyDescent="0.2">
      <c r="A81" s="12" t="s">
        <v>55</v>
      </c>
      <c r="C81" s="34">
        <v>713</v>
      </c>
      <c r="D81" s="34">
        <v>56583</v>
      </c>
      <c r="E81" s="21">
        <f t="shared" si="15"/>
        <v>0</v>
      </c>
      <c r="F81" s="21">
        <f t="shared" si="16"/>
        <v>0.16240348039997268</v>
      </c>
      <c r="G81" s="21">
        <f t="shared" si="17"/>
        <v>1.1743048817819102</v>
      </c>
      <c r="I81" s="17" t="s">
        <v>320</v>
      </c>
      <c r="J81" s="28">
        <v>788</v>
      </c>
      <c r="M81" s="29">
        <f t="shared" si="18"/>
        <v>3.1488322747316201E-2</v>
      </c>
      <c r="N81" s="29">
        <f t="shared" si="19"/>
        <v>0</v>
      </c>
      <c r="O81" s="29">
        <f t="shared" si="20"/>
        <v>0</v>
      </c>
      <c r="Q81" s="17" t="s">
        <v>30</v>
      </c>
      <c r="R81" s="28">
        <v>1641</v>
      </c>
      <c r="S81" s="29">
        <f t="shared" si="21"/>
        <v>5.7168039547323884E-2</v>
      </c>
    </row>
    <row r="82" spans="1:19" x14ac:dyDescent="0.2">
      <c r="A82" s="12" t="s">
        <v>82</v>
      </c>
      <c r="C82" s="34">
        <v>670</v>
      </c>
      <c r="D82" s="34">
        <v>85054</v>
      </c>
      <c r="E82" s="21">
        <f t="shared" si="15"/>
        <v>0</v>
      </c>
      <c r="F82" s="21">
        <f t="shared" si="16"/>
        <v>0.15260916110516365</v>
      </c>
      <c r="G82" s="21">
        <f t="shared" si="17"/>
        <v>1.7651826063495852</v>
      </c>
      <c r="I82" s="17" t="s">
        <v>42</v>
      </c>
      <c r="J82" s="28">
        <v>779</v>
      </c>
      <c r="M82" s="29">
        <f t="shared" si="18"/>
        <v>3.112868454334939E-2</v>
      </c>
      <c r="N82" s="29">
        <f t="shared" si="19"/>
        <v>0</v>
      </c>
      <c r="O82" s="29">
        <f t="shared" si="20"/>
        <v>0</v>
      </c>
      <c r="Q82" s="17" t="s">
        <v>92</v>
      </c>
      <c r="R82" s="28">
        <v>1618</v>
      </c>
      <c r="S82" s="29">
        <f t="shared" si="21"/>
        <v>5.6366781223382109E-2</v>
      </c>
    </row>
    <row r="83" spans="1:19" x14ac:dyDescent="0.2">
      <c r="A83" s="12" t="s">
        <v>228</v>
      </c>
      <c r="C83" s="34">
        <v>658</v>
      </c>
      <c r="D83" s="34">
        <v>2196</v>
      </c>
      <c r="E83" s="21">
        <f t="shared" si="15"/>
        <v>0</v>
      </c>
      <c r="F83" s="21">
        <f t="shared" si="16"/>
        <v>0.14987586269730999</v>
      </c>
      <c r="G83" s="21">
        <f t="shared" si="17"/>
        <v>4.5575058239985054E-2</v>
      </c>
      <c r="I83" s="17" t="s">
        <v>8</v>
      </c>
      <c r="J83" s="28">
        <v>756</v>
      </c>
      <c r="K83" s="28">
        <v>687</v>
      </c>
      <c r="M83" s="29">
        <f t="shared" si="18"/>
        <v>3.0209609133211988E-2</v>
      </c>
      <c r="N83" s="29">
        <f t="shared" si="19"/>
        <v>4.4682142167259506E-2</v>
      </c>
      <c r="O83" s="29">
        <f t="shared" si="20"/>
        <v>0</v>
      </c>
      <c r="Q83" s="17" t="s">
        <v>69</v>
      </c>
      <c r="R83" s="28">
        <v>1593</v>
      </c>
      <c r="S83" s="29">
        <f t="shared" si="21"/>
        <v>5.5495848262575843E-2</v>
      </c>
    </row>
    <row r="84" spans="1:19" x14ac:dyDescent="0.2">
      <c r="A84" s="12" t="s">
        <v>243</v>
      </c>
      <c r="C84" s="34">
        <v>628</v>
      </c>
      <c r="D84" s="34">
        <v>1601</v>
      </c>
      <c r="E84" s="21">
        <f t="shared" si="15"/>
        <v>0</v>
      </c>
      <c r="F84" s="21">
        <f t="shared" si="16"/>
        <v>0.14304261667767579</v>
      </c>
      <c r="G84" s="21">
        <f t="shared" si="17"/>
        <v>3.3226624882612056E-2</v>
      </c>
      <c r="I84" s="17" t="s">
        <v>119</v>
      </c>
      <c r="J84" s="28">
        <v>735</v>
      </c>
      <c r="L84" s="28">
        <v>574</v>
      </c>
      <c r="M84" s="29">
        <f t="shared" si="18"/>
        <v>2.9370453323956099E-2</v>
      </c>
      <c r="N84" s="29">
        <f t="shared" si="19"/>
        <v>0</v>
      </c>
      <c r="O84" s="29">
        <f t="shared" si="20"/>
        <v>4.5029108102023097E-2</v>
      </c>
      <c r="Q84" s="17" t="s">
        <v>206</v>
      </c>
      <c r="R84" s="28">
        <v>1561</v>
      </c>
      <c r="S84" s="29">
        <f t="shared" si="21"/>
        <v>5.4381054072743802E-2</v>
      </c>
    </row>
    <row r="85" spans="1:19" x14ac:dyDescent="0.2">
      <c r="A85" s="12" t="s">
        <v>59</v>
      </c>
      <c r="C85" s="34">
        <v>626</v>
      </c>
      <c r="D85" s="34">
        <v>2370</v>
      </c>
      <c r="E85" s="21">
        <f t="shared" si="15"/>
        <v>0</v>
      </c>
      <c r="F85" s="21">
        <f t="shared" si="16"/>
        <v>0.1425870669430335</v>
      </c>
      <c r="G85" s="21">
        <f t="shared" si="17"/>
        <v>4.9186196734410097E-2</v>
      </c>
      <c r="I85" s="17" t="s">
        <v>84</v>
      </c>
      <c r="J85" s="28">
        <v>702</v>
      </c>
      <c r="M85" s="29">
        <f t="shared" si="18"/>
        <v>2.8051779909411136E-2</v>
      </c>
      <c r="N85" s="29">
        <f t="shared" si="19"/>
        <v>0</v>
      </c>
      <c r="O85" s="29">
        <f t="shared" si="20"/>
        <v>0</v>
      </c>
      <c r="Q85" s="17" t="s">
        <v>108</v>
      </c>
      <c r="R85" s="28">
        <v>1485</v>
      </c>
      <c r="S85" s="29">
        <f t="shared" si="21"/>
        <v>5.1733417871892728E-2</v>
      </c>
    </row>
    <row r="86" spans="1:19" x14ac:dyDescent="0.2">
      <c r="A86" s="12" t="s">
        <v>95</v>
      </c>
      <c r="C86" s="34">
        <v>578</v>
      </c>
      <c r="D86" s="34">
        <v>23723</v>
      </c>
      <c r="E86" s="21">
        <f t="shared" si="15"/>
        <v>0</v>
      </c>
      <c r="F86" s="21">
        <f t="shared" si="16"/>
        <v>0.13165387331161879</v>
      </c>
      <c r="G86" s="21">
        <f t="shared" si="17"/>
        <v>0.49233930174278939</v>
      </c>
      <c r="I86" s="17" t="s">
        <v>90</v>
      </c>
      <c r="J86" s="28">
        <v>697</v>
      </c>
      <c r="K86" s="28">
        <v>9101</v>
      </c>
      <c r="L86" s="28">
        <v>15104</v>
      </c>
      <c r="M86" s="29">
        <f t="shared" si="18"/>
        <v>2.7851980907207353E-2</v>
      </c>
      <c r="N86" s="29">
        <f t="shared" si="19"/>
        <v>0.59192456457675213</v>
      </c>
      <c r="O86" s="29">
        <f t="shared" si="20"/>
        <v>1.1848774368866843</v>
      </c>
      <c r="Q86" s="17" t="s">
        <v>201</v>
      </c>
      <c r="R86" s="28">
        <v>1390</v>
      </c>
      <c r="S86" s="29">
        <f t="shared" si="21"/>
        <v>4.8423872620828881E-2</v>
      </c>
    </row>
    <row r="87" spans="1:19" x14ac:dyDescent="0.2">
      <c r="A87" s="12" t="s">
        <v>81</v>
      </c>
      <c r="C87" s="34">
        <v>566</v>
      </c>
      <c r="D87" s="34">
        <v>6937</v>
      </c>
      <c r="E87" s="21">
        <f t="shared" si="15"/>
        <v>0</v>
      </c>
      <c r="F87" s="21">
        <f t="shared" si="16"/>
        <v>0.12892057490376513</v>
      </c>
      <c r="G87" s="21">
        <f t="shared" si="17"/>
        <v>0.14396820537831345</v>
      </c>
      <c r="I87" s="17" t="s">
        <v>27</v>
      </c>
      <c r="J87" s="28">
        <v>690</v>
      </c>
      <c r="K87" s="28">
        <v>1460</v>
      </c>
      <c r="M87" s="29">
        <f t="shared" si="18"/>
        <v>2.7572262304122054E-2</v>
      </c>
      <c r="N87" s="29">
        <f t="shared" si="19"/>
        <v>9.4957682043957603E-2</v>
      </c>
      <c r="O87" s="29">
        <f t="shared" si="20"/>
        <v>0</v>
      </c>
      <c r="Q87" s="17" t="s">
        <v>117</v>
      </c>
      <c r="R87" s="28">
        <v>1386</v>
      </c>
      <c r="S87" s="29">
        <f t="shared" si="21"/>
        <v>4.8284523347099879E-2</v>
      </c>
    </row>
    <row r="88" spans="1:19" x14ac:dyDescent="0.2">
      <c r="A88" s="12" t="s">
        <v>199</v>
      </c>
      <c r="C88" s="34">
        <v>544</v>
      </c>
      <c r="D88" s="34">
        <v>1349</v>
      </c>
      <c r="E88" s="21">
        <f t="shared" si="15"/>
        <v>0</v>
      </c>
      <c r="F88" s="21">
        <f t="shared" si="16"/>
        <v>0.12390952782270004</v>
      </c>
      <c r="G88" s="21">
        <f t="shared" si="17"/>
        <v>2.7996700166548198E-2</v>
      </c>
      <c r="I88" s="17" t="s">
        <v>6</v>
      </c>
      <c r="J88" s="28">
        <v>663</v>
      </c>
      <c r="K88" s="28">
        <v>569</v>
      </c>
      <c r="M88" s="29">
        <f t="shared" si="18"/>
        <v>2.6493347692221624E-2</v>
      </c>
      <c r="N88" s="29">
        <f t="shared" si="19"/>
        <v>3.7007480193843749E-2</v>
      </c>
      <c r="O88" s="29">
        <f t="shared" si="20"/>
        <v>0</v>
      </c>
      <c r="Q88" s="17" t="s">
        <v>82</v>
      </c>
      <c r="R88" s="28">
        <v>1368</v>
      </c>
      <c r="S88" s="29">
        <f t="shared" si="21"/>
        <v>4.7657451615319361E-2</v>
      </c>
    </row>
    <row r="89" spans="1:19" x14ac:dyDescent="0.2">
      <c r="A89" s="12" t="s">
        <v>54</v>
      </c>
      <c r="D89" s="34">
        <v>7550</v>
      </c>
      <c r="E89" s="21">
        <f t="shared" si="15"/>
        <v>0</v>
      </c>
      <c r="F89" s="21">
        <f t="shared" si="16"/>
        <v>0</v>
      </c>
      <c r="G89" s="21">
        <f t="shared" si="17"/>
        <v>0.15669020478683388</v>
      </c>
      <c r="I89" s="17" t="s">
        <v>19</v>
      </c>
      <c r="J89" s="28">
        <v>662</v>
      </c>
      <c r="L89" s="28">
        <v>500</v>
      </c>
      <c r="M89" s="29">
        <f t="shared" si="18"/>
        <v>2.6453387891780866E-2</v>
      </c>
      <c r="N89" s="29">
        <f t="shared" si="19"/>
        <v>0</v>
      </c>
      <c r="O89" s="29">
        <f t="shared" si="20"/>
        <v>3.9223961761344156E-2</v>
      </c>
      <c r="Q89" s="17" t="s">
        <v>89</v>
      </c>
      <c r="R89" s="28">
        <v>1279</v>
      </c>
      <c r="S89" s="29">
        <f t="shared" si="21"/>
        <v>4.455693027484902E-2</v>
      </c>
    </row>
    <row r="90" spans="1:19" x14ac:dyDescent="0.2">
      <c r="A90" s="12" t="s">
        <v>12</v>
      </c>
      <c r="D90" s="34">
        <v>6832</v>
      </c>
      <c r="E90" s="21">
        <f t="shared" si="15"/>
        <v>0</v>
      </c>
      <c r="F90" s="21">
        <f t="shared" si="16"/>
        <v>0</v>
      </c>
      <c r="G90" s="21">
        <f t="shared" si="17"/>
        <v>0.14178907007995351</v>
      </c>
      <c r="I90" s="17" t="s">
        <v>180</v>
      </c>
      <c r="J90" s="28">
        <v>652</v>
      </c>
      <c r="M90" s="29">
        <f t="shared" si="18"/>
        <v>2.6053789887373301E-2</v>
      </c>
      <c r="N90" s="29">
        <f t="shared" si="19"/>
        <v>0</v>
      </c>
      <c r="O90" s="29">
        <f t="shared" si="20"/>
        <v>0</v>
      </c>
      <c r="Q90" s="17" t="s">
        <v>274</v>
      </c>
      <c r="R90" s="28">
        <v>1261</v>
      </c>
      <c r="S90" s="29">
        <f t="shared" si="21"/>
        <v>4.3929858543068509E-2</v>
      </c>
    </row>
    <row r="91" spans="1:19" x14ac:dyDescent="0.2">
      <c r="A91" s="12" t="s">
        <v>222</v>
      </c>
      <c r="D91" s="34">
        <v>6713</v>
      </c>
      <c r="E91" s="21">
        <f t="shared" si="15"/>
        <v>0</v>
      </c>
      <c r="F91" s="21">
        <f t="shared" si="16"/>
        <v>0</v>
      </c>
      <c r="G91" s="21">
        <f t="shared" si="17"/>
        <v>0.13931938340847891</v>
      </c>
      <c r="I91" s="17" t="s">
        <v>267</v>
      </c>
      <c r="J91" s="28">
        <v>649</v>
      </c>
      <c r="K91" s="28">
        <v>532</v>
      </c>
      <c r="M91" s="29">
        <f t="shared" si="18"/>
        <v>2.5933910486051034E-2</v>
      </c>
      <c r="N91" s="29">
        <f t="shared" si="19"/>
        <v>3.4601018388620168E-2</v>
      </c>
      <c r="O91" s="29">
        <f t="shared" si="20"/>
        <v>0</v>
      </c>
      <c r="Q91" s="17" t="s">
        <v>103</v>
      </c>
      <c r="R91" s="28">
        <v>1240</v>
      </c>
      <c r="S91" s="29">
        <f t="shared" si="21"/>
        <v>4.3198274855991231E-2</v>
      </c>
    </row>
    <row r="92" spans="1:19" x14ac:dyDescent="0.2">
      <c r="A92" s="12" t="s">
        <v>217</v>
      </c>
      <c r="D92" s="34">
        <v>6154</v>
      </c>
      <c r="E92" s="21">
        <f t="shared" si="15"/>
        <v>0</v>
      </c>
      <c r="F92" s="21">
        <f t="shared" si="16"/>
        <v>0</v>
      </c>
      <c r="G92" s="21">
        <f t="shared" si="17"/>
        <v>0.12771808215340075</v>
      </c>
      <c r="I92" s="17" t="s">
        <v>199</v>
      </c>
      <c r="J92" s="28">
        <v>608</v>
      </c>
      <c r="K92" s="28">
        <v>1734</v>
      </c>
      <c r="M92" s="29">
        <f t="shared" si="18"/>
        <v>2.429555866798001E-2</v>
      </c>
      <c r="N92" s="29">
        <f t="shared" si="19"/>
        <v>0.11277850730426198</v>
      </c>
      <c r="O92" s="29">
        <f t="shared" si="20"/>
        <v>0</v>
      </c>
      <c r="Q92" s="17" t="s">
        <v>91</v>
      </c>
      <c r="R92" s="28">
        <v>1217</v>
      </c>
      <c r="S92" s="29">
        <f t="shared" si="21"/>
        <v>4.2397016532049463E-2</v>
      </c>
    </row>
    <row r="93" spans="1:19" x14ac:dyDescent="0.2">
      <c r="A93" s="12" t="s">
        <v>74</v>
      </c>
      <c r="D93" s="34">
        <v>5488</v>
      </c>
      <c r="E93" s="21">
        <f t="shared" si="15"/>
        <v>0</v>
      </c>
      <c r="F93" s="21">
        <f t="shared" si="16"/>
        <v>0</v>
      </c>
      <c r="G93" s="21">
        <f t="shared" si="17"/>
        <v>0.11389613826094627</v>
      </c>
      <c r="I93" s="17" t="s">
        <v>100</v>
      </c>
      <c r="J93" s="28">
        <v>608</v>
      </c>
      <c r="K93" s="28">
        <v>514</v>
      </c>
      <c r="M93" s="29">
        <f t="shared" si="18"/>
        <v>2.429555866798001E-2</v>
      </c>
      <c r="N93" s="29">
        <f t="shared" si="19"/>
        <v>3.3430307240133017E-2</v>
      </c>
      <c r="O93" s="29">
        <f t="shared" si="20"/>
        <v>0</v>
      </c>
      <c r="Q93" s="17" t="s">
        <v>234</v>
      </c>
      <c r="R93" s="28">
        <v>1187</v>
      </c>
      <c r="S93" s="29">
        <f t="shared" si="21"/>
        <v>4.1351896979081933E-2</v>
      </c>
    </row>
    <row r="94" spans="1:19" x14ac:dyDescent="0.2">
      <c r="A94" s="12" t="s">
        <v>92</v>
      </c>
      <c r="D94" s="34">
        <v>5331</v>
      </c>
      <c r="E94" s="21">
        <f t="shared" si="15"/>
        <v>0</v>
      </c>
      <c r="F94" s="21">
        <f t="shared" si="16"/>
        <v>0</v>
      </c>
      <c r="G94" s="21">
        <f t="shared" si="17"/>
        <v>0.11063781214816044</v>
      </c>
      <c r="I94" s="17" t="s">
        <v>44</v>
      </c>
      <c r="J94" s="28">
        <v>591</v>
      </c>
      <c r="M94" s="29">
        <f t="shared" si="18"/>
        <v>2.3616242060487153E-2</v>
      </c>
      <c r="N94" s="29">
        <f t="shared" si="19"/>
        <v>0</v>
      </c>
      <c r="O94" s="29">
        <f t="shared" si="20"/>
        <v>0</v>
      </c>
      <c r="Q94" s="17" t="s">
        <v>116</v>
      </c>
      <c r="R94" s="28">
        <v>1155</v>
      </c>
      <c r="S94" s="29">
        <f t="shared" si="21"/>
        <v>4.0237102789249905E-2</v>
      </c>
    </row>
    <row r="95" spans="1:19" x14ac:dyDescent="0.2">
      <c r="A95" s="12" t="s">
        <v>108</v>
      </c>
      <c r="D95" s="34">
        <v>4924</v>
      </c>
      <c r="E95" s="21">
        <f t="shared" si="15"/>
        <v>0</v>
      </c>
      <c r="F95" s="21">
        <f t="shared" si="16"/>
        <v>0</v>
      </c>
      <c r="G95" s="21">
        <f t="shared" si="17"/>
        <v>0.10219106865832715</v>
      </c>
      <c r="I95" s="17" t="s">
        <v>319</v>
      </c>
      <c r="J95" s="28">
        <v>582</v>
      </c>
      <c r="M95" s="29">
        <f t="shared" si="18"/>
        <v>2.3256603856520341E-2</v>
      </c>
      <c r="N95" s="29">
        <f t="shared" si="19"/>
        <v>0</v>
      </c>
      <c r="O95" s="29">
        <f t="shared" si="20"/>
        <v>0</v>
      </c>
      <c r="Q95" s="17" t="s">
        <v>118</v>
      </c>
      <c r="R95" s="28">
        <v>1145</v>
      </c>
      <c r="S95" s="29">
        <f t="shared" si="21"/>
        <v>3.9888729604927391E-2</v>
      </c>
    </row>
    <row r="96" spans="1:19" x14ac:dyDescent="0.2">
      <c r="A96" s="12" t="s">
        <v>68</v>
      </c>
      <c r="D96" s="34">
        <v>4149</v>
      </c>
      <c r="E96" s="21">
        <f t="shared" si="15"/>
        <v>0</v>
      </c>
      <c r="F96" s="21">
        <f t="shared" si="16"/>
        <v>0</v>
      </c>
      <c r="G96" s="21">
        <f t="shared" si="17"/>
        <v>8.610697478947997E-2</v>
      </c>
      <c r="I96" s="17" t="s">
        <v>116</v>
      </c>
      <c r="J96" s="28">
        <v>577</v>
      </c>
      <c r="K96" s="28">
        <v>2012</v>
      </c>
      <c r="M96" s="29">
        <f t="shared" si="18"/>
        <v>2.3056804854316559E-2</v>
      </c>
      <c r="N96" s="29">
        <f t="shared" si="19"/>
        <v>0.13085949059756349</v>
      </c>
      <c r="O96" s="29">
        <f t="shared" si="20"/>
        <v>0</v>
      </c>
      <c r="Q96" s="17" t="s">
        <v>303</v>
      </c>
      <c r="R96" s="28">
        <v>1040</v>
      </c>
      <c r="S96" s="29">
        <f t="shared" si="21"/>
        <v>3.6230811169541036E-2</v>
      </c>
    </row>
    <row r="97" spans="1:19" x14ac:dyDescent="0.2">
      <c r="A97" s="12" t="s">
        <v>30</v>
      </c>
      <c r="D97" s="34">
        <v>3683</v>
      </c>
      <c r="E97" s="21">
        <f t="shared" si="15"/>
        <v>0</v>
      </c>
      <c r="F97" s="21">
        <f t="shared" si="16"/>
        <v>0</v>
      </c>
      <c r="G97" s="21">
        <f t="shared" si="17"/>
        <v>7.6435764798663458E-2</v>
      </c>
      <c r="I97" s="17" t="s">
        <v>271</v>
      </c>
      <c r="J97" s="28">
        <v>563</v>
      </c>
      <c r="M97" s="29">
        <f t="shared" si="18"/>
        <v>2.2497367648145965E-2</v>
      </c>
      <c r="N97" s="29">
        <f t="shared" si="19"/>
        <v>0</v>
      </c>
      <c r="O97" s="29">
        <f t="shared" si="20"/>
        <v>0</v>
      </c>
      <c r="Q97" s="17" t="s">
        <v>190</v>
      </c>
      <c r="R97" s="28">
        <v>1015</v>
      </c>
      <c r="S97" s="29">
        <f t="shared" si="21"/>
        <v>3.5359878208734763E-2</v>
      </c>
    </row>
    <row r="98" spans="1:19" x14ac:dyDescent="0.2">
      <c r="A98" s="12" t="s">
        <v>201</v>
      </c>
      <c r="D98" s="34">
        <v>3612</v>
      </c>
      <c r="E98" s="21">
        <f t="shared" si="15"/>
        <v>0</v>
      </c>
      <c r="F98" s="21">
        <f t="shared" si="16"/>
        <v>0</v>
      </c>
      <c r="G98" s="21">
        <f t="shared" si="17"/>
        <v>7.4962254263581982E-2</v>
      </c>
      <c r="I98" s="17" t="s">
        <v>318</v>
      </c>
      <c r="J98" s="28">
        <v>562</v>
      </c>
      <c r="K98" s="28">
        <v>2262</v>
      </c>
      <c r="L98" s="28">
        <v>11974</v>
      </c>
      <c r="M98" s="29">
        <f t="shared" si="18"/>
        <v>2.245740784770521E-2</v>
      </c>
      <c r="N98" s="29">
        <f t="shared" si="19"/>
        <v>0.14711936765988501</v>
      </c>
      <c r="O98" s="29">
        <f t="shared" si="20"/>
        <v>0.93933543626066995</v>
      </c>
      <c r="Q98" s="17" t="s">
        <v>194</v>
      </c>
      <c r="R98" s="28">
        <v>957</v>
      </c>
      <c r="S98" s="29">
        <f t="shared" si="21"/>
        <v>3.3339313739664207E-2</v>
      </c>
    </row>
    <row r="99" spans="1:19" x14ac:dyDescent="0.2">
      <c r="A99" s="12" t="s">
        <v>120</v>
      </c>
      <c r="D99" s="34">
        <v>3478</v>
      </c>
      <c r="E99" s="21">
        <f t="shared" ref="E99:E130" si="22">B99/$B$171*100</f>
        <v>0</v>
      </c>
      <c r="F99" s="21">
        <f t="shared" ref="F99:F130" si="23">C99/$C$171*100</f>
        <v>0</v>
      </c>
      <c r="G99" s="21">
        <f t="shared" ref="G99:G130" si="24">D99/$D$171*100</f>
        <v>7.2181262549484537E-2</v>
      </c>
      <c r="I99" s="17" t="s">
        <v>106</v>
      </c>
      <c r="J99" s="28">
        <v>562</v>
      </c>
      <c r="K99" s="28">
        <v>616</v>
      </c>
      <c r="M99" s="29">
        <f t="shared" ref="M99:M130" si="25">J99/$J$153*100</f>
        <v>2.245740784770521E-2</v>
      </c>
      <c r="N99" s="29">
        <f t="shared" ref="N99:N130" si="26">K99/$K$153*100</f>
        <v>4.0064337081560195E-2</v>
      </c>
      <c r="O99" s="29">
        <f t="shared" ref="O99:O130" si="27">L99/$L$153*100</f>
        <v>0</v>
      </c>
      <c r="Q99" s="17" t="s">
        <v>100</v>
      </c>
      <c r="R99" s="28">
        <v>937</v>
      </c>
      <c r="S99" s="29">
        <f t="shared" ref="S99:S122" si="28">R99/$R$124*100</f>
        <v>3.2642567371019185E-2</v>
      </c>
    </row>
    <row r="100" spans="1:19" x14ac:dyDescent="0.2">
      <c r="A100" s="12" t="s">
        <v>10</v>
      </c>
      <c r="D100" s="34">
        <v>3282</v>
      </c>
      <c r="E100" s="21">
        <f t="shared" si="22"/>
        <v>0</v>
      </c>
      <c r="F100" s="21">
        <f t="shared" si="23"/>
        <v>0</v>
      </c>
      <c r="G100" s="21">
        <f t="shared" si="24"/>
        <v>6.8113543325879308E-2</v>
      </c>
      <c r="I100" s="17" t="s">
        <v>91</v>
      </c>
      <c r="J100" s="28">
        <v>534</v>
      </c>
      <c r="K100" s="28">
        <v>615</v>
      </c>
      <c r="M100" s="29">
        <f t="shared" si="25"/>
        <v>2.1338533435364026E-2</v>
      </c>
      <c r="N100" s="29">
        <f t="shared" si="26"/>
        <v>3.9999297573310909E-2</v>
      </c>
      <c r="O100" s="29">
        <f t="shared" si="27"/>
        <v>0</v>
      </c>
      <c r="Q100" s="17" t="s">
        <v>98</v>
      </c>
      <c r="R100" s="28">
        <v>933</v>
      </c>
      <c r="S100" s="29">
        <f t="shared" si="28"/>
        <v>3.2503218097290183E-2</v>
      </c>
    </row>
    <row r="101" spans="1:19" x14ac:dyDescent="0.2">
      <c r="A101" s="12" t="s">
        <v>290</v>
      </c>
      <c r="D101" s="34">
        <v>3272</v>
      </c>
      <c r="E101" s="21">
        <f t="shared" si="22"/>
        <v>0</v>
      </c>
      <c r="F101" s="21">
        <f t="shared" si="23"/>
        <v>0</v>
      </c>
      <c r="G101" s="21">
        <f t="shared" si="24"/>
        <v>6.7906006630797405E-2</v>
      </c>
      <c r="I101" s="17" t="s">
        <v>87</v>
      </c>
      <c r="J101" s="28">
        <v>533</v>
      </c>
      <c r="K101" s="28">
        <v>975</v>
      </c>
      <c r="M101" s="29">
        <f t="shared" si="25"/>
        <v>2.1298573634923268E-2</v>
      </c>
      <c r="N101" s="29">
        <f t="shared" si="26"/>
        <v>6.3413520543053881E-2</v>
      </c>
      <c r="O101" s="29">
        <f t="shared" si="27"/>
        <v>0</v>
      </c>
      <c r="Q101" s="17" t="s">
        <v>26</v>
      </c>
      <c r="R101" s="28">
        <v>885</v>
      </c>
      <c r="S101" s="29">
        <f t="shared" si="28"/>
        <v>3.0831026812542128E-2</v>
      </c>
    </row>
    <row r="102" spans="1:19" x14ac:dyDescent="0.2">
      <c r="A102" s="12" t="s">
        <v>215</v>
      </c>
      <c r="D102" s="34">
        <v>3168</v>
      </c>
      <c r="E102" s="21">
        <f t="shared" si="22"/>
        <v>0</v>
      </c>
      <c r="F102" s="21">
        <f t="shared" si="23"/>
        <v>0</v>
      </c>
      <c r="G102" s="21">
        <f t="shared" si="24"/>
        <v>6.5747625001945656E-2</v>
      </c>
      <c r="I102" s="17" t="s">
        <v>317</v>
      </c>
      <c r="J102" s="28">
        <v>524</v>
      </c>
      <c r="M102" s="29">
        <f t="shared" si="25"/>
        <v>2.0938935430956457E-2</v>
      </c>
      <c r="N102" s="29">
        <f t="shared" si="26"/>
        <v>0</v>
      </c>
      <c r="O102" s="29">
        <f t="shared" si="27"/>
        <v>0</v>
      </c>
      <c r="Q102" s="17" t="s">
        <v>1</v>
      </c>
      <c r="R102" s="28">
        <v>845</v>
      </c>
      <c r="S102" s="29">
        <f t="shared" si="28"/>
        <v>2.9437534075252091E-2</v>
      </c>
    </row>
    <row r="103" spans="1:19" x14ac:dyDescent="0.2">
      <c r="A103" s="12" t="s">
        <v>118</v>
      </c>
      <c r="D103" s="34">
        <v>2917</v>
      </c>
      <c r="E103" s="21">
        <f t="shared" si="22"/>
        <v>0</v>
      </c>
      <c r="F103" s="21">
        <f t="shared" si="23"/>
        <v>0</v>
      </c>
      <c r="G103" s="21">
        <f t="shared" si="24"/>
        <v>6.0538453955389988E-2</v>
      </c>
      <c r="I103" s="17" t="s">
        <v>316</v>
      </c>
      <c r="J103" s="28">
        <v>506</v>
      </c>
      <c r="M103" s="29">
        <f t="shared" si="25"/>
        <v>2.0219659023022838E-2</v>
      </c>
      <c r="N103" s="29">
        <f t="shared" si="26"/>
        <v>0</v>
      </c>
      <c r="O103" s="29">
        <f t="shared" si="27"/>
        <v>0</v>
      </c>
      <c r="Q103" s="17" t="s">
        <v>283</v>
      </c>
      <c r="R103" s="28">
        <v>833</v>
      </c>
      <c r="S103" s="29">
        <f t="shared" si="28"/>
        <v>2.9019486254065079E-2</v>
      </c>
    </row>
    <row r="104" spans="1:19" x14ac:dyDescent="0.2">
      <c r="A104" s="12" t="s">
        <v>103</v>
      </c>
      <c r="D104" s="34">
        <v>2704</v>
      </c>
      <c r="E104" s="21">
        <f t="shared" si="22"/>
        <v>0</v>
      </c>
      <c r="F104" s="21">
        <f t="shared" si="23"/>
        <v>0</v>
      </c>
      <c r="G104" s="21">
        <f t="shared" si="24"/>
        <v>5.6117922350145538E-2</v>
      </c>
      <c r="I104" s="17" t="s">
        <v>224</v>
      </c>
      <c r="K104" s="28">
        <v>34732</v>
      </c>
      <c r="L104" s="28">
        <v>632</v>
      </c>
      <c r="M104" s="29">
        <f t="shared" si="25"/>
        <v>0</v>
      </c>
      <c r="N104" s="29">
        <f t="shared" si="26"/>
        <v>2.2589522005142024</v>
      </c>
      <c r="O104" s="29">
        <f t="shared" si="27"/>
        <v>4.957908766633902E-2</v>
      </c>
      <c r="Q104" s="17" t="s">
        <v>197</v>
      </c>
      <c r="R104" s="28">
        <v>829</v>
      </c>
      <c r="S104" s="29">
        <f t="shared" si="28"/>
        <v>2.8880136980336077E-2</v>
      </c>
    </row>
    <row r="105" spans="1:19" x14ac:dyDescent="0.2">
      <c r="A105" s="12" t="s">
        <v>209</v>
      </c>
      <c r="D105" s="34">
        <v>2497</v>
      </c>
      <c r="E105" s="21">
        <f t="shared" si="22"/>
        <v>0</v>
      </c>
      <c r="F105" s="21">
        <f t="shared" si="23"/>
        <v>0</v>
      </c>
      <c r="G105" s="21">
        <f t="shared" si="24"/>
        <v>5.1821912761950223E-2</v>
      </c>
      <c r="I105" s="17" t="s">
        <v>219</v>
      </c>
      <c r="K105" s="28">
        <v>10449</v>
      </c>
      <c r="L105" s="28">
        <v>7797</v>
      </c>
      <c r="M105" s="29">
        <f t="shared" si="25"/>
        <v>0</v>
      </c>
      <c r="N105" s="29">
        <f t="shared" si="26"/>
        <v>0.67959782169678973</v>
      </c>
      <c r="O105" s="29">
        <f t="shared" si="27"/>
        <v>0.61165845970640076</v>
      </c>
      <c r="Q105" s="17" t="s">
        <v>249</v>
      </c>
      <c r="R105" s="28">
        <v>808</v>
      </c>
      <c r="S105" s="29">
        <f t="shared" si="28"/>
        <v>2.8148553293258802E-2</v>
      </c>
    </row>
    <row r="106" spans="1:19" x14ac:dyDescent="0.2">
      <c r="A106" s="12" t="s">
        <v>119</v>
      </c>
      <c r="D106" s="34">
        <v>2350</v>
      </c>
      <c r="E106" s="21">
        <f t="shared" si="22"/>
        <v>0</v>
      </c>
      <c r="F106" s="21">
        <f t="shared" si="23"/>
        <v>0</v>
      </c>
      <c r="G106" s="21">
        <f t="shared" si="24"/>
        <v>4.8771123344246305E-2</v>
      </c>
      <c r="I106" s="17" t="s">
        <v>206</v>
      </c>
      <c r="K106" s="28">
        <v>8918</v>
      </c>
      <c r="L106" s="28">
        <v>10649</v>
      </c>
      <c r="M106" s="29">
        <f t="shared" si="25"/>
        <v>0</v>
      </c>
      <c r="N106" s="29">
        <f t="shared" si="26"/>
        <v>0.58002233456713281</v>
      </c>
      <c r="O106" s="29">
        <f t="shared" si="27"/>
        <v>0.83539193759310792</v>
      </c>
      <c r="Q106" s="17" t="s">
        <v>256</v>
      </c>
      <c r="R106" s="28">
        <v>774</v>
      </c>
      <c r="S106" s="29">
        <f t="shared" si="28"/>
        <v>2.6964084466562267E-2</v>
      </c>
    </row>
    <row r="107" spans="1:19" x14ac:dyDescent="0.2">
      <c r="A107" s="12" t="s">
        <v>84</v>
      </c>
      <c r="D107" s="34">
        <v>2350</v>
      </c>
      <c r="E107" s="21">
        <f t="shared" si="22"/>
        <v>0</v>
      </c>
      <c r="F107" s="21">
        <f t="shared" si="23"/>
        <v>0</v>
      </c>
      <c r="G107" s="21">
        <f t="shared" si="24"/>
        <v>4.8771123344246305E-2</v>
      </c>
      <c r="I107" s="17" t="s">
        <v>47</v>
      </c>
      <c r="K107" s="28">
        <v>7174</v>
      </c>
      <c r="L107" s="28">
        <v>2959</v>
      </c>
      <c r="M107" s="29">
        <f t="shared" si="25"/>
        <v>0</v>
      </c>
      <c r="N107" s="29">
        <f t="shared" si="26"/>
        <v>0.46659343218037796</v>
      </c>
      <c r="O107" s="29">
        <f t="shared" si="27"/>
        <v>0.23212740570363474</v>
      </c>
      <c r="Q107" s="17" t="s">
        <v>84</v>
      </c>
      <c r="R107" s="28">
        <v>756</v>
      </c>
      <c r="S107" s="29">
        <f t="shared" si="28"/>
        <v>2.6337012734781753E-2</v>
      </c>
    </row>
    <row r="108" spans="1:19" x14ac:dyDescent="0.2">
      <c r="A108" s="12" t="s">
        <v>211</v>
      </c>
      <c r="D108" s="34">
        <v>1982</v>
      </c>
      <c r="E108" s="21">
        <f t="shared" si="22"/>
        <v>0</v>
      </c>
      <c r="F108" s="21">
        <f t="shared" si="23"/>
        <v>0</v>
      </c>
      <c r="G108" s="21">
        <f t="shared" si="24"/>
        <v>4.1133772965232414E-2</v>
      </c>
      <c r="I108" s="17" t="s">
        <v>48</v>
      </c>
      <c r="K108" s="28">
        <v>6573</v>
      </c>
      <c r="L108" s="28">
        <v>2651</v>
      </c>
      <c r="M108" s="29">
        <f t="shared" si="25"/>
        <v>0</v>
      </c>
      <c r="N108" s="29">
        <f t="shared" si="26"/>
        <v>0.42750468772255712</v>
      </c>
      <c r="O108" s="29">
        <f t="shared" si="27"/>
        <v>0.20796544525864671</v>
      </c>
      <c r="Q108" s="17" t="s">
        <v>215</v>
      </c>
      <c r="R108" s="28">
        <v>753</v>
      </c>
      <c r="S108" s="29">
        <f t="shared" si="28"/>
        <v>2.6232500779485E-2</v>
      </c>
    </row>
    <row r="109" spans="1:19" x14ac:dyDescent="0.2">
      <c r="A109" s="12" t="s">
        <v>83</v>
      </c>
      <c r="D109" s="34">
        <v>1913</v>
      </c>
      <c r="E109" s="21">
        <f t="shared" si="22"/>
        <v>0</v>
      </c>
      <c r="F109" s="21">
        <f t="shared" si="23"/>
        <v>0</v>
      </c>
      <c r="G109" s="21">
        <f t="shared" si="24"/>
        <v>3.9701769769167311E-2</v>
      </c>
      <c r="I109" s="17" t="s">
        <v>72</v>
      </c>
      <c r="K109" s="28">
        <v>6203</v>
      </c>
      <c r="L109" s="28">
        <v>28358</v>
      </c>
      <c r="M109" s="29">
        <f t="shared" si="25"/>
        <v>0</v>
      </c>
      <c r="N109" s="29">
        <f t="shared" si="26"/>
        <v>0.4034400696703212</v>
      </c>
      <c r="O109" s="29">
        <f t="shared" si="27"/>
        <v>2.2246262152563956</v>
      </c>
      <c r="Q109" s="17" t="s">
        <v>217</v>
      </c>
      <c r="R109" s="28">
        <v>727</v>
      </c>
      <c r="S109" s="29">
        <f t="shared" si="28"/>
        <v>2.5326730500246475E-2</v>
      </c>
    </row>
    <row r="110" spans="1:19" x14ac:dyDescent="0.2">
      <c r="A110" s="12" t="s">
        <v>182</v>
      </c>
      <c r="D110" s="34">
        <v>1863</v>
      </c>
      <c r="E110" s="21">
        <f t="shared" si="22"/>
        <v>0</v>
      </c>
      <c r="F110" s="21">
        <f t="shared" si="23"/>
        <v>0</v>
      </c>
      <c r="G110" s="21">
        <f t="shared" si="24"/>
        <v>3.8664086293757817E-2</v>
      </c>
      <c r="I110" s="17" t="s">
        <v>53</v>
      </c>
      <c r="K110" s="28">
        <v>5306</v>
      </c>
      <c r="L110" s="28">
        <v>2368</v>
      </c>
      <c r="M110" s="29">
        <f t="shared" si="25"/>
        <v>0</v>
      </c>
      <c r="N110" s="29">
        <f t="shared" si="26"/>
        <v>0.34509963077071165</v>
      </c>
      <c r="O110" s="29">
        <f t="shared" si="27"/>
        <v>0.18576468290172593</v>
      </c>
      <c r="Q110" s="17" t="s">
        <v>202</v>
      </c>
      <c r="R110" s="28">
        <v>693</v>
      </c>
      <c r="S110" s="29">
        <f t="shared" si="28"/>
        <v>2.414226167354994E-2</v>
      </c>
    </row>
    <row r="111" spans="1:19" x14ac:dyDescent="0.2">
      <c r="A111" s="12" t="s">
        <v>1</v>
      </c>
      <c r="D111" s="34">
        <v>1701</v>
      </c>
      <c r="E111" s="21">
        <f t="shared" si="22"/>
        <v>0</v>
      </c>
      <c r="F111" s="21">
        <f t="shared" si="23"/>
        <v>0</v>
      </c>
      <c r="G111" s="21">
        <f t="shared" si="24"/>
        <v>3.5301991833431051E-2</v>
      </c>
      <c r="I111" s="17" t="s">
        <v>294</v>
      </c>
      <c r="K111" s="28">
        <v>4984</v>
      </c>
      <c r="L111" s="28">
        <v>2749</v>
      </c>
      <c r="M111" s="29">
        <f t="shared" si="25"/>
        <v>0</v>
      </c>
      <c r="N111" s="29">
        <f t="shared" si="26"/>
        <v>0.32415690911444156</v>
      </c>
      <c r="O111" s="29">
        <f t="shared" si="27"/>
        <v>0.21565334176387019</v>
      </c>
      <c r="Q111" s="17" t="s">
        <v>241</v>
      </c>
      <c r="R111" s="28">
        <v>667</v>
      </c>
      <c r="S111" s="29">
        <f t="shared" si="28"/>
        <v>2.3236491394311415E-2</v>
      </c>
    </row>
    <row r="112" spans="1:19" x14ac:dyDescent="0.2">
      <c r="A112" s="12" t="s">
        <v>221</v>
      </c>
      <c r="D112" s="34">
        <v>1628</v>
      </c>
      <c r="E112" s="21">
        <f t="shared" si="22"/>
        <v>0</v>
      </c>
      <c r="F112" s="21">
        <f t="shared" si="23"/>
        <v>0</v>
      </c>
      <c r="G112" s="21">
        <f t="shared" si="24"/>
        <v>3.3786973959333187E-2</v>
      </c>
      <c r="I112" s="17" t="s">
        <v>67</v>
      </c>
      <c r="K112" s="28">
        <v>3207</v>
      </c>
      <c r="M112" s="29">
        <f t="shared" si="25"/>
        <v>0</v>
      </c>
      <c r="N112" s="29">
        <f t="shared" si="26"/>
        <v>0.2085817029554603</v>
      </c>
      <c r="O112" s="29">
        <f t="shared" si="27"/>
        <v>0</v>
      </c>
      <c r="Q112" s="17" t="s">
        <v>315</v>
      </c>
      <c r="R112" s="28">
        <v>655</v>
      </c>
      <c r="S112" s="29">
        <f t="shared" si="28"/>
        <v>2.2818443573124399E-2</v>
      </c>
    </row>
    <row r="113" spans="1:19" x14ac:dyDescent="0.2">
      <c r="A113" s="12" t="s">
        <v>194</v>
      </c>
      <c r="D113" s="34">
        <v>1619</v>
      </c>
      <c r="E113" s="21">
        <f t="shared" si="22"/>
        <v>0</v>
      </c>
      <c r="F113" s="21">
        <f t="shared" si="23"/>
        <v>0</v>
      </c>
      <c r="G113" s="21">
        <f t="shared" si="24"/>
        <v>3.3600190933759475E-2</v>
      </c>
      <c r="I113" s="17" t="s">
        <v>196</v>
      </c>
      <c r="K113" s="28">
        <v>3047</v>
      </c>
      <c r="L113" s="28">
        <v>623</v>
      </c>
      <c r="M113" s="29">
        <f t="shared" si="25"/>
        <v>0</v>
      </c>
      <c r="N113" s="29">
        <f t="shared" si="26"/>
        <v>0.19817538163557452</v>
      </c>
      <c r="O113" s="29">
        <f t="shared" si="27"/>
        <v>4.887305635463482E-2</v>
      </c>
      <c r="Q113" s="17" t="s">
        <v>314</v>
      </c>
      <c r="R113" s="28">
        <v>645</v>
      </c>
      <c r="S113" s="29">
        <f t="shared" si="28"/>
        <v>2.2470070388801892E-2</v>
      </c>
    </row>
    <row r="114" spans="1:19" x14ac:dyDescent="0.2">
      <c r="A114" s="12" t="s">
        <v>300</v>
      </c>
      <c r="D114" s="34">
        <v>1588</v>
      </c>
      <c r="E114" s="21">
        <f t="shared" si="22"/>
        <v>0</v>
      </c>
      <c r="F114" s="21">
        <f t="shared" si="23"/>
        <v>0</v>
      </c>
      <c r="G114" s="21">
        <f t="shared" si="24"/>
        <v>3.2956827179005589E-2</v>
      </c>
      <c r="I114" s="17" t="s">
        <v>195</v>
      </c>
      <c r="K114" s="28">
        <v>2711</v>
      </c>
      <c r="M114" s="29">
        <f t="shared" si="25"/>
        <v>0</v>
      </c>
      <c r="N114" s="29">
        <f t="shared" si="26"/>
        <v>0.17632210686381442</v>
      </c>
      <c r="O114" s="29">
        <f t="shared" si="27"/>
        <v>0</v>
      </c>
      <c r="Q114" s="17" t="s">
        <v>222</v>
      </c>
      <c r="R114" s="28">
        <v>638</v>
      </c>
      <c r="S114" s="29">
        <f t="shared" si="28"/>
        <v>2.2226209159776137E-2</v>
      </c>
    </row>
    <row r="115" spans="1:19" x14ac:dyDescent="0.2">
      <c r="A115" s="12" t="s">
        <v>204</v>
      </c>
      <c r="D115" s="34">
        <v>1526</v>
      </c>
      <c r="E115" s="21">
        <f t="shared" si="22"/>
        <v>0</v>
      </c>
      <c r="F115" s="21">
        <f t="shared" si="23"/>
        <v>0</v>
      </c>
      <c r="G115" s="21">
        <f t="shared" si="24"/>
        <v>3.1670099669497812E-2</v>
      </c>
      <c r="I115" s="17" t="s">
        <v>117</v>
      </c>
      <c r="K115" s="28">
        <v>2470</v>
      </c>
      <c r="L115" s="28">
        <v>1652</v>
      </c>
      <c r="M115" s="29">
        <f t="shared" si="25"/>
        <v>0</v>
      </c>
      <c r="N115" s="29">
        <f t="shared" si="26"/>
        <v>0.16064758537573651</v>
      </c>
      <c r="O115" s="29">
        <f t="shared" si="27"/>
        <v>0.12959596965948111</v>
      </c>
      <c r="Q115" s="17" t="s">
        <v>207</v>
      </c>
      <c r="R115" s="28">
        <v>605</v>
      </c>
      <c r="S115" s="29">
        <f t="shared" si="28"/>
        <v>2.1076577651511854E-2</v>
      </c>
    </row>
    <row r="116" spans="1:19" x14ac:dyDescent="0.2">
      <c r="A116" s="12" t="s">
        <v>181</v>
      </c>
      <c r="D116" s="34">
        <v>1510</v>
      </c>
      <c r="E116" s="21">
        <f t="shared" si="22"/>
        <v>0</v>
      </c>
      <c r="F116" s="21">
        <f t="shared" si="23"/>
        <v>0</v>
      </c>
      <c r="G116" s="21">
        <f t="shared" si="24"/>
        <v>3.1338040957366774E-2</v>
      </c>
      <c r="I116" s="17" t="s">
        <v>243</v>
      </c>
      <c r="K116" s="28">
        <v>2352</v>
      </c>
      <c r="L116" s="28">
        <v>509</v>
      </c>
      <c r="M116" s="29">
        <f t="shared" si="25"/>
        <v>0</v>
      </c>
      <c r="N116" s="29">
        <f t="shared" si="26"/>
        <v>0.15297292340232074</v>
      </c>
      <c r="O116" s="29">
        <f t="shared" si="27"/>
        <v>3.9929993073048356E-2</v>
      </c>
      <c r="Q116" s="17" t="s">
        <v>313</v>
      </c>
      <c r="R116" s="28">
        <v>596</v>
      </c>
      <c r="S116" s="29">
        <f t="shared" si="28"/>
        <v>2.0763041785621592E-2</v>
      </c>
    </row>
    <row r="117" spans="1:19" x14ac:dyDescent="0.2">
      <c r="A117" s="12" t="s">
        <v>69</v>
      </c>
      <c r="D117" s="34">
        <v>1412</v>
      </c>
      <c r="E117" s="21">
        <f t="shared" si="22"/>
        <v>0</v>
      </c>
      <c r="F117" s="21">
        <f t="shared" si="23"/>
        <v>0</v>
      </c>
      <c r="G117" s="21">
        <f t="shared" si="24"/>
        <v>2.9304181345564163E-2</v>
      </c>
      <c r="I117" s="17" t="s">
        <v>74</v>
      </c>
      <c r="K117" s="28">
        <v>2157</v>
      </c>
      <c r="L117" s="28">
        <v>2863</v>
      </c>
      <c r="M117" s="29">
        <f t="shared" si="25"/>
        <v>0</v>
      </c>
      <c r="N117" s="29">
        <f t="shared" si="26"/>
        <v>0.14029021929370997</v>
      </c>
      <c r="O117" s="29">
        <f t="shared" si="27"/>
        <v>0.22459640504545664</v>
      </c>
      <c r="Q117" s="17" t="s">
        <v>19</v>
      </c>
      <c r="R117" s="28">
        <v>585</v>
      </c>
      <c r="S117" s="29">
        <f t="shared" si="28"/>
        <v>2.0379831282866832E-2</v>
      </c>
    </row>
    <row r="118" spans="1:19" x14ac:dyDescent="0.2">
      <c r="A118" s="12" t="s">
        <v>208</v>
      </c>
      <c r="D118" s="34">
        <v>1321</v>
      </c>
      <c r="E118" s="21">
        <f t="shared" si="22"/>
        <v>0</v>
      </c>
      <c r="F118" s="21">
        <f t="shared" si="23"/>
        <v>0</v>
      </c>
      <c r="G118" s="21">
        <f t="shared" si="24"/>
        <v>2.741559742031888E-2</v>
      </c>
      <c r="I118" s="17" t="s">
        <v>312</v>
      </c>
      <c r="K118" s="28">
        <v>1809</v>
      </c>
      <c r="M118" s="29">
        <f t="shared" si="25"/>
        <v>0</v>
      </c>
      <c r="N118" s="29">
        <f t="shared" si="26"/>
        <v>0.11765647042295843</v>
      </c>
      <c r="O118" s="29">
        <f t="shared" si="27"/>
        <v>0</v>
      </c>
      <c r="Q118" s="17" t="s">
        <v>311</v>
      </c>
      <c r="R118" s="28">
        <v>557</v>
      </c>
      <c r="S118" s="29">
        <f t="shared" si="28"/>
        <v>1.9404386366763806E-2</v>
      </c>
    </row>
    <row r="119" spans="1:19" x14ac:dyDescent="0.2">
      <c r="A119" s="12" t="s">
        <v>70</v>
      </c>
      <c r="D119" s="34">
        <v>1321</v>
      </c>
      <c r="E119" s="21">
        <f t="shared" si="22"/>
        <v>0</v>
      </c>
      <c r="F119" s="21">
        <f t="shared" si="23"/>
        <v>0</v>
      </c>
      <c r="G119" s="21">
        <f t="shared" si="24"/>
        <v>2.741559742031888E-2</v>
      </c>
      <c r="I119" s="17" t="s">
        <v>228</v>
      </c>
      <c r="K119" s="28">
        <v>1794</v>
      </c>
      <c r="L119" s="28">
        <v>749</v>
      </c>
      <c r="M119" s="29">
        <f t="shared" si="25"/>
        <v>0</v>
      </c>
      <c r="N119" s="29">
        <f t="shared" si="26"/>
        <v>0.11668087779921914</v>
      </c>
      <c r="O119" s="29">
        <f t="shared" si="27"/>
        <v>5.875749471849355E-2</v>
      </c>
      <c r="Q119" s="17" t="s">
        <v>107</v>
      </c>
      <c r="R119" s="28">
        <v>547</v>
      </c>
      <c r="S119" s="29">
        <f t="shared" si="28"/>
        <v>1.9056013182441295E-2</v>
      </c>
    </row>
    <row r="120" spans="1:19" x14ac:dyDescent="0.2">
      <c r="A120" s="12" t="s">
        <v>185</v>
      </c>
      <c r="D120" s="34">
        <v>1202</v>
      </c>
      <c r="E120" s="21">
        <f t="shared" si="22"/>
        <v>0</v>
      </c>
      <c r="F120" s="21">
        <f t="shared" si="23"/>
        <v>0</v>
      </c>
      <c r="G120" s="21">
        <f t="shared" si="24"/>
        <v>2.494591074884428E-2</v>
      </c>
      <c r="I120" s="17" t="s">
        <v>81</v>
      </c>
      <c r="K120" s="28">
        <v>1717</v>
      </c>
      <c r="L120" s="28">
        <v>2115</v>
      </c>
      <c r="M120" s="29">
        <f t="shared" si="25"/>
        <v>0</v>
      </c>
      <c r="N120" s="29">
        <f t="shared" si="26"/>
        <v>0.11167283566402413</v>
      </c>
      <c r="O120" s="29">
        <f t="shared" si="27"/>
        <v>0.16591735825048579</v>
      </c>
      <c r="Q120" s="17" t="s">
        <v>52</v>
      </c>
      <c r="R120" s="28">
        <v>545</v>
      </c>
      <c r="S120" s="29">
        <f t="shared" si="28"/>
        <v>1.8986338545576794E-2</v>
      </c>
    </row>
    <row r="121" spans="1:19" x14ac:dyDescent="0.2">
      <c r="A121" s="12" t="s">
        <v>235</v>
      </c>
      <c r="D121" s="34">
        <v>1190</v>
      </c>
      <c r="E121" s="21">
        <f t="shared" si="22"/>
        <v>0</v>
      </c>
      <c r="F121" s="21">
        <f t="shared" si="23"/>
        <v>0</v>
      </c>
      <c r="G121" s="21">
        <f t="shared" si="24"/>
        <v>2.4696866714746003E-2</v>
      </c>
      <c r="I121" s="17" t="s">
        <v>59</v>
      </c>
      <c r="K121" s="28">
        <v>1572</v>
      </c>
      <c r="L121" s="28">
        <v>634</v>
      </c>
      <c r="M121" s="29">
        <f t="shared" si="25"/>
        <v>0</v>
      </c>
      <c r="N121" s="29">
        <f t="shared" si="26"/>
        <v>0.10224210696787764</v>
      </c>
      <c r="O121" s="29">
        <f t="shared" si="27"/>
        <v>4.9735983513384395E-2</v>
      </c>
      <c r="Q121" s="17" t="s">
        <v>300</v>
      </c>
      <c r="R121" s="28">
        <v>535</v>
      </c>
      <c r="S121" s="29">
        <f t="shared" si="28"/>
        <v>1.8637965361254283E-2</v>
      </c>
    </row>
    <row r="122" spans="1:19" x14ac:dyDescent="0.2">
      <c r="A122" s="12" t="s">
        <v>19</v>
      </c>
      <c r="D122" s="34">
        <v>1157</v>
      </c>
      <c r="E122" s="21">
        <f t="shared" si="22"/>
        <v>0</v>
      </c>
      <c r="F122" s="21">
        <f t="shared" si="23"/>
        <v>0</v>
      </c>
      <c r="G122" s="21">
        <f t="shared" si="24"/>
        <v>2.4011995620975734E-2</v>
      </c>
      <c r="I122" s="17" t="s">
        <v>30</v>
      </c>
      <c r="K122" s="28">
        <v>1535</v>
      </c>
      <c r="L122" s="28">
        <v>1113</v>
      </c>
      <c r="M122" s="29">
        <f t="shared" si="25"/>
        <v>0</v>
      </c>
      <c r="N122" s="29">
        <f t="shared" si="26"/>
        <v>9.9835645162654058E-2</v>
      </c>
      <c r="O122" s="29">
        <f t="shared" si="27"/>
        <v>8.7312538880752105E-2</v>
      </c>
      <c r="Q122" s="25" t="s">
        <v>6</v>
      </c>
      <c r="R122" s="31">
        <v>517</v>
      </c>
      <c r="S122" s="32">
        <f t="shared" si="28"/>
        <v>1.8010893629473765E-2</v>
      </c>
    </row>
    <row r="123" spans="1:19" x14ac:dyDescent="0.2">
      <c r="A123" s="12" t="s">
        <v>212</v>
      </c>
      <c r="D123" s="34">
        <v>1102</v>
      </c>
      <c r="E123" s="21">
        <f t="shared" si="22"/>
        <v>0</v>
      </c>
      <c r="F123" s="21">
        <f t="shared" si="23"/>
        <v>0</v>
      </c>
      <c r="G123" s="21">
        <f t="shared" si="24"/>
        <v>2.2870543798025288E-2</v>
      </c>
      <c r="I123" s="17" t="s">
        <v>298</v>
      </c>
      <c r="K123" s="28">
        <v>1466</v>
      </c>
      <c r="M123" s="29">
        <f t="shared" si="25"/>
        <v>0</v>
      </c>
      <c r="N123" s="29">
        <f t="shared" si="26"/>
        <v>9.5347919093453318E-2</v>
      </c>
      <c r="O123" s="29">
        <f t="shared" si="27"/>
        <v>0</v>
      </c>
      <c r="Q123" s="17" t="s">
        <v>97</v>
      </c>
      <c r="R123" s="28">
        <f>COUNTIF(R3:R122, "&gt;1")</f>
        <v>120</v>
      </c>
      <c r="S123" s="28"/>
    </row>
    <row r="124" spans="1:19" x14ac:dyDescent="0.2">
      <c r="A124" s="12" t="s">
        <v>123</v>
      </c>
      <c r="D124" s="34">
        <v>1071</v>
      </c>
      <c r="E124" s="21">
        <f t="shared" si="22"/>
        <v>0</v>
      </c>
      <c r="F124" s="21">
        <f t="shared" si="23"/>
        <v>0</v>
      </c>
      <c r="G124" s="21">
        <f t="shared" si="24"/>
        <v>2.2227180043271403E-2</v>
      </c>
      <c r="I124" s="17" t="s">
        <v>80</v>
      </c>
      <c r="K124" s="28">
        <v>1447</v>
      </c>
      <c r="M124" s="29">
        <f t="shared" si="25"/>
        <v>0</v>
      </c>
      <c r="N124" s="29">
        <f t="shared" si="26"/>
        <v>9.4112168436716881E-2</v>
      </c>
      <c r="O124" s="29">
        <f t="shared" si="27"/>
        <v>0</v>
      </c>
      <c r="Q124" s="17" t="s">
        <v>99</v>
      </c>
      <c r="R124" s="28">
        <f>SUM(R3:R122)</f>
        <v>2870485</v>
      </c>
    </row>
    <row r="125" spans="1:19" x14ac:dyDescent="0.2">
      <c r="A125" s="12" t="s">
        <v>203</v>
      </c>
      <c r="D125" s="34">
        <v>1032</v>
      </c>
      <c r="E125" s="21">
        <f t="shared" si="22"/>
        <v>0</v>
      </c>
      <c r="F125" s="21">
        <f t="shared" si="23"/>
        <v>0</v>
      </c>
      <c r="G125" s="21">
        <f t="shared" si="24"/>
        <v>2.1417786932451995E-2</v>
      </c>
      <c r="I125" s="17" t="s">
        <v>24</v>
      </c>
      <c r="K125" s="28">
        <v>1359</v>
      </c>
      <c r="M125" s="29">
        <f t="shared" si="25"/>
        <v>0</v>
      </c>
      <c r="N125" s="29">
        <f t="shared" si="26"/>
        <v>8.8388691710779704E-2</v>
      </c>
      <c r="O125" s="29">
        <f t="shared" si="27"/>
        <v>0</v>
      </c>
    </row>
    <row r="126" spans="1:19" x14ac:dyDescent="0.2">
      <c r="A126" s="12" t="s">
        <v>57</v>
      </c>
      <c r="D126" s="34">
        <v>1023</v>
      </c>
      <c r="E126" s="21">
        <f t="shared" si="22"/>
        <v>0</v>
      </c>
      <c r="F126" s="21">
        <f t="shared" si="23"/>
        <v>0</v>
      </c>
      <c r="G126" s="21">
        <f t="shared" si="24"/>
        <v>2.1231003906878286E-2</v>
      </c>
      <c r="I126" s="17" t="s">
        <v>68</v>
      </c>
      <c r="K126" s="28">
        <v>1352</v>
      </c>
      <c r="L126" s="28">
        <v>902</v>
      </c>
      <c r="M126" s="29">
        <f t="shared" si="25"/>
        <v>0</v>
      </c>
      <c r="N126" s="29">
        <f t="shared" si="26"/>
        <v>8.7933415153034711E-2</v>
      </c>
      <c r="O126" s="29">
        <f t="shared" si="27"/>
        <v>7.0760027017464852E-2</v>
      </c>
    </row>
    <row r="127" spans="1:19" x14ac:dyDescent="0.2">
      <c r="A127" s="12" t="s">
        <v>210</v>
      </c>
      <c r="D127" s="34">
        <v>988</v>
      </c>
      <c r="E127" s="21">
        <f t="shared" si="22"/>
        <v>0</v>
      </c>
      <c r="F127" s="21">
        <f t="shared" si="23"/>
        <v>0</v>
      </c>
      <c r="G127" s="21">
        <f t="shared" si="24"/>
        <v>2.0504625474091639E-2</v>
      </c>
      <c r="I127" s="17" t="s">
        <v>310</v>
      </c>
      <c r="K127" s="28">
        <v>1304</v>
      </c>
      <c r="M127" s="29">
        <f t="shared" si="25"/>
        <v>0</v>
      </c>
      <c r="N127" s="29">
        <f t="shared" si="26"/>
        <v>8.4811518757068993E-2</v>
      </c>
      <c r="O127" s="29">
        <f t="shared" si="27"/>
        <v>0</v>
      </c>
    </row>
    <row r="128" spans="1:19" x14ac:dyDescent="0.2">
      <c r="A128" s="12" t="s">
        <v>39</v>
      </c>
      <c r="D128" s="34">
        <v>909</v>
      </c>
      <c r="E128" s="21">
        <f t="shared" si="22"/>
        <v>0</v>
      </c>
      <c r="F128" s="21">
        <f t="shared" si="23"/>
        <v>0</v>
      </c>
      <c r="G128" s="21">
        <f t="shared" si="24"/>
        <v>1.8865085582944634E-2</v>
      </c>
      <c r="I128" s="17" t="s">
        <v>69</v>
      </c>
      <c r="K128" s="28">
        <v>1242</v>
      </c>
      <c r="M128" s="29">
        <f t="shared" si="25"/>
        <v>0</v>
      </c>
      <c r="N128" s="29">
        <f t="shared" si="26"/>
        <v>8.0779069245613247E-2</v>
      </c>
      <c r="O128" s="29">
        <f t="shared" si="27"/>
        <v>0</v>
      </c>
    </row>
    <row r="129" spans="1:15" x14ac:dyDescent="0.2">
      <c r="A129" s="12" t="s">
        <v>186</v>
      </c>
      <c r="D129" s="34">
        <v>904</v>
      </c>
      <c r="E129" s="21">
        <f t="shared" si="22"/>
        <v>0</v>
      </c>
      <c r="F129" s="21">
        <f t="shared" si="23"/>
        <v>0</v>
      </c>
      <c r="G129" s="21">
        <f t="shared" si="24"/>
        <v>1.8761317235403686E-2</v>
      </c>
      <c r="I129" s="17" t="s">
        <v>120</v>
      </c>
      <c r="K129" s="28">
        <v>1142</v>
      </c>
      <c r="L129" s="28">
        <v>1356</v>
      </c>
      <c r="M129" s="29">
        <f t="shared" si="25"/>
        <v>0</v>
      </c>
      <c r="N129" s="29">
        <f t="shared" si="26"/>
        <v>7.4275118420684641E-2</v>
      </c>
      <c r="O129" s="29">
        <f t="shared" si="27"/>
        <v>0.10637538429676535</v>
      </c>
    </row>
    <row r="130" spans="1:15" x14ac:dyDescent="0.2">
      <c r="A130" s="12" t="s">
        <v>214</v>
      </c>
      <c r="D130" s="34">
        <v>899</v>
      </c>
      <c r="E130" s="21">
        <f t="shared" si="22"/>
        <v>0</v>
      </c>
      <c r="F130" s="21">
        <f t="shared" si="23"/>
        <v>0</v>
      </c>
      <c r="G130" s="21">
        <f t="shared" si="24"/>
        <v>1.8657548887862734E-2</v>
      </c>
      <c r="I130" s="17" t="s">
        <v>222</v>
      </c>
      <c r="K130" s="28">
        <v>1083</v>
      </c>
      <c r="L130" s="28">
        <v>1846</v>
      </c>
      <c r="M130" s="29">
        <f t="shared" si="25"/>
        <v>0</v>
      </c>
      <c r="N130" s="29">
        <f t="shared" si="26"/>
        <v>7.0437787433976759E-2</v>
      </c>
      <c r="O130" s="29">
        <f t="shared" si="27"/>
        <v>0.14481486682288264</v>
      </c>
    </row>
    <row r="131" spans="1:15" x14ac:dyDescent="0.2">
      <c r="A131" s="12" t="s">
        <v>205</v>
      </c>
      <c r="D131" s="34">
        <v>899</v>
      </c>
      <c r="E131" s="21">
        <f t="shared" ref="E131:E162" si="29">B131/$B$171*100</f>
        <v>0</v>
      </c>
      <c r="F131" s="21">
        <f t="shared" ref="F131:F162" si="30">C131/$C$171*100</f>
        <v>0</v>
      </c>
      <c r="G131" s="21">
        <f t="shared" ref="G131:G162" si="31">D131/$D$171*100</f>
        <v>1.8657548887862734E-2</v>
      </c>
      <c r="I131" s="17" t="s">
        <v>185</v>
      </c>
      <c r="K131" s="28">
        <v>1077</v>
      </c>
      <c r="M131" s="29">
        <f t="shared" ref="M131:M151" si="32">J131/$J$153*100</f>
        <v>0</v>
      </c>
      <c r="N131" s="29">
        <f t="shared" ref="N131:N151" si="33">K131/$K$153*100</f>
        <v>7.0047550384481044E-2</v>
      </c>
      <c r="O131" s="29">
        <f t="shared" ref="O131:O151" si="34">L131/$L$153*100</f>
        <v>0</v>
      </c>
    </row>
    <row r="132" spans="1:15" x14ac:dyDescent="0.2">
      <c r="A132" s="12" t="s">
        <v>188</v>
      </c>
      <c r="D132" s="34">
        <v>877</v>
      </c>
      <c r="E132" s="21">
        <f t="shared" si="29"/>
        <v>0</v>
      </c>
      <c r="F132" s="21">
        <f t="shared" si="30"/>
        <v>0</v>
      </c>
      <c r="G132" s="21">
        <f t="shared" si="31"/>
        <v>1.8200968158682558E-2</v>
      </c>
      <c r="I132" s="17" t="s">
        <v>70</v>
      </c>
      <c r="K132" s="28">
        <v>856</v>
      </c>
      <c r="M132" s="29">
        <f t="shared" si="32"/>
        <v>0</v>
      </c>
      <c r="N132" s="29">
        <f t="shared" si="33"/>
        <v>5.5673819061388838E-2</v>
      </c>
      <c r="O132" s="29">
        <f t="shared" si="34"/>
        <v>0</v>
      </c>
    </row>
    <row r="133" spans="1:15" x14ac:dyDescent="0.2">
      <c r="A133" s="12" t="s">
        <v>200</v>
      </c>
      <c r="D133" s="34">
        <v>821</v>
      </c>
      <c r="E133" s="21">
        <f t="shared" si="29"/>
        <v>0</v>
      </c>
      <c r="F133" s="21">
        <f t="shared" si="30"/>
        <v>0</v>
      </c>
      <c r="G133" s="21">
        <f t="shared" si="31"/>
        <v>1.7038762666223922E-2</v>
      </c>
      <c r="I133" s="17" t="s">
        <v>1</v>
      </c>
      <c r="K133" s="28">
        <v>842</v>
      </c>
      <c r="L133" s="28">
        <v>660</v>
      </c>
      <c r="M133" s="29">
        <f t="shared" si="32"/>
        <v>0</v>
      </c>
      <c r="N133" s="29">
        <f t="shared" si="33"/>
        <v>5.476326594589883E-2</v>
      </c>
      <c r="O133" s="29">
        <f t="shared" si="34"/>
        <v>5.177562952497429E-2</v>
      </c>
    </row>
    <row r="134" spans="1:15" x14ac:dyDescent="0.2">
      <c r="A134" s="12" t="s">
        <v>80</v>
      </c>
      <c r="D134" s="34">
        <v>812</v>
      </c>
      <c r="E134" s="21">
        <f t="shared" si="29"/>
        <v>0</v>
      </c>
      <c r="F134" s="21">
        <f t="shared" si="30"/>
        <v>0</v>
      </c>
      <c r="G134" s="21">
        <f t="shared" si="31"/>
        <v>1.6851979640650213E-2</v>
      </c>
      <c r="I134" s="17" t="s">
        <v>244</v>
      </c>
      <c r="K134" s="28">
        <v>790</v>
      </c>
      <c r="M134" s="29">
        <f t="shared" si="32"/>
        <v>0</v>
      </c>
      <c r="N134" s="29">
        <f t="shared" si="33"/>
        <v>5.1381211516935962E-2</v>
      </c>
      <c r="O134" s="29">
        <f t="shared" si="34"/>
        <v>0</v>
      </c>
    </row>
    <row r="135" spans="1:15" x14ac:dyDescent="0.2">
      <c r="A135" s="12" t="s">
        <v>309</v>
      </c>
      <c r="D135" s="34">
        <v>789</v>
      </c>
      <c r="E135" s="21">
        <f t="shared" si="29"/>
        <v>0</v>
      </c>
      <c r="F135" s="21">
        <f t="shared" si="30"/>
        <v>0</v>
      </c>
      <c r="G135" s="21">
        <f t="shared" si="31"/>
        <v>1.6374645241961843E-2</v>
      </c>
      <c r="I135" s="17" t="s">
        <v>57</v>
      </c>
      <c r="K135" s="28">
        <v>782</v>
      </c>
      <c r="M135" s="29">
        <f t="shared" si="32"/>
        <v>0</v>
      </c>
      <c r="N135" s="29">
        <f t="shared" si="33"/>
        <v>5.0860895450941676E-2</v>
      </c>
      <c r="O135" s="29">
        <f t="shared" si="34"/>
        <v>0</v>
      </c>
    </row>
    <row r="136" spans="1:15" x14ac:dyDescent="0.2">
      <c r="A136" s="12" t="s">
        <v>244</v>
      </c>
      <c r="D136" s="34">
        <v>785</v>
      </c>
      <c r="E136" s="21">
        <f t="shared" si="29"/>
        <v>0</v>
      </c>
      <c r="F136" s="21">
        <f t="shared" si="30"/>
        <v>0</v>
      </c>
      <c r="G136" s="21">
        <f t="shared" si="31"/>
        <v>1.6291630563929085E-2</v>
      </c>
      <c r="I136" s="17" t="s">
        <v>308</v>
      </c>
      <c r="K136" s="28">
        <v>762</v>
      </c>
      <c r="M136" s="29">
        <f t="shared" si="32"/>
        <v>0</v>
      </c>
      <c r="N136" s="29">
        <f t="shared" si="33"/>
        <v>4.9560105285955953E-2</v>
      </c>
      <c r="O136" s="29">
        <f t="shared" si="34"/>
        <v>0</v>
      </c>
    </row>
    <row r="137" spans="1:15" x14ac:dyDescent="0.2">
      <c r="A137" s="12" t="s">
        <v>87</v>
      </c>
      <c r="D137" s="34">
        <v>774</v>
      </c>
      <c r="E137" s="21">
        <f t="shared" si="29"/>
        <v>0</v>
      </c>
      <c r="F137" s="21">
        <f t="shared" si="30"/>
        <v>0</v>
      </c>
      <c r="G137" s="21">
        <f t="shared" si="31"/>
        <v>1.6063340199338996E-2</v>
      </c>
      <c r="I137" s="17" t="s">
        <v>307</v>
      </c>
      <c r="K137" s="28">
        <v>713</v>
      </c>
      <c r="M137" s="29">
        <f t="shared" si="32"/>
        <v>0</v>
      </c>
      <c r="N137" s="29">
        <f t="shared" si="33"/>
        <v>4.6373169381740936E-2</v>
      </c>
      <c r="O137" s="29">
        <f t="shared" si="34"/>
        <v>0</v>
      </c>
    </row>
    <row r="138" spans="1:15" x14ac:dyDescent="0.2">
      <c r="A138" s="12" t="s">
        <v>100</v>
      </c>
      <c r="D138" s="34">
        <v>772</v>
      </c>
      <c r="E138" s="21">
        <f t="shared" si="29"/>
        <v>0</v>
      </c>
      <c r="F138" s="21">
        <f t="shared" si="30"/>
        <v>0</v>
      </c>
      <c r="G138" s="21">
        <f t="shared" si="31"/>
        <v>1.6021832860322615E-2</v>
      </c>
      <c r="I138" s="17" t="s">
        <v>306</v>
      </c>
      <c r="K138" s="28">
        <v>690</v>
      </c>
      <c r="M138" s="29">
        <f t="shared" si="32"/>
        <v>0</v>
      </c>
      <c r="N138" s="29">
        <f t="shared" si="33"/>
        <v>4.4877260692007363E-2</v>
      </c>
      <c r="O138" s="29">
        <f t="shared" si="34"/>
        <v>0</v>
      </c>
    </row>
    <row r="139" spans="1:15" x14ac:dyDescent="0.2">
      <c r="A139" s="12" t="s">
        <v>8</v>
      </c>
      <c r="D139" s="34">
        <v>767</v>
      </c>
      <c r="E139" s="21">
        <f t="shared" si="29"/>
        <v>0</v>
      </c>
      <c r="F139" s="21">
        <f t="shared" si="30"/>
        <v>0</v>
      </c>
      <c r="G139" s="21">
        <f t="shared" si="31"/>
        <v>1.5918064512781663E-2</v>
      </c>
      <c r="I139" s="17" t="s">
        <v>241</v>
      </c>
      <c r="K139" s="28">
        <v>661</v>
      </c>
      <c r="L139" s="28">
        <v>1727</v>
      </c>
      <c r="M139" s="29">
        <f t="shared" si="32"/>
        <v>0</v>
      </c>
      <c r="N139" s="29">
        <f t="shared" si="33"/>
        <v>4.2991114952778069E-2</v>
      </c>
      <c r="O139" s="29">
        <f t="shared" si="34"/>
        <v>0.13547956392368274</v>
      </c>
    </row>
    <row r="140" spans="1:15" x14ac:dyDescent="0.2">
      <c r="A140" s="12" t="s">
        <v>192</v>
      </c>
      <c r="D140" s="34">
        <v>765</v>
      </c>
      <c r="E140" s="21">
        <f t="shared" si="29"/>
        <v>0</v>
      </c>
      <c r="F140" s="21">
        <f t="shared" si="30"/>
        <v>0</v>
      </c>
      <c r="G140" s="21">
        <f t="shared" si="31"/>
        <v>1.5876557173765286E-2</v>
      </c>
      <c r="I140" s="17" t="s">
        <v>305</v>
      </c>
      <c r="K140" s="28">
        <v>559</v>
      </c>
      <c r="M140" s="29">
        <f t="shared" si="32"/>
        <v>0</v>
      </c>
      <c r="N140" s="29">
        <f t="shared" si="33"/>
        <v>3.6357085111350891E-2</v>
      </c>
      <c r="O140" s="29">
        <f t="shared" si="34"/>
        <v>0</v>
      </c>
    </row>
    <row r="141" spans="1:15" x14ac:dyDescent="0.2">
      <c r="A141" s="12" t="s">
        <v>207</v>
      </c>
      <c r="D141" s="34">
        <v>746</v>
      </c>
      <c r="E141" s="21">
        <f t="shared" si="29"/>
        <v>0</v>
      </c>
      <c r="F141" s="21">
        <f t="shared" si="30"/>
        <v>0</v>
      </c>
      <c r="G141" s="21">
        <f t="shared" si="31"/>
        <v>1.5482237453109678E-2</v>
      </c>
      <c r="I141" s="17" t="s">
        <v>304</v>
      </c>
      <c r="K141" s="28">
        <v>552</v>
      </c>
      <c r="M141" s="29">
        <f t="shared" si="32"/>
        <v>0</v>
      </c>
      <c r="N141" s="29">
        <f t="shared" si="33"/>
        <v>3.5901808553605891E-2</v>
      </c>
      <c r="O141" s="29">
        <f t="shared" si="34"/>
        <v>0</v>
      </c>
    </row>
    <row r="142" spans="1:15" x14ac:dyDescent="0.2">
      <c r="A142" s="12" t="s">
        <v>303</v>
      </c>
      <c r="D142" s="34">
        <v>719</v>
      </c>
      <c r="E142" s="21">
        <f t="shared" si="29"/>
        <v>0</v>
      </c>
      <c r="F142" s="21">
        <f t="shared" si="30"/>
        <v>0</v>
      </c>
      <c r="G142" s="21">
        <f t="shared" si="31"/>
        <v>1.4921888376388552E-2</v>
      </c>
      <c r="I142" s="17" t="s">
        <v>92</v>
      </c>
      <c r="K142" s="28">
        <v>536</v>
      </c>
      <c r="L142" s="28">
        <v>3962</v>
      </c>
      <c r="M142" s="29">
        <f t="shared" si="32"/>
        <v>0</v>
      </c>
      <c r="N142" s="29">
        <f t="shared" si="33"/>
        <v>3.4861176421617311E-2</v>
      </c>
      <c r="O142" s="29">
        <f t="shared" si="34"/>
        <v>0.31081067299689114</v>
      </c>
    </row>
    <row r="143" spans="1:15" x14ac:dyDescent="0.2">
      <c r="A143" s="12" t="s">
        <v>24</v>
      </c>
      <c r="D143" s="34">
        <v>719</v>
      </c>
      <c r="E143" s="21">
        <f t="shared" si="29"/>
        <v>0</v>
      </c>
      <c r="F143" s="21">
        <f t="shared" si="30"/>
        <v>0</v>
      </c>
      <c r="G143" s="21">
        <f t="shared" si="31"/>
        <v>1.4921888376388552E-2</v>
      </c>
      <c r="I143" s="17" t="s">
        <v>89</v>
      </c>
      <c r="K143" s="28">
        <v>524</v>
      </c>
      <c r="M143" s="29">
        <f t="shared" si="32"/>
        <v>0</v>
      </c>
      <c r="N143" s="29">
        <f t="shared" si="33"/>
        <v>3.4080702322625882E-2</v>
      </c>
      <c r="O143" s="29">
        <f t="shared" si="34"/>
        <v>0</v>
      </c>
    </row>
    <row r="144" spans="1:15" x14ac:dyDescent="0.2">
      <c r="A144" s="12" t="s">
        <v>269</v>
      </c>
      <c r="D144" s="34">
        <v>715</v>
      </c>
      <c r="E144" s="21">
        <f t="shared" si="29"/>
        <v>0</v>
      </c>
      <c r="F144" s="21">
        <f t="shared" si="30"/>
        <v>0</v>
      </c>
      <c r="G144" s="21">
        <f t="shared" si="31"/>
        <v>1.4838873698355789E-2</v>
      </c>
      <c r="I144" s="17" t="s">
        <v>12</v>
      </c>
      <c r="L144" s="28">
        <v>2760</v>
      </c>
      <c r="M144" s="29">
        <f t="shared" si="32"/>
        <v>0</v>
      </c>
      <c r="N144" s="29">
        <f t="shared" si="33"/>
        <v>0</v>
      </c>
      <c r="O144" s="29">
        <f t="shared" si="34"/>
        <v>0.21651626892261974</v>
      </c>
    </row>
    <row r="145" spans="1:15" x14ac:dyDescent="0.2">
      <c r="A145" s="12" t="s">
        <v>302</v>
      </c>
      <c r="D145" s="34">
        <v>709</v>
      </c>
      <c r="E145" s="21">
        <f t="shared" si="29"/>
        <v>0</v>
      </c>
      <c r="F145" s="21">
        <f t="shared" si="30"/>
        <v>0</v>
      </c>
      <c r="G145" s="21">
        <f t="shared" si="31"/>
        <v>1.4714351681306652E-2</v>
      </c>
      <c r="I145" s="17" t="s">
        <v>217</v>
      </c>
      <c r="L145" s="28">
        <v>1469</v>
      </c>
      <c r="M145" s="29">
        <f t="shared" si="32"/>
        <v>0</v>
      </c>
      <c r="N145" s="29">
        <f t="shared" si="33"/>
        <v>0</v>
      </c>
      <c r="O145" s="29">
        <f t="shared" si="34"/>
        <v>0.11523999965482913</v>
      </c>
    </row>
    <row r="146" spans="1:15" x14ac:dyDescent="0.2">
      <c r="A146" s="12" t="s">
        <v>234</v>
      </c>
      <c r="D146" s="34">
        <v>704</v>
      </c>
      <c r="E146" s="21">
        <f t="shared" si="29"/>
        <v>0</v>
      </c>
      <c r="F146" s="21">
        <f t="shared" si="30"/>
        <v>0</v>
      </c>
      <c r="G146" s="21">
        <f t="shared" si="31"/>
        <v>1.4610583333765702E-2</v>
      </c>
      <c r="I146" s="17" t="s">
        <v>108</v>
      </c>
      <c r="L146" s="28">
        <v>1035</v>
      </c>
      <c r="M146" s="29">
        <f t="shared" si="32"/>
        <v>0</v>
      </c>
      <c r="N146" s="29">
        <f t="shared" si="33"/>
        <v>0</v>
      </c>
      <c r="O146" s="29">
        <f t="shared" si="34"/>
        <v>8.11936008459824E-2</v>
      </c>
    </row>
    <row r="147" spans="1:15" x14ac:dyDescent="0.2">
      <c r="A147" s="12" t="s">
        <v>191</v>
      </c>
      <c r="D147" s="34">
        <v>691</v>
      </c>
      <c r="E147" s="21">
        <f t="shared" si="29"/>
        <v>0</v>
      </c>
      <c r="F147" s="21">
        <f t="shared" si="30"/>
        <v>0</v>
      </c>
      <c r="G147" s="21">
        <f t="shared" si="31"/>
        <v>1.4340785630159232E-2</v>
      </c>
      <c r="I147" s="17" t="s">
        <v>215</v>
      </c>
      <c r="L147" s="28">
        <v>798</v>
      </c>
      <c r="M147" s="29">
        <f t="shared" si="32"/>
        <v>0</v>
      </c>
      <c r="N147" s="29">
        <f t="shared" si="33"/>
        <v>0</v>
      </c>
      <c r="O147" s="29">
        <f t="shared" si="34"/>
        <v>6.2601442971105287E-2</v>
      </c>
    </row>
    <row r="148" spans="1:15" x14ac:dyDescent="0.2">
      <c r="A148" s="12" t="s">
        <v>27</v>
      </c>
      <c r="D148" s="34">
        <v>682</v>
      </c>
      <c r="E148" s="21">
        <f t="shared" si="29"/>
        <v>0</v>
      </c>
      <c r="F148" s="21">
        <f t="shared" si="30"/>
        <v>0</v>
      </c>
      <c r="G148" s="21">
        <f t="shared" si="31"/>
        <v>1.4154002604585523E-2</v>
      </c>
      <c r="I148" s="17" t="s">
        <v>84</v>
      </c>
      <c r="L148" s="28">
        <v>623</v>
      </c>
      <c r="M148" s="29">
        <f t="shared" si="32"/>
        <v>0</v>
      </c>
      <c r="N148" s="29">
        <f t="shared" si="33"/>
        <v>0</v>
      </c>
      <c r="O148" s="29">
        <f t="shared" si="34"/>
        <v>4.887305635463482E-2</v>
      </c>
    </row>
    <row r="149" spans="1:15" x14ac:dyDescent="0.2">
      <c r="A149" s="12" t="s">
        <v>301</v>
      </c>
      <c r="D149" s="34">
        <v>663</v>
      </c>
      <c r="E149" s="21">
        <f t="shared" si="29"/>
        <v>0</v>
      </c>
      <c r="F149" s="21">
        <f t="shared" si="30"/>
        <v>0</v>
      </c>
      <c r="G149" s="21">
        <f t="shared" si="31"/>
        <v>1.3759682883929914E-2</v>
      </c>
      <c r="I149" s="17" t="s">
        <v>300</v>
      </c>
      <c r="L149" s="28">
        <v>566</v>
      </c>
      <c r="M149" s="29">
        <f t="shared" si="32"/>
        <v>0</v>
      </c>
      <c r="N149" s="29">
        <f t="shared" si="33"/>
        <v>0</v>
      </c>
      <c r="O149" s="29">
        <f t="shared" si="34"/>
        <v>4.4401524713841588E-2</v>
      </c>
    </row>
    <row r="150" spans="1:15" x14ac:dyDescent="0.2">
      <c r="A150" s="12" t="s">
        <v>42</v>
      </c>
      <c r="D150" s="34">
        <v>660</v>
      </c>
      <c r="E150" s="21">
        <f t="shared" si="29"/>
        <v>0</v>
      </c>
      <c r="F150" s="21">
        <f t="shared" si="30"/>
        <v>0</v>
      </c>
      <c r="G150" s="21">
        <f t="shared" si="31"/>
        <v>1.3697421875405343E-2</v>
      </c>
      <c r="I150" s="17" t="s">
        <v>209</v>
      </c>
      <c r="L150" s="28">
        <v>548</v>
      </c>
      <c r="M150" s="29">
        <f t="shared" si="32"/>
        <v>0</v>
      </c>
      <c r="N150" s="29">
        <f t="shared" si="33"/>
        <v>0</v>
      </c>
      <c r="O150" s="29">
        <f t="shared" si="34"/>
        <v>4.2989462090433195E-2</v>
      </c>
    </row>
    <row r="151" spans="1:15" x14ac:dyDescent="0.2">
      <c r="A151" s="12" t="s">
        <v>272</v>
      </c>
      <c r="D151" s="34">
        <v>639</v>
      </c>
      <c r="E151" s="21">
        <f t="shared" si="29"/>
        <v>0</v>
      </c>
      <c r="F151" s="21">
        <f t="shared" si="30"/>
        <v>0</v>
      </c>
      <c r="G151" s="21">
        <f t="shared" si="31"/>
        <v>1.3261594815733356E-2</v>
      </c>
      <c r="I151" s="25" t="s">
        <v>221</v>
      </c>
      <c r="J151" s="31"/>
      <c r="K151" s="31"/>
      <c r="L151" s="31">
        <v>502</v>
      </c>
      <c r="M151" s="32">
        <f t="shared" si="32"/>
        <v>0</v>
      </c>
      <c r="N151" s="32">
        <f t="shared" si="33"/>
        <v>0</v>
      </c>
      <c r="O151" s="32">
        <f t="shared" si="34"/>
        <v>3.9380857608389538E-2</v>
      </c>
    </row>
    <row r="152" spans="1:15" x14ac:dyDescent="0.2">
      <c r="A152" s="12" t="s">
        <v>52</v>
      </c>
      <c r="D152" s="34">
        <v>635</v>
      </c>
      <c r="E152" s="21">
        <f t="shared" si="29"/>
        <v>0</v>
      </c>
      <c r="F152" s="21">
        <f t="shared" si="30"/>
        <v>0</v>
      </c>
      <c r="G152" s="21">
        <f t="shared" si="31"/>
        <v>1.3178580137700598E-2</v>
      </c>
      <c r="I152" s="17" t="s">
        <v>97</v>
      </c>
      <c r="J152" s="28">
        <f t="shared" ref="J152:L152" si="35">COUNTIF(J3:J151, "&gt;1")</f>
        <v>101</v>
      </c>
      <c r="K152" s="28">
        <f t="shared" si="35"/>
        <v>118</v>
      </c>
      <c r="L152" s="28">
        <f t="shared" si="35"/>
        <v>87</v>
      </c>
      <c r="M152" s="28"/>
      <c r="N152" s="28"/>
      <c r="O152" s="28"/>
    </row>
    <row r="153" spans="1:15" x14ac:dyDescent="0.2">
      <c r="A153" s="12" t="s">
        <v>259</v>
      </c>
      <c r="D153" s="34">
        <v>629</v>
      </c>
      <c r="E153" s="21">
        <f t="shared" si="29"/>
        <v>0</v>
      </c>
      <c r="F153" s="21">
        <f t="shared" si="30"/>
        <v>0</v>
      </c>
      <c r="G153" s="21">
        <f t="shared" si="31"/>
        <v>1.3054058120651456E-2</v>
      </c>
      <c r="I153" s="17" t="s">
        <v>99</v>
      </c>
      <c r="J153" s="28">
        <f t="shared" ref="J153:L153" si="36">SUM(J3:J151)</f>
        <v>2502515</v>
      </c>
      <c r="K153" s="28">
        <f t="shared" si="36"/>
        <v>1537527</v>
      </c>
      <c r="L153" s="28">
        <f t="shared" si="36"/>
        <v>1274731</v>
      </c>
      <c r="M153" s="28"/>
      <c r="N153" s="28"/>
      <c r="O153" s="28"/>
    </row>
    <row r="154" spans="1:15" x14ac:dyDescent="0.2">
      <c r="A154" s="12" t="s">
        <v>20</v>
      </c>
      <c r="D154" s="34">
        <v>620</v>
      </c>
      <c r="E154" s="21">
        <f t="shared" si="29"/>
        <v>0</v>
      </c>
      <c r="F154" s="21">
        <f t="shared" si="30"/>
        <v>0</v>
      </c>
      <c r="G154" s="21">
        <f t="shared" si="31"/>
        <v>1.2867275095077747E-2</v>
      </c>
    </row>
    <row r="155" spans="1:15" x14ac:dyDescent="0.2">
      <c r="A155" s="12" t="s">
        <v>249</v>
      </c>
      <c r="D155" s="34">
        <v>607</v>
      </c>
      <c r="E155" s="21">
        <f t="shared" si="29"/>
        <v>0</v>
      </c>
      <c r="F155" s="21">
        <f t="shared" si="30"/>
        <v>0</v>
      </c>
      <c r="G155" s="21">
        <f t="shared" si="31"/>
        <v>1.259747739147128E-2</v>
      </c>
    </row>
    <row r="156" spans="1:15" x14ac:dyDescent="0.2">
      <c r="A156" s="12" t="s">
        <v>299</v>
      </c>
      <c r="D156" s="34">
        <v>604</v>
      </c>
      <c r="E156" s="21">
        <f t="shared" si="29"/>
        <v>0</v>
      </c>
      <c r="F156" s="21">
        <f t="shared" si="30"/>
        <v>0</v>
      </c>
      <c r="G156" s="21">
        <f t="shared" si="31"/>
        <v>1.2535216382946709E-2</v>
      </c>
    </row>
    <row r="157" spans="1:15" x14ac:dyDescent="0.2">
      <c r="A157" s="12" t="s">
        <v>265</v>
      </c>
      <c r="D157" s="34">
        <v>597</v>
      </c>
      <c r="E157" s="21">
        <f t="shared" si="29"/>
        <v>0</v>
      </c>
      <c r="F157" s="21">
        <f t="shared" si="30"/>
        <v>0</v>
      </c>
      <c r="G157" s="21">
        <f t="shared" si="31"/>
        <v>1.2389940696389381E-2</v>
      </c>
    </row>
    <row r="158" spans="1:15" x14ac:dyDescent="0.2">
      <c r="A158" s="12" t="s">
        <v>189</v>
      </c>
      <c r="D158" s="34">
        <v>594</v>
      </c>
      <c r="E158" s="21">
        <f t="shared" si="29"/>
        <v>0</v>
      </c>
      <c r="F158" s="21">
        <f t="shared" si="30"/>
        <v>0</v>
      </c>
      <c r="G158" s="21">
        <f t="shared" si="31"/>
        <v>1.232767968786481E-2</v>
      </c>
    </row>
    <row r="159" spans="1:15" x14ac:dyDescent="0.2">
      <c r="A159" s="12" t="s">
        <v>298</v>
      </c>
      <c r="D159" s="34">
        <v>591</v>
      </c>
      <c r="E159" s="21">
        <f t="shared" si="29"/>
        <v>0</v>
      </c>
      <c r="F159" s="21">
        <f t="shared" si="30"/>
        <v>0</v>
      </c>
      <c r="G159" s="21">
        <f t="shared" si="31"/>
        <v>1.226541867934024E-2</v>
      </c>
    </row>
    <row r="160" spans="1:15" x14ac:dyDescent="0.2">
      <c r="A160" s="12" t="s">
        <v>283</v>
      </c>
      <c r="D160" s="34">
        <v>582</v>
      </c>
      <c r="E160" s="21">
        <f t="shared" si="29"/>
        <v>0</v>
      </c>
      <c r="F160" s="21">
        <f t="shared" si="30"/>
        <v>0</v>
      </c>
      <c r="G160" s="21">
        <f t="shared" si="31"/>
        <v>1.2078635653766531E-2</v>
      </c>
    </row>
    <row r="161" spans="1:7" x14ac:dyDescent="0.2">
      <c r="A161" s="12" t="s">
        <v>297</v>
      </c>
      <c r="D161" s="34">
        <v>571</v>
      </c>
      <c r="E161" s="21">
        <f t="shared" si="29"/>
        <v>0</v>
      </c>
      <c r="F161" s="21">
        <f t="shared" si="30"/>
        <v>0</v>
      </c>
      <c r="G161" s="21">
        <f t="shared" si="31"/>
        <v>1.1850345289176443E-2</v>
      </c>
    </row>
    <row r="162" spans="1:7" x14ac:dyDescent="0.2">
      <c r="A162" s="12" t="s">
        <v>4</v>
      </c>
      <c r="D162" s="34">
        <v>553</v>
      </c>
      <c r="E162" s="21">
        <f t="shared" si="29"/>
        <v>0</v>
      </c>
      <c r="F162" s="21">
        <f t="shared" si="30"/>
        <v>0</v>
      </c>
      <c r="G162" s="21">
        <f t="shared" si="31"/>
        <v>1.1476779238029025E-2</v>
      </c>
    </row>
    <row r="163" spans="1:7" x14ac:dyDescent="0.2">
      <c r="A163" s="12" t="s">
        <v>34</v>
      </c>
      <c r="D163" s="34">
        <v>545</v>
      </c>
      <c r="E163" s="21">
        <f t="shared" ref="E163:E169" si="37">B163/$B$171*100</f>
        <v>0</v>
      </c>
      <c r="F163" s="21">
        <f t="shared" ref="F163:F169" si="38">C163/$C$171*100</f>
        <v>0</v>
      </c>
      <c r="G163" s="21">
        <f t="shared" ref="G163:G169" si="39">D163/$D$171*100</f>
        <v>1.1310749881963506E-2</v>
      </c>
    </row>
    <row r="164" spans="1:7" x14ac:dyDescent="0.2">
      <c r="A164" s="12" t="s">
        <v>296</v>
      </c>
      <c r="D164" s="34">
        <v>539</v>
      </c>
      <c r="E164" s="21">
        <f t="shared" si="37"/>
        <v>0</v>
      </c>
      <c r="F164" s="21">
        <f t="shared" si="38"/>
        <v>0</v>
      </c>
      <c r="G164" s="21">
        <f t="shared" si="39"/>
        <v>1.1186227864914366E-2</v>
      </c>
    </row>
    <row r="165" spans="1:7" x14ac:dyDescent="0.2">
      <c r="A165" s="12" t="s">
        <v>241</v>
      </c>
      <c r="D165" s="34">
        <v>537</v>
      </c>
      <c r="E165" s="21">
        <f t="shared" si="37"/>
        <v>0</v>
      </c>
      <c r="F165" s="21">
        <f t="shared" si="38"/>
        <v>0</v>
      </c>
      <c r="G165" s="21">
        <f t="shared" si="39"/>
        <v>1.1144720525897985E-2</v>
      </c>
    </row>
    <row r="166" spans="1:7" x14ac:dyDescent="0.2">
      <c r="A166" s="12" t="s">
        <v>193</v>
      </c>
      <c r="D166" s="34">
        <v>515</v>
      </c>
      <c r="E166" s="21">
        <f t="shared" si="37"/>
        <v>0</v>
      </c>
      <c r="F166" s="21">
        <f t="shared" si="38"/>
        <v>0</v>
      </c>
      <c r="G166" s="21">
        <f t="shared" si="39"/>
        <v>1.0688139796717807E-2</v>
      </c>
    </row>
    <row r="167" spans="1:7" x14ac:dyDescent="0.2">
      <c r="A167" s="12" t="s">
        <v>6</v>
      </c>
      <c r="D167" s="34">
        <v>515</v>
      </c>
      <c r="E167" s="21">
        <f t="shared" si="37"/>
        <v>0</v>
      </c>
      <c r="F167" s="21">
        <f t="shared" si="38"/>
        <v>0</v>
      </c>
      <c r="G167" s="21">
        <f t="shared" si="39"/>
        <v>1.0688139796717807E-2</v>
      </c>
    </row>
    <row r="168" spans="1:7" x14ac:dyDescent="0.2">
      <c r="A168" s="12" t="s">
        <v>91</v>
      </c>
      <c r="D168" s="34">
        <v>507</v>
      </c>
      <c r="E168" s="21">
        <f t="shared" si="37"/>
        <v>0</v>
      </c>
      <c r="F168" s="21">
        <f t="shared" si="38"/>
        <v>0</v>
      </c>
      <c r="G168" s="21">
        <f t="shared" si="39"/>
        <v>1.0522110440652288E-2</v>
      </c>
    </row>
    <row r="169" spans="1:7" x14ac:dyDescent="0.2">
      <c r="A169" s="15" t="s">
        <v>226</v>
      </c>
      <c r="B169" s="22"/>
      <c r="C169" s="40"/>
      <c r="D169" s="40">
        <v>500</v>
      </c>
      <c r="E169" s="23">
        <f t="shared" si="37"/>
        <v>0</v>
      </c>
      <c r="F169" s="23">
        <f t="shared" si="38"/>
        <v>0</v>
      </c>
      <c r="G169" s="23">
        <f t="shared" si="39"/>
        <v>1.0376834754094958E-2</v>
      </c>
    </row>
    <row r="170" spans="1:7" x14ac:dyDescent="0.2">
      <c r="A170" s="12" t="s">
        <v>97</v>
      </c>
      <c r="B170" s="13">
        <f t="shared" ref="B170:G170" si="40">COUNTIF(B3:B169, "&gt;1")</f>
        <v>52</v>
      </c>
      <c r="C170" s="13">
        <f t="shared" si="40"/>
        <v>71</v>
      </c>
      <c r="D170" s="13">
        <f t="shared" si="40"/>
        <v>155</v>
      </c>
      <c r="E170" s="13">
        <f t="shared" si="40"/>
        <v>18</v>
      </c>
      <c r="F170" s="13">
        <f t="shared" si="40"/>
        <v>26</v>
      </c>
      <c r="G170" s="13">
        <f t="shared" si="40"/>
        <v>18</v>
      </c>
    </row>
    <row r="171" spans="1:7" x14ac:dyDescent="0.2">
      <c r="A171" s="12" t="s">
        <v>99</v>
      </c>
      <c r="B171" s="13">
        <f t="shared" ref="B171:G171" si="41">SUM(B3:B169)</f>
        <v>949352</v>
      </c>
      <c r="C171" s="13">
        <f t="shared" si="41"/>
        <v>439030</v>
      </c>
      <c r="D171" s="13">
        <f t="shared" si="41"/>
        <v>4818425</v>
      </c>
      <c r="E171" s="13">
        <f t="shared" si="41"/>
        <v>100</v>
      </c>
      <c r="F171" s="13">
        <f t="shared" si="41"/>
        <v>100</v>
      </c>
      <c r="G171" s="13">
        <f t="shared" si="41"/>
        <v>99.999999999999915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W77"/>
  <sheetViews>
    <sheetView zoomScaleNormal="100" workbookViewId="0">
      <selection activeCell="A2" sqref="A2"/>
    </sheetView>
  </sheetViews>
  <sheetFormatPr baseColWidth="10" defaultColWidth="8.83203125" defaultRowHeight="16" x14ac:dyDescent="0.2"/>
  <cols>
    <col min="1" max="1" width="45.6640625" style="17" bestFit="1" customWidth="1"/>
    <col min="2" max="2" width="8.83203125" style="17"/>
    <col min="3" max="3" width="8.83203125" style="19"/>
    <col min="4" max="4" width="8.83203125" style="17"/>
    <col min="5" max="5" width="8.83203125" style="19"/>
    <col min="6" max="6" width="8.83203125" style="17"/>
    <col min="7" max="7" width="8.83203125" style="19"/>
    <col min="8" max="8" width="8.83203125" style="17"/>
    <col min="9" max="9" width="65.83203125" style="12" bestFit="1" customWidth="1"/>
    <col min="10" max="11" width="9" style="14" bestFit="1" customWidth="1"/>
    <col min="12" max="13" width="7.83203125" style="14" bestFit="1" customWidth="1"/>
    <col min="14" max="15" width="8.6640625" style="14" bestFit="1" customWidth="1"/>
    <col min="16" max="16" width="8.83203125" style="17"/>
    <col min="17" max="17" width="41.83203125" style="17" bestFit="1" customWidth="1"/>
    <col min="18" max="18" width="8.83203125" style="17"/>
    <col min="19" max="19" width="8.83203125" style="19"/>
    <col min="20" max="20" width="8.83203125" style="17"/>
    <col min="21" max="21" width="16.83203125" style="17" bestFit="1" customWidth="1"/>
    <col min="22" max="22" width="6.5" style="17" bestFit="1" customWidth="1"/>
    <col min="23" max="23" width="6.83203125" style="17" customWidth="1"/>
    <col min="24" max="16384" width="8.83203125" style="17"/>
  </cols>
  <sheetData>
    <row r="1" spans="1:23" s="16" customFormat="1" x14ac:dyDescent="0.2">
      <c r="A1" s="27" t="s">
        <v>587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3" s="49" customFormat="1" ht="48" x14ac:dyDescent="0.2">
      <c r="A2" s="38"/>
      <c r="B2" s="47" t="s">
        <v>563</v>
      </c>
      <c r="C2" s="47" t="s">
        <v>563</v>
      </c>
      <c r="D2" s="48" t="s">
        <v>570</v>
      </c>
      <c r="E2" s="48" t="s">
        <v>570</v>
      </c>
      <c r="F2" s="48" t="s">
        <v>565</v>
      </c>
      <c r="G2" s="48" t="s">
        <v>565</v>
      </c>
      <c r="H2" s="38"/>
      <c r="I2" s="36"/>
      <c r="J2" s="47" t="s">
        <v>566</v>
      </c>
      <c r="K2" s="47" t="s">
        <v>566</v>
      </c>
      <c r="L2" s="48" t="s">
        <v>571</v>
      </c>
      <c r="M2" s="48" t="s">
        <v>571</v>
      </c>
      <c r="N2" s="48" t="s">
        <v>568</v>
      </c>
      <c r="O2" s="48" t="s">
        <v>568</v>
      </c>
      <c r="P2" s="38"/>
      <c r="Q2" s="38"/>
      <c r="R2" s="41" t="s">
        <v>558</v>
      </c>
      <c r="S2" s="41" t="s">
        <v>558</v>
      </c>
      <c r="T2" s="38"/>
      <c r="U2" s="38"/>
      <c r="V2" s="41" t="s">
        <v>572</v>
      </c>
      <c r="W2" s="41" t="s">
        <v>572</v>
      </c>
    </row>
    <row r="3" spans="1:23" x14ac:dyDescent="0.2">
      <c r="A3" s="17" t="s">
        <v>140</v>
      </c>
      <c r="B3" s="17">
        <v>8328</v>
      </c>
      <c r="C3" s="19">
        <f t="shared" ref="C3:C34" si="0">B3/$B$69*100</f>
        <v>42.308473887421258</v>
      </c>
      <c r="D3" s="17">
        <v>63</v>
      </c>
      <c r="E3" s="19">
        <f t="shared" ref="E3:E34" si="1">D3/$D$69*100</f>
        <v>43.75</v>
      </c>
      <c r="F3" s="17">
        <v>224</v>
      </c>
      <c r="G3" s="19">
        <f t="shared" ref="G3:G34" si="2">F3/$F$69*100</f>
        <v>49.888641425389757</v>
      </c>
      <c r="I3" s="12" t="s">
        <v>140</v>
      </c>
      <c r="J3" s="14">
        <v>7083</v>
      </c>
      <c r="K3" s="24">
        <f t="shared" ref="K3:K34" si="3">J3/$B$70*100</f>
        <v>34.931202840656901</v>
      </c>
      <c r="L3" s="14">
        <v>4092</v>
      </c>
      <c r="M3" s="24">
        <f t="shared" ref="M3:M34" si="4">L3/$L$70*100</f>
        <v>42.077120822622113</v>
      </c>
      <c r="N3" s="14">
        <v>2971</v>
      </c>
      <c r="O3" s="24">
        <f t="shared" ref="O3:O34" si="5">N3/$N$70*100</f>
        <v>52.26033421284081</v>
      </c>
      <c r="Q3" s="17" t="s">
        <v>140</v>
      </c>
      <c r="R3" s="17">
        <v>2913</v>
      </c>
      <c r="S3" s="19">
        <f t="shared" ref="S3:S29" si="6">R3/$R$31*100</f>
        <v>56.883421206795546</v>
      </c>
      <c r="U3" s="17" t="s">
        <v>234</v>
      </c>
      <c r="V3" s="17">
        <v>30</v>
      </c>
      <c r="W3" s="17">
        <f>V3/V6*100</f>
        <v>69.767441860465112</v>
      </c>
    </row>
    <row r="4" spans="1:23" x14ac:dyDescent="0.2">
      <c r="A4" s="17" t="s">
        <v>130</v>
      </c>
      <c r="B4" s="17">
        <v>5409</v>
      </c>
      <c r="C4" s="19">
        <f t="shared" si="0"/>
        <v>27.479170900223533</v>
      </c>
      <c r="D4" s="17">
        <v>41</v>
      </c>
      <c r="E4" s="19">
        <f t="shared" si="1"/>
        <v>28.472222222222221</v>
      </c>
      <c r="F4" s="17">
        <v>51</v>
      </c>
      <c r="G4" s="19">
        <f t="shared" si="2"/>
        <v>11.358574610244988</v>
      </c>
      <c r="I4" s="12" t="s">
        <v>130</v>
      </c>
      <c r="J4" s="14">
        <v>3317</v>
      </c>
      <c r="K4" s="24">
        <f t="shared" si="3"/>
        <v>16.358435666025546</v>
      </c>
      <c r="L4" s="14">
        <v>3310</v>
      </c>
      <c r="M4" s="24">
        <f t="shared" si="4"/>
        <v>34.03598971722365</v>
      </c>
      <c r="N4" s="14">
        <v>694</v>
      </c>
      <c r="O4" s="24">
        <f t="shared" si="5"/>
        <v>12.207563764291997</v>
      </c>
      <c r="Q4" s="17" t="s">
        <v>130</v>
      </c>
      <c r="R4" s="17">
        <v>814</v>
      </c>
      <c r="S4" s="19">
        <f t="shared" si="6"/>
        <v>15.895332942784613</v>
      </c>
      <c r="U4" s="25" t="s">
        <v>0</v>
      </c>
      <c r="V4" s="25">
        <v>13</v>
      </c>
      <c r="W4" s="25">
        <f>V4/V6*100</f>
        <v>30.232558139534881</v>
      </c>
    </row>
    <row r="5" spans="1:23" x14ac:dyDescent="0.2">
      <c r="A5" s="17" t="s">
        <v>141</v>
      </c>
      <c r="B5" s="17">
        <v>1700</v>
      </c>
      <c r="C5" s="19">
        <f t="shared" si="0"/>
        <v>8.6364560048770578</v>
      </c>
      <c r="D5" s="17">
        <v>13</v>
      </c>
      <c r="E5" s="19">
        <f t="shared" si="1"/>
        <v>9.0277777777777768</v>
      </c>
      <c r="F5" s="17">
        <v>37</v>
      </c>
      <c r="G5" s="19">
        <f t="shared" si="2"/>
        <v>8.2405345211581285</v>
      </c>
      <c r="I5" s="12" t="s">
        <v>141</v>
      </c>
      <c r="J5" s="14">
        <v>1400</v>
      </c>
      <c r="K5" s="24">
        <f t="shared" si="3"/>
        <v>6.904374414361099</v>
      </c>
      <c r="L5" s="14">
        <v>844</v>
      </c>
      <c r="M5" s="24">
        <f t="shared" si="4"/>
        <v>8.6786632390745506</v>
      </c>
      <c r="N5" s="14">
        <v>611</v>
      </c>
      <c r="O5" s="24">
        <f t="shared" si="5"/>
        <v>10.747581354441513</v>
      </c>
      <c r="Q5" s="17" t="s">
        <v>141</v>
      </c>
      <c r="R5" s="17">
        <v>578</v>
      </c>
      <c r="S5" s="19">
        <f t="shared" si="6"/>
        <v>11.286858035539932</v>
      </c>
      <c r="U5" s="12" t="s">
        <v>97</v>
      </c>
      <c r="V5" s="12">
        <v>2</v>
      </c>
      <c r="W5" s="12"/>
    </row>
    <row r="6" spans="1:23" x14ac:dyDescent="0.2">
      <c r="A6" s="17" t="s">
        <v>132</v>
      </c>
      <c r="B6" s="17">
        <v>570</v>
      </c>
      <c r="C6" s="19">
        <f t="shared" si="0"/>
        <v>2.8957528957528957</v>
      </c>
      <c r="D6" s="17">
        <v>0</v>
      </c>
      <c r="E6" s="19">
        <f t="shared" si="1"/>
        <v>0</v>
      </c>
      <c r="F6" s="17">
        <v>5</v>
      </c>
      <c r="G6" s="19">
        <f t="shared" si="2"/>
        <v>1.1135857461024499</v>
      </c>
      <c r="I6" s="12" t="s">
        <v>132</v>
      </c>
      <c r="J6" s="14">
        <v>594</v>
      </c>
      <c r="K6" s="24">
        <f t="shared" si="3"/>
        <v>2.9294274300932091</v>
      </c>
      <c r="M6" s="24">
        <f t="shared" si="4"/>
        <v>0</v>
      </c>
      <c r="O6" s="24">
        <f t="shared" si="5"/>
        <v>0</v>
      </c>
      <c r="Q6" s="17" t="s">
        <v>176</v>
      </c>
      <c r="R6" s="17">
        <v>102</v>
      </c>
      <c r="S6" s="19">
        <f t="shared" si="6"/>
        <v>1.9917984768599881</v>
      </c>
      <c r="U6" s="12" t="s">
        <v>99</v>
      </c>
      <c r="V6" s="12">
        <f>SUM(V2:V4)</f>
        <v>43</v>
      </c>
      <c r="W6" s="12"/>
    </row>
    <row r="7" spans="1:23" x14ac:dyDescent="0.2">
      <c r="A7" s="17" t="s">
        <v>128</v>
      </c>
      <c r="B7" s="17">
        <v>459</v>
      </c>
      <c r="C7" s="19">
        <f t="shared" si="0"/>
        <v>2.3318431213168056</v>
      </c>
      <c r="D7" s="17">
        <v>3</v>
      </c>
      <c r="E7" s="19">
        <f t="shared" si="1"/>
        <v>2.083333333333333</v>
      </c>
      <c r="F7" s="17">
        <v>7</v>
      </c>
      <c r="G7" s="19">
        <f t="shared" si="2"/>
        <v>1.5590200445434299</v>
      </c>
      <c r="I7" s="12" t="s">
        <v>128</v>
      </c>
      <c r="J7" s="14">
        <v>380</v>
      </c>
      <c r="K7" s="24">
        <f t="shared" si="3"/>
        <v>1.8740444838980126</v>
      </c>
      <c r="L7" s="14">
        <v>87</v>
      </c>
      <c r="M7" s="24">
        <f t="shared" si="4"/>
        <v>0.8946015424164524</v>
      </c>
      <c r="N7" s="14">
        <v>82</v>
      </c>
      <c r="O7" s="24">
        <f t="shared" si="5"/>
        <v>1.4423922603342128</v>
      </c>
      <c r="Q7" s="17" t="s">
        <v>143</v>
      </c>
      <c r="R7" s="17">
        <v>84</v>
      </c>
      <c r="S7" s="19">
        <f t="shared" si="6"/>
        <v>1.6403046280023432</v>
      </c>
    </row>
    <row r="8" spans="1:23" x14ac:dyDescent="0.2">
      <c r="A8" s="17" t="s">
        <v>176</v>
      </c>
      <c r="B8" s="17">
        <v>409</v>
      </c>
      <c r="C8" s="19">
        <f t="shared" si="0"/>
        <v>2.0778297094086566</v>
      </c>
      <c r="D8" s="17">
        <v>5</v>
      </c>
      <c r="E8" s="19">
        <f t="shared" si="1"/>
        <v>3.4722222222222223</v>
      </c>
      <c r="F8" s="17">
        <v>2</v>
      </c>
      <c r="G8" s="19">
        <f t="shared" si="2"/>
        <v>0.44543429844097993</v>
      </c>
      <c r="I8" s="12" t="s">
        <v>176</v>
      </c>
      <c r="J8" s="14">
        <v>283</v>
      </c>
      <c r="K8" s="24">
        <f t="shared" si="3"/>
        <v>1.3956699709029934</v>
      </c>
      <c r="L8" s="14">
        <v>180</v>
      </c>
      <c r="M8" s="24">
        <f t="shared" si="4"/>
        <v>1.8508997429305913</v>
      </c>
      <c r="N8" s="14">
        <v>120</v>
      </c>
      <c r="O8" s="24">
        <f t="shared" si="5"/>
        <v>2.1108179419525066</v>
      </c>
      <c r="Q8" s="17" t="s">
        <v>174</v>
      </c>
      <c r="R8" s="17">
        <v>83</v>
      </c>
      <c r="S8" s="19">
        <f t="shared" si="6"/>
        <v>1.6207771919546963</v>
      </c>
    </row>
    <row r="9" spans="1:23" x14ac:dyDescent="0.2">
      <c r="A9" s="17" t="s">
        <v>143</v>
      </c>
      <c r="B9" s="17">
        <v>262</v>
      </c>
      <c r="C9" s="19">
        <f t="shared" si="0"/>
        <v>1.3310302783986994</v>
      </c>
      <c r="D9" s="17">
        <v>1</v>
      </c>
      <c r="E9" s="19">
        <f t="shared" si="1"/>
        <v>0.69444444444444442</v>
      </c>
      <c r="F9" s="17">
        <v>12</v>
      </c>
      <c r="G9" s="19">
        <f t="shared" si="2"/>
        <v>2.6726057906458798</v>
      </c>
      <c r="I9" s="12" t="s">
        <v>143</v>
      </c>
      <c r="J9" s="14">
        <v>227</v>
      </c>
      <c r="K9" s="24">
        <f t="shared" si="3"/>
        <v>1.1194949943285495</v>
      </c>
      <c r="L9" s="14">
        <v>197</v>
      </c>
      <c r="M9" s="24">
        <f t="shared" si="4"/>
        <v>2.025706940874036</v>
      </c>
      <c r="N9" s="14">
        <v>128</v>
      </c>
      <c r="O9" s="24">
        <f t="shared" si="5"/>
        <v>2.2515391380826739</v>
      </c>
      <c r="Q9" s="17" t="s">
        <v>128</v>
      </c>
      <c r="R9" s="17">
        <v>69</v>
      </c>
      <c r="S9" s="19">
        <f t="shared" si="6"/>
        <v>1.3473930872876392</v>
      </c>
    </row>
    <row r="10" spans="1:23" x14ac:dyDescent="0.2">
      <c r="A10" s="17" t="s">
        <v>178</v>
      </c>
      <c r="B10" s="17">
        <v>191</v>
      </c>
      <c r="C10" s="19">
        <f t="shared" si="0"/>
        <v>0.9703312334891282</v>
      </c>
      <c r="D10" s="17">
        <v>0</v>
      </c>
      <c r="E10" s="19">
        <f t="shared" si="1"/>
        <v>0</v>
      </c>
      <c r="F10" s="17">
        <v>27</v>
      </c>
      <c r="G10" s="19">
        <f t="shared" si="2"/>
        <v>6.0133630289532292</v>
      </c>
      <c r="I10" s="12" t="s">
        <v>126</v>
      </c>
      <c r="J10" s="14">
        <v>162</v>
      </c>
      <c r="K10" s="24">
        <f t="shared" si="3"/>
        <v>0.79893475366178435</v>
      </c>
      <c r="M10" s="24">
        <f t="shared" si="4"/>
        <v>0</v>
      </c>
      <c r="O10" s="24">
        <f t="shared" si="5"/>
        <v>0</v>
      </c>
      <c r="Q10" s="17" t="s">
        <v>178</v>
      </c>
      <c r="R10" s="17">
        <v>62</v>
      </c>
      <c r="S10" s="19">
        <f t="shared" si="6"/>
        <v>1.2107010349541105</v>
      </c>
    </row>
    <row r="11" spans="1:23" x14ac:dyDescent="0.2">
      <c r="A11" s="17" t="s">
        <v>126</v>
      </c>
      <c r="B11" s="17">
        <v>178</v>
      </c>
      <c r="C11" s="19">
        <f t="shared" si="0"/>
        <v>0.90428774639300957</v>
      </c>
      <c r="D11" s="17">
        <v>0</v>
      </c>
      <c r="E11" s="19">
        <f t="shared" si="1"/>
        <v>0</v>
      </c>
      <c r="F11" s="17">
        <v>2</v>
      </c>
      <c r="G11" s="19">
        <f t="shared" si="2"/>
        <v>0.44543429844097993</v>
      </c>
      <c r="I11" s="12" t="s">
        <v>174</v>
      </c>
      <c r="J11" s="14">
        <v>153</v>
      </c>
      <c r="K11" s="24">
        <f t="shared" si="3"/>
        <v>0.75454948956946288</v>
      </c>
      <c r="L11" s="14">
        <v>147</v>
      </c>
      <c r="M11" s="24">
        <f t="shared" si="4"/>
        <v>1.5115681233933163</v>
      </c>
      <c r="N11" s="14">
        <v>71</v>
      </c>
      <c r="O11" s="24">
        <f t="shared" si="5"/>
        <v>1.2489006156552331</v>
      </c>
      <c r="Q11" s="17" t="s">
        <v>175</v>
      </c>
      <c r="R11" s="17">
        <v>46</v>
      </c>
      <c r="S11" s="19">
        <f t="shared" si="6"/>
        <v>0.89826205819175942</v>
      </c>
    </row>
    <row r="12" spans="1:23" x14ac:dyDescent="0.2">
      <c r="A12" s="17" t="s">
        <v>174</v>
      </c>
      <c r="B12" s="17">
        <v>178</v>
      </c>
      <c r="C12" s="19">
        <f t="shared" si="0"/>
        <v>0.90428774639300957</v>
      </c>
      <c r="D12" s="17">
        <v>0</v>
      </c>
      <c r="E12" s="19">
        <f t="shared" si="1"/>
        <v>0</v>
      </c>
      <c r="F12" s="17">
        <v>3</v>
      </c>
      <c r="G12" s="19">
        <f t="shared" si="2"/>
        <v>0.66815144766146994</v>
      </c>
      <c r="I12" s="12" t="s">
        <v>142</v>
      </c>
      <c r="J12" s="14">
        <v>105</v>
      </c>
      <c r="K12" s="24">
        <f t="shared" si="3"/>
        <v>0.51782808107708245</v>
      </c>
      <c r="L12" s="14">
        <v>32</v>
      </c>
      <c r="M12" s="24">
        <f t="shared" si="4"/>
        <v>0.3290488431876607</v>
      </c>
      <c r="N12" s="14">
        <v>17</v>
      </c>
      <c r="O12" s="24">
        <f t="shared" si="5"/>
        <v>0.2990325417766051</v>
      </c>
      <c r="Q12" s="17" t="s">
        <v>124</v>
      </c>
      <c r="R12" s="17">
        <v>39</v>
      </c>
      <c r="S12" s="19">
        <f t="shared" si="6"/>
        <v>0.76157000585823076</v>
      </c>
    </row>
    <row r="13" spans="1:23" x14ac:dyDescent="0.2">
      <c r="A13" s="17" t="s">
        <v>172</v>
      </c>
      <c r="B13" s="17">
        <v>169</v>
      </c>
      <c r="C13" s="19">
        <f t="shared" si="0"/>
        <v>0.85856533224954279</v>
      </c>
      <c r="D13" s="17">
        <v>0</v>
      </c>
      <c r="E13" s="19">
        <f t="shared" si="1"/>
        <v>0</v>
      </c>
      <c r="F13" s="17">
        <v>1</v>
      </c>
      <c r="G13" s="19">
        <f t="shared" si="2"/>
        <v>0.22271714922048996</v>
      </c>
      <c r="I13" s="12" t="s">
        <v>172</v>
      </c>
      <c r="J13" s="14">
        <v>99</v>
      </c>
      <c r="K13" s="24">
        <f t="shared" si="3"/>
        <v>0.48823790501553488</v>
      </c>
      <c r="L13" s="14">
        <v>29</v>
      </c>
      <c r="M13" s="24">
        <f t="shared" si="4"/>
        <v>0.29820051413881749</v>
      </c>
      <c r="N13" s="14">
        <v>20</v>
      </c>
      <c r="O13" s="24">
        <f t="shared" si="5"/>
        <v>0.35180299032541779</v>
      </c>
      <c r="Q13" s="17" t="s">
        <v>169</v>
      </c>
      <c r="R13" s="17">
        <v>35</v>
      </c>
      <c r="S13" s="19">
        <f t="shared" si="6"/>
        <v>0.68346026166764307</v>
      </c>
    </row>
    <row r="14" spans="1:23" x14ac:dyDescent="0.2">
      <c r="A14" s="17" t="s">
        <v>389</v>
      </c>
      <c r="B14" s="17">
        <v>145</v>
      </c>
      <c r="C14" s="19">
        <f t="shared" si="0"/>
        <v>0.73663889453363129</v>
      </c>
      <c r="D14" s="17">
        <v>0</v>
      </c>
      <c r="E14" s="19">
        <f t="shared" si="1"/>
        <v>0</v>
      </c>
      <c r="F14" s="17">
        <v>0</v>
      </c>
      <c r="G14" s="19">
        <f t="shared" si="2"/>
        <v>0</v>
      </c>
      <c r="I14" s="12" t="s">
        <v>389</v>
      </c>
      <c r="J14" s="14">
        <v>94</v>
      </c>
      <c r="K14" s="24">
        <f t="shared" si="3"/>
        <v>0.4635794249642452</v>
      </c>
      <c r="M14" s="24">
        <f t="shared" si="4"/>
        <v>0</v>
      </c>
      <c r="O14" s="24">
        <f t="shared" si="5"/>
        <v>0</v>
      </c>
      <c r="Q14" s="17" t="s">
        <v>142</v>
      </c>
      <c r="R14" s="17">
        <v>33</v>
      </c>
      <c r="S14" s="19">
        <f t="shared" si="6"/>
        <v>0.64440538957234916</v>
      </c>
    </row>
    <row r="15" spans="1:23" x14ac:dyDescent="0.2">
      <c r="A15" s="17" t="s">
        <v>142</v>
      </c>
      <c r="B15" s="17">
        <v>125</v>
      </c>
      <c r="C15" s="19">
        <f t="shared" si="0"/>
        <v>0.63503352977037186</v>
      </c>
      <c r="D15" s="17">
        <v>1</v>
      </c>
      <c r="E15" s="19">
        <f t="shared" si="1"/>
        <v>0.69444444444444442</v>
      </c>
      <c r="F15" s="17">
        <v>3</v>
      </c>
      <c r="G15" s="19">
        <f t="shared" si="2"/>
        <v>0.66815144766146994</v>
      </c>
      <c r="I15" s="12" t="s">
        <v>178</v>
      </c>
      <c r="J15" s="14">
        <v>64</v>
      </c>
      <c r="K15" s="24">
        <f t="shared" si="3"/>
        <v>0.31562854465650736</v>
      </c>
      <c r="L15" s="14">
        <v>207</v>
      </c>
      <c r="M15" s="24">
        <f t="shared" si="4"/>
        <v>2.1285347043701797</v>
      </c>
      <c r="N15" s="14">
        <v>227</v>
      </c>
      <c r="O15" s="24">
        <f t="shared" si="5"/>
        <v>3.992963940193492</v>
      </c>
      <c r="Q15" s="17" t="s">
        <v>177</v>
      </c>
      <c r="R15" s="17">
        <v>28</v>
      </c>
      <c r="S15" s="19">
        <f t="shared" si="6"/>
        <v>0.54676820933411441</v>
      </c>
    </row>
    <row r="16" spans="1:23" x14ac:dyDescent="0.2">
      <c r="A16" s="17" t="s">
        <v>175</v>
      </c>
      <c r="B16" s="17">
        <v>124</v>
      </c>
      <c r="C16" s="19">
        <f t="shared" si="0"/>
        <v>0.62995326153220899</v>
      </c>
      <c r="D16" s="17">
        <v>1</v>
      </c>
      <c r="E16" s="19">
        <f t="shared" si="1"/>
        <v>0.69444444444444442</v>
      </c>
      <c r="F16" s="17">
        <v>16</v>
      </c>
      <c r="G16" s="19">
        <f t="shared" si="2"/>
        <v>3.5634743875278394</v>
      </c>
      <c r="I16" s="12" t="s">
        <v>125</v>
      </c>
      <c r="J16" s="14">
        <v>62</v>
      </c>
      <c r="K16" s="24">
        <f t="shared" si="3"/>
        <v>0.30576515263599152</v>
      </c>
      <c r="M16" s="24">
        <f t="shared" si="4"/>
        <v>0</v>
      </c>
      <c r="O16" s="24">
        <f t="shared" si="5"/>
        <v>0</v>
      </c>
      <c r="Q16" s="17" t="s">
        <v>160</v>
      </c>
      <c r="R16" s="17">
        <v>26</v>
      </c>
      <c r="S16" s="19">
        <f t="shared" si="6"/>
        <v>0.50771333723882051</v>
      </c>
    </row>
    <row r="17" spans="1:19" x14ac:dyDescent="0.2">
      <c r="A17" s="17" t="s">
        <v>177</v>
      </c>
      <c r="B17" s="17">
        <v>122</v>
      </c>
      <c r="C17" s="19">
        <f t="shared" si="0"/>
        <v>0.61979272505588301</v>
      </c>
      <c r="D17" s="17">
        <v>3</v>
      </c>
      <c r="E17" s="19">
        <f t="shared" si="1"/>
        <v>2.083333333333333</v>
      </c>
      <c r="F17" s="17">
        <v>15</v>
      </c>
      <c r="G17" s="19">
        <f t="shared" si="2"/>
        <v>3.3407572383073498</v>
      </c>
      <c r="I17" s="12" t="s">
        <v>169</v>
      </c>
      <c r="J17" s="14">
        <v>57</v>
      </c>
      <c r="K17" s="24">
        <f t="shared" si="3"/>
        <v>0.2811066725847019</v>
      </c>
      <c r="L17" s="14">
        <v>37</v>
      </c>
      <c r="M17" s="24">
        <f t="shared" si="4"/>
        <v>0.38046272493573263</v>
      </c>
      <c r="N17" s="14">
        <v>25</v>
      </c>
      <c r="O17" s="24">
        <f t="shared" si="5"/>
        <v>0.43975373790677225</v>
      </c>
      <c r="Q17" s="17" t="s">
        <v>357</v>
      </c>
      <c r="R17" s="17">
        <v>25</v>
      </c>
      <c r="S17" s="19">
        <f t="shared" si="6"/>
        <v>0.48818590119117361</v>
      </c>
    </row>
    <row r="18" spans="1:19" x14ac:dyDescent="0.2">
      <c r="A18" s="17" t="s">
        <v>169</v>
      </c>
      <c r="B18" s="17">
        <v>95</v>
      </c>
      <c r="C18" s="19">
        <f t="shared" si="0"/>
        <v>0.4826254826254826</v>
      </c>
      <c r="D18" s="17">
        <v>0</v>
      </c>
      <c r="E18" s="19">
        <f t="shared" si="1"/>
        <v>0</v>
      </c>
      <c r="F18" s="17">
        <v>3</v>
      </c>
      <c r="G18" s="19">
        <f t="shared" si="2"/>
        <v>0.66815144766146994</v>
      </c>
      <c r="I18" s="12" t="s">
        <v>175</v>
      </c>
      <c r="J18" s="14">
        <v>55</v>
      </c>
      <c r="K18" s="24">
        <f t="shared" si="3"/>
        <v>0.27124328056418606</v>
      </c>
      <c r="L18" s="14">
        <v>108</v>
      </c>
      <c r="M18" s="24">
        <f t="shared" si="4"/>
        <v>1.1105398457583548</v>
      </c>
      <c r="N18" s="14">
        <v>89</v>
      </c>
      <c r="O18" s="24">
        <f t="shared" si="5"/>
        <v>1.5655233069481092</v>
      </c>
      <c r="Q18" s="17" t="s">
        <v>144</v>
      </c>
      <c r="R18" s="17">
        <v>21</v>
      </c>
      <c r="S18" s="19">
        <f t="shared" si="6"/>
        <v>0.41007615700058581</v>
      </c>
    </row>
    <row r="19" spans="1:19" x14ac:dyDescent="0.2">
      <c r="A19" s="17" t="s">
        <v>125</v>
      </c>
      <c r="B19" s="17">
        <v>78</v>
      </c>
      <c r="C19" s="19">
        <f t="shared" si="0"/>
        <v>0.39626092257671208</v>
      </c>
      <c r="D19" s="17">
        <v>0</v>
      </c>
      <c r="E19" s="19">
        <f t="shared" si="1"/>
        <v>0</v>
      </c>
      <c r="F19" s="17">
        <v>2</v>
      </c>
      <c r="G19" s="19">
        <f t="shared" si="2"/>
        <v>0.44543429844097993</v>
      </c>
      <c r="I19" s="12" t="s">
        <v>155</v>
      </c>
      <c r="J19" s="14">
        <v>41</v>
      </c>
      <c r="K19" s="24">
        <f t="shared" si="3"/>
        <v>0.202199536420575</v>
      </c>
      <c r="L19" s="14">
        <v>18</v>
      </c>
      <c r="M19" s="24">
        <f t="shared" si="4"/>
        <v>0.18508997429305912</v>
      </c>
      <c r="N19" s="14">
        <v>33</v>
      </c>
      <c r="O19" s="24">
        <f t="shared" si="5"/>
        <v>0.58047493403693928</v>
      </c>
      <c r="Q19" s="17" t="s">
        <v>155</v>
      </c>
      <c r="R19" s="17">
        <v>20</v>
      </c>
      <c r="S19" s="19">
        <f t="shared" si="6"/>
        <v>0.39054872095293885</v>
      </c>
    </row>
    <row r="20" spans="1:19" x14ac:dyDescent="0.2">
      <c r="A20" s="17" t="s">
        <v>155</v>
      </c>
      <c r="B20" s="17">
        <v>64</v>
      </c>
      <c r="C20" s="19">
        <f t="shared" si="0"/>
        <v>0.32513716724243041</v>
      </c>
      <c r="D20" s="17">
        <v>1</v>
      </c>
      <c r="E20" s="19">
        <f t="shared" si="1"/>
        <v>0.69444444444444442</v>
      </c>
      <c r="F20" s="17">
        <v>2</v>
      </c>
      <c r="G20" s="19">
        <f t="shared" si="2"/>
        <v>0.44543429844097993</v>
      </c>
      <c r="I20" s="12" t="s">
        <v>168</v>
      </c>
      <c r="J20" s="14">
        <v>40</v>
      </c>
      <c r="K20" s="24">
        <f t="shared" si="3"/>
        <v>0.19726784041031709</v>
      </c>
      <c r="L20" s="14">
        <v>13</v>
      </c>
      <c r="M20" s="24">
        <f t="shared" si="4"/>
        <v>0.13367609254498714</v>
      </c>
      <c r="N20" s="14">
        <v>16</v>
      </c>
      <c r="O20" s="24">
        <f t="shared" si="5"/>
        <v>0.28144239226033424</v>
      </c>
      <c r="Q20" s="17" t="s">
        <v>168</v>
      </c>
      <c r="R20" s="17">
        <v>19</v>
      </c>
      <c r="S20" s="19">
        <f t="shared" si="6"/>
        <v>0.3710212849052919</v>
      </c>
    </row>
    <row r="21" spans="1:19" x14ac:dyDescent="0.2">
      <c r="A21" s="17" t="s">
        <v>390</v>
      </c>
      <c r="B21" s="17">
        <v>58</v>
      </c>
      <c r="C21" s="19">
        <f t="shared" si="0"/>
        <v>0.29465555781345254</v>
      </c>
      <c r="D21" s="17">
        <v>1</v>
      </c>
      <c r="E21" s="19">
        <f t="shared" si="1"/>
        <v>0.69444444444444442</v>
      </c>
      <c r="F21" s="17">
        <v>0</v>
      </c>
      <c r="G21" s="19">
        <f t="shared" si="2"/>
        <v>0</v>
      </c>
      <c r="I21" s="12" t="s">
        <v>177</v>
      </c>
      <c r="J21" s="14">
        <v>38</v>
      </c>
      <c r="K21" s="24">
        <f t="shared" si="3"/>
        <v>0.18740444838980125</v>
      </c>
      <c r="L21" s="14">
        <v>103</v>
      </c>
      <c r="M21" s="24">
        <f t="shared" si="4"/>
        <v>1.0591259640102828</v>
      </c>
      <c r="N21" s="14">
        <v>116</v>
      </c>
      <c r="O21" s="24">
        <f t="shared" si="5"/>
        <v>2.0404573438874229</v>
      </c>
      <c r="Q21" s="17" t="s">
        <v>172</v>
      </c>
      <c r="R21" s="17">
        <v>18</v>
      </c>
      <c r="S21" s="19">
        <f t="shared" si="6"/>
        <v>0.35149384885764495</v>
      </c>
    </row>
    <row r="22" spans="1:19" x14ac:dyDescent="0.2">
      <c r="A22" s="17" t="s">
        <v>171</v>
      </c>
      <c r="B22" s="17">
        <v>54</v>
      </c>
      <c r="C22" s="19">
        <f t="shared" si="0"/>
        <v>0.27433448486080064</v>
      </c>
      <c r="D22" s="17">
        <v>0</v>
      </c>
      <c r="E22" s="19">
        <f t="shared" si="1"/>
        <v>0</v>
      </c>
      <c r="F22" s="17">
        <v>0</v>
      </c>
      <c r="G22" s="19">
        <f t="shared" si="2"/>
        <v>0</v>
      </c>
      <c r="I22" s="12" t="s">
        <v>390</v>
      </c>
      <c r="J22" s="14">
        <v>37</v>
      </c>
      <c r="K22" s="24">
        <f t="shared" si="3"/>
        <v>0.18247275237954333</v>
      </c>
      <c r="M22" s="24">
        <f t="shared" si="4"/>
        <v>0</v>
      </c>
      <c r="O22" s="24">
        <f t="shared" si="5"/>
        <v>0</v>
      </c>
      <c r="Q22" s="17" t="s">
        <v>171</v>
      </c>
      <c r="R22" s="17">
        <v>17</v>
      </c>
      <c r="S22" s="19">
        <f t="shared" si="6"/>
        <v>0.33196641280999806</v>
      </c>
    </row>
    <row r="23" spans="1:19" x14ac:dyDescent="0.2">
      <c r="A23" s="17" t="s">
        <v>168</v>
      </c>
      <c r="B23" s="17">
        <v>47</v>
      </c>
      <c r="C23" s="19">
        <f t="shared" si="0"/>
        <v>0.23877260719365984</v>
      </c>
      <c r="D23" s="17">
        <v>2</v>
      </c>
      <c r="E23" s="19">
        <f t="shared" si="1"/>
        <v>1.3888888888888888</v>
      </c>
      <c r="F23" s="17">
        <v>0</v>
      </c>
      <c r="G23" s="19">
        <f t="shared" si="2"/>
        <v>0</v>
      </c>
      <c r="I23" s="12" t="s">
        <v>161</v>
      </c>
      <c r="J23" s="14">
        <v>36</v>
      </c>
      <c r="K23" s="24">
        <f t="shared" si="3"/>
        <v>0.17754105636928538</v>
      </c>
      <c r="M23" s="24">
        <f t="shared" si="4"/>
        <v>0</v>
      </c>
      <c r="N23" s="14">
        <v>25</v>
      </c>
      <c r="O23" s="24">
        <f t="shared" si="5"/>
        <v>0.43975373790677225</v>
      </c>
      <c r="Q23" s="17" t="s">
        <v>379</v>
      </c>
      <c r="R23" s="17">
        <v>17</v>
      </c>
      <c r="S23" s="19">
        <f t="shared" si="6"/>
        <v>0.33196641280999806</v>
      </c>
    </row>
    <row r="24" spans="1:19" x14ac:dyDescent="0.2">
      <c r="A24" s="17" t="s">
        <v>161</v>
      </c>
      <c r="B24" s="17">
        <v>47</v>
      </c>
      <c r="C24" s="19">
        <f t="shared" si="0"/>
        <v>0.23877260719365984</v>
      </c>
      <c r="D24" s="17">
        <v>0</v>
      </c>
      <c r="E24" s="19">
        <f t="shared" si="1"/>
        <v>0</v>
      </c>
      <c r="F24" s="17">
        <v>2</v>
      </c>
      <c r="G24" s="19">
        <f t="shared" si="2"/>
        <v>0.44543429844097993</v>
      </c>
      <c r="I24" s="12" t="s">
        <v>146</v>
      </c>
      <c r="J24" s="14">
        <v>35</v>
      </c>
      <c r="K24" s="24">
        <f t="shared" si="3"/>
        <v>0.17260936035902746</v>
      </c>
      <c r="M24" s="24">
        <f t="shared" si="4"/>
        <v>0</v>
      </c>
      <c r="O24" s="24">
        <f t="shared" si="5"/>
        <v>0</v>
      </c>
      <c r="Q24" s="17" t="s">
        <v>145</v>
      </c>
      <c r="R24" s="17">
        <v>15</v>
      </c>
      <c r="S24" s="19">
        <f t="shared" si="6"/>
        <v>0.29291154071470415</v>
      </c>
    </row>
    <row r="25" spans="1:19" x14ac:dyDescent="0.2">
      <c r="A25" s="17" t="s">
        <v>146</v>
      </c>
      <c r="B25" s="17">
        <v>43</v>
      </c>
      <c r="C25" s="19">
        <f t="shared" si="0"/>
        <v>0.21845153424100791</v>
      </c>
      <c r="D25" s="17">
        <v>1</v>
      </c>
      <c r="E25" s="19">
        <f t="shared" si="1"/>
        <v>0.69444444444444442</v>
      </c>
      <c r="F25" s="17">
        <v>1</v>
      </c>
      <c r="G25" s="19">
        <f t="shared" si="2"/>
        <v>0.22271714922048996</v>
      </c>
      <c r="I25" s="12" t="s">
        <v>160</v>
      </c>
      <c r="J25" s="14">
        <v>34</v>
      </c>
      <c r="K25" s="24">
        <f t="shared" si="3"/>
        <v>0.16767766434876955</v>
      </c>
      <c r="L25" s="14">
        <v>32</v>
      </c>
      <c r="M25" s="24">
        <f t="shared" si="4"/>
        <v>0.3290488431876607</v>
      </c>
      <c r="N25" s="14">
        <v>99</v>
      </c>
      <c r="O25" s="24">
        <f t="shared" si="5"/>
        <v>1.7414248021108178</v>
      </c>
      <c r="Q25" s="17" t="s">
        <v>170</v>
      </c>
      <c r="R25" s="17">
        <v>14</v>
      </c>
      <c r="S25" s="19">
        <f t="shared" si="6"/>
        <v>0.2733841046670572</v>
      </c>
    </row>
    <row r="26" spans="1:19" x14ac:dyDescent="0.2">
      <c r="A26" s="17" t="s">
        <v>160</v>
      </c>
      <c r="B26" s="17">
        <v>42</v>
      </c>
      <c r="C26" s="19">
        <f t="shared" si="0"/>
        <v>0.21337126600284498</v>
      </c>
      <c r="D26" s="17">
        <v>1</v>
      </c>
      <c r="E26" s="19">
        <f t="shared" si="1"/>
        <v>0.69444444444444442</v>
      </c>
      <c r="F26" s="17">
        <v>0</v>
      </c>
      <c r="G26" s="19">
        <f t="shared" si="2"/>
        <v>0</v>
      </c>
      <c r="I26" s="12" t="s">
        <v>148</v>
      </c>
      <c r="J26" s="14">
        <v>33</v>
      </c>
      <c r="K26" s="24">
        <f t="shared" si="3"/>
        <v>0.16274596833851163</v>
      </c>
      <c r="M26" s="24">
        <f t="shared" si="4"/>
        <v>0</v>
      </c>
      <c r="O26" s="24">
        <f t="shared" si="5"/>
        <v>0</v>
      </c>
      <c r="Q26" s="17" t="s">
        <v>173</v>
      </c>
      <c r="R26" s="17">
        <v>12</v>
      </c>
      <c r="S26" s="19">
        <f t="shared" si="6"/>
        <v>0.23432923257176333</v>
      </c>
    </row>
    <row r="27" spans="1:19" x14ac:dyDescent="0.2">
      <c r="A27" s="17" t="s">
        <v>170</v>
      </c>
      <c r="B27" s="17">
        <v>41</v>
      </c>
      <c r="C27" s="19">
        <f t="shared" si="0"/>
        <v>0.20829099776468199</v>
      </c>
      <c r="D27" s="17">
        <v>2</v>
      </c>
      <c r="E27" s="19">
        <f t="shared" si="1"/>
        <v>1.3888888888888888</v>
      </c>
      <c r="F27" s="17">
        <v>1</v>
      </c>
      <c r="G27" s="19">
        <f t="shared" si="2"/>
        <v>0.22271714922048996</v>
      </c>
      <c r="I27" s="12" t="s">
        <v>124</v>
      </c>
      <c r="J27" s="14">
        <v>31</v>
      </c>
      <c r="K27" s="24">
        <f t="shared" si="3"/>
        <v>0.15288257631799576</v>
      </c>
      <c r="L27" s="14">
        <v>12</v>
      </c>
      <c r="M27" s="24">
        <f t="shared" si="4"/>
        <v>0.12339331619537275</v>
      </c>
      <c r="N27" s="14">
        <v>28</v>
      </c>
      <c r="O27" s="24">
        <f t="shared" si="5"/>
        <v>0.49252418645558493</v>
      </c>
      <c r="Q27" s="17" t="s">
        <v>377</v>
      </c>
      <c r="R27" s="17">
        <v>11</v>
      </c>
      <c r="S27" s="19">
        <f t="shared" si="6"/>
        <v>0.21480179652411638</v>
      </c>
    </row>
    <row r="28" spans="1:19" x14ac:dyDescent="0.2">
      <c r="A28" s="17" t="s">
        <v>380</v>
      </c>
      <c r="B28" s="17">
        <v>33</v>
      </c>
      <c r="C28" s="19">
        <f t="shared" si="0"/>
        <v>0.16764885185937817</v>
      </c>
      <c r="D28" s="17">
        <v>0</v>
      </c>
      <c r="E28" s="19">
        <f t="shared" si="1"/>
        <v>0</v>
      </c>
      <c r="F28" s="17">
        <v>0</v>
      </c>
      <c r="G28" s="19">
        <f t="shared" si="2"/>
        <v>0</v>
      </c>
      <c r="I28" s="12" t="s">
        <v>355</v>
      </c>
      <c r="J28" s="14">
        <v>30</v>
      </c>
      <c r="K28" s="24">
        <f t="shared" si="3"/>
        <v>0.14795088030773784</v>
      </c>
      <c r="M28" s="24">
        <f t="shared" si="4"/>
        <v>0</v>
      </c>
      <c r="O28" s="24">
        <f t="shared" si="5"/>
        <v>0</v>
      </c>
      <c r="Q28" s="17" t="s">
        <v>350</v>
      </c>
      <c r="R28" s="17">
        <v>10</v>
      </c>
      <c r="S28" s="19">
        <f t="shared" si="6"/>
        <v>0.19527436047646943</v>
      </c>
    </row>
    <row r="29" spans="1:19" x14ac:dyDescent="0.2">
      <c r="A29" s="17" t="s">
        <v>371</v>
      </c>
      <c r="B29" s="17">
        <v>30</v>
      </c>
      <c r="C29" s="19">
        <f t="shared" si="0"/>
        <v>0.15240804714488923</v>
      </c>
      <c r="D29" s="17">
        <v>0</v>
      </c>
      <c r="E29" s="19">
        <f t="shared" si="1"/>
        <v>0</v>
      </c>
      <c r="F29" s="17">
        <v>0</v>
      </c>
      <c r="G29" s="19">
        <f t="shared" si="2"/>
        <v>0</v>
      </c>
      <c r="I29" s="12" t="s">
        <v>171</v>
      </c>
      <c r="J29" s="14">
        <v>27</v>
      </c>
      <c r="K29" s="24">
        <f t="shared" si="3"/>
        <v>0.13315579227696406</v>
      </c>
      <c r="L29" s="14">
        <v>36</v>
      </c>
      <c r="M29" s="24">
        <f t="shared" si="4"/>
        <v>0.37017994858611825</v>
      </c>
      <c r="N29" s="14">
        <v>24</v>
      </c>
      <c r="O29" s="24">
        <f t="shared" si="5"/>
        <v>0.42216358839050128</v>
      </c>
      <c r="Q29" s="25" t="s">
        <v>384</v>
      </c>
      <c r="R29" s="25">
        <v>10</v>
      </c>
      <c r="S29" s="20">
        <f t="shared" si="6"/>
        <v>0.19527436047646943</v>
      </c>
    </row>
    <row r="30" spans="1:19" x14ac:dyDescent="0.2">
      <c r="A30" s="17" t="s">
        <v>148</v>
      </c>
      <c r="B30" s="17">
        <v>29</v>
      </c>
      <c r="C30" s="19">
        <f t="shared" si="0"/>
        <v>0.14732777890672627</v>
      </c>
      <c r="D30" s="17">
        <v>0</v>
      </c>
      <c r="E30" s="19">
        <f t="shared" si="1"/>
        <v>0</v>
      </c>
      <c r="F30" s="17">
        <v>1</v>
      </c>
      <c r="G30" s="19">
        <f t="shared" si="2"/>
        <v>0.22271714922048996</v>
      </c>
      <c r="I30" s="12" t="s">
        <v>170</v>
      </c>
      <c r="J30" s="14">
        <v>26</v>
      </c>
      <c r="K30" s="24">
        <f t="shared" si="3"/>
        <v>0.12822409626670611</v>
      </c>
      <c r="L30" s="14">
        <v>22</v>
      </c>
      <c r="M30" s="24">
        <f t="shared" si="4"/>
        <v>0.22622107969151672</v>
      </c>
      <c r="N30" s="14">
        <v>22</v>
      </c>
      <c r="O30" s="24">
        <f t="shared" si="5"/>
        <v>0.38698328935795956</v>
      </c>
      <c r="Q30" s="12" t="s">
        <v>97</v>
      </c>
      <c r="R30" s="13">
        <f>COUNTIF(R3:R29, "&gt;1")</f>
        <v>27</v>
      </c>
      <c r="S30" s="13"/>
    </row>
    <row r="31" spans="1:19" x14ac:dyDescent="0.2">
      <c r="A31" s="17" t="s">
        <v>377</v>
      </c>
      <c r="B31" s="17">
        <v>29</v>
      </c>
      <c r="C31" s="19">
        <f t="shared" si="0"/>
        <v>0.14732777890672627</v>
      </c>
      <c r="D31" s="17">
        <v>0</v>
      </c>
      <c r="E31" s="19">
        <f t="shared" si="1"/>
        <v>0</v>
      </c>
      <c r="F31" s="17">
        <v>0</v>
      </c>
      <c r="G31" s="19">
        <f t="shared" si="2"/>
        <v>0</v>
      </c>
      <c r="I31" s="12" t="s">
        <v>372</v>
      </c>
      <c r="J31" s="14">
        <v>22</v>
      </c>
      <c r="K31" s="24">
        <f t="shared" si="3"/>
        <v>0.10849731222567441</v>
      </c>
      <c r="L31" s="14">
        <v>29</v>
      </c>
      <c r="M31" s="24">
        <f t="shared" si="4"/>
        <v>0.29820051413881749</v>
      </c>
      <c r="N31" s="14">
        <v>10</v>
      </c>
      <c r="O31" s="24">
        <f t="shared" si="5"/>
        <v>0.17590149516270889</v>
      </c>
      <c r="Q31" s="12" t="s">
        <v>99</v>
      </c>
      <c r="R31" s="13">
        <f>SUM(R3:R29)</f>
        <v>5121</v>
      </c>
      <c r="S31" s="13"/>
    </row>
    <row r="32" spans="1:19" x14ac:dyDescent="0.2">
      <c r="A32" s="17" t="s">
        <v>387</v>
      </c>
      <c r="B32" s="17">
        <v>29</v>
      </c>
      <c r="C32" s="19">
        <f t="shared" si="0"/>
        <v>0.14732777890672627</v>
      </c>
      <c r="D32" s="17">
        <v>0</v>
      </c>
      <c r="E32" s="19">
        <f t="shared" si="1"/>
        <v>0</v>
      </c>
      <c r="F32" s="17">
        <v>0</v>
      </c>
      <c r="G32" s="19">
        <f t="shared" si="2"/>
        <v>0</v>
      </c>
      <c r="I32" s="12" t="s">
        <v>380</v>
      </c>
      <c r="J32" s="14">
        <v>22</v>
      </c>
      <c r="K32" s="24">
        <f t="shared" si="3"/>
        <v>0.10849731222567441</v>
      </c>
      <c r="M32" s="24">
        <f t="shared" si="4"/>
        <v>0</v>
      </c>
      <c r="O32" s="24">
        <f t="shared" si="5"/>
        <v>0</v>
      </c>
    </row>
    <row r="33" spans="1:15" x14ac:dyDescent="0.2">
      <c r="A33" s="17" t="s">
        <v>124</v>
      </c>
      <c r="B33" s="17">
        <v>28</v>
      </c>
      <c r="C33" s="19">
        <f t="shared" si="0"/>
        <v>0.14224751066856331</v>
      </c>
      <c r="D33" s="17">
        <v>0</v>
      </c>
      <c r="E33" s="19">
        <f t="shared" si="1"/>
        <v>0</v>
      </c>
      <c r="F33" s="17">
        <v>8</v>
      </c>
      <c r="G33" s="19">
        <f t="shared" si="2"/>
        <v>1.7817371937639197</v>
      </c>
      <c r="I33" s="12" t="s">
        <v>145</v>
      </c>
      <c r="J33" s="14">
        <v>20</v>
      </c>
      <c r="K33" s="24">
        <f t="shared" si="3"/>
        <v>9.8633920205158543E-2</v>
      </c>
      <c r="L33" s="14">
        <v>14</v>
      </c>
      <c r="M33" s="24">
        <f t="shared" si="4"/>
        <v>0.14395886889460155</v>
      </c>
      <c r="N33" s="14">
        <v>33</v>
      </c>
      <c r="O33" s="24">
        <f t="shared" si="5"/>
        <v>0.58047493403693928</v>
      </c>
    </row>
    <row r="34" spans="1:15" x14ac:dyDescent="0.2">
      <c r="A34" s="17" t="s">
        <v>355</v>
      </c>
      <c r="B34" s="17">
        <v>28</v>
      </c>
      <c r="C34" s="19">
        <f t="shared" si="0"/>
        <v>0.14224751066856331</v>
      </c>
      <c r="D34" s="17">
        <v>0</v>
      </c>
      <c r="E34" s="19">
        <f t="shared" si="1"/>
        <v>0</v>
      </c>
      <c r="F34" s="17">
        <v>0</v>
      </c>
      <c r="G34" s="19">
        <f t="shared" si="2"/>
        <v>0</v>
      </c>
      <c r="I34" s="12" t="s">
        <v>377</v>
      </c>
      <c r="J34" s="14">
        <v>20</v>
      </c>
      <c r="K34" s="24">
        <f t="shared" si="3"/>
        <v>9.8633920205158543E-2</v>
      </c>
      <c r="L34" s="14">
        <v>14</v>
      </c>
      <c r="M34" s="24">
        <f t="shared" si="4"/>
        <v>0.14395886889460155</v>
      </c>
      <c r="N34" s="14">
        <v>10</v>
      </c>
      <c r="O34" s="24">
        <f t="shared" si="5"/>
        <v>0.17590149516270889</v>
      </c>
    </row>
    <row r="35" spans="1:15" x14ac:dyDescent="0.2">
      <c r="A35" s="17" t="s">
        <v>145</v>
      </c>
      <c r="B35" s="17">
        <v>25</v>
      </c>
      <c r="C35" s="19">
        <f t="shared" ref="C35:C66" si="7">B35/$B$69*100</f>
        <v>0.12700670595407437</v>
      </c>
      <c r="D35" s="17">
        <v>0</v>
      </c>
      <c r="E35" s="19">
        <f t="shared" ref="E35:E66" si="8">D35/$D$69*100</f>
        <v>0</v>
      </c>
      <c r="F35" s="17">
        <v>9</v>
      </c>
      <c r="G35" s="19">
        <f t="shared" ref="G35:G66" si="9">F35/$F$69*100</f>
        <v>2.0044543429844097</v>
      </c>
      <c r="I35" s="12" t="s">
        <v>350</v>
      </c>
      <c r="J35" s="14">
        <v>19</v>
      </c>
      <c r="K35" s="24">
        <f t="shared" ref="K35:K66" si="10">J35/$B$70*100</f>
        <v>9.3702224194900624E-2</v>
      </c>
      <c r="L35" s="14">
        <v>17</v>
      </c>
      <c r="M35" s="24">
        <f t="shared" ref="M35:M66" si="11">L35/$L$70*100</f>
        <v>0.17480719794344474</v>
      </c>
      <c r="N35" s="14">
        <v>11</v>
      </c>
      <c r="O35" s="24">
        <f t="shared" ref="O35:O66" si="12">N35/$N$70*100</f>
        <v>0.19349164467897978</v>
      </c>
    </row>
    <row r="36" spans="1:15" x14ac:dyDescent="0.2">
      <c r="A36" s="17" t="s">
        <v>151</v>
      </c>
      <c r="B36" s="17">
        <v>25</v>
      </c>
      <c r="C36" s="19">
        <f t="shared" si="7"/>
        <v>0.12700670595407437</v>
      </c>
      <c r="D36" s="17">
        <v>0</v>
      </c>
      <c r="E36" s="19">
        <f t="shared" si="8"/>
        <v>0</v>
      </c>
      <c r="F36" s="17">
        <v>0</v>
      </c>
      <c r="G36" s="19">
        <f t="shared" si="9"/>
        <v>0</v>
      </c>
      <c r="I36" s="12" t="s">
        <v>151</v>
      </c>
      <c r="J36" s="14">
        <v>19</v>
      </c>
      <c r="K36" s="24">
        <f t="shared" si="10"/>
        <v>9.3702224194900624E-2</v>
      </c>
      <c r="M36" s="24">
        <f t="shared" si="11"/>
        <v>0</v>
      </c>
      <c r="O36" s="24">
        <f t="shared" si="12"/>
        <v>0</v>
      </c>
    </row>
    <row r="37" spans="1:15" x14ac:dyDescent="0.2">
      <c r="A37" s="17" t="s">
        <v>386</v>
      </c>
      <c r="B37" s="17">
        <v>25</v>
      </c>
      <c r="C37" s="19">
        <f t="shared" si="7"/>
        <v>0.12700670595407437</v>
      </c>
      <c r="D37" s="17">
        <v>0</v>
      </c>
      <c r="E37" s="19">
        <f t="shared" si="8"/>
        <v>0</v>
      </c>
      <c r="F37" s="17">
        <v>0</v>
      </c>
      <c r="G37" s="19">
        <f t="shared" si="9"/>
        <v>0</v>
      </c>
      <c r="I37" s="12" t="s">
        <v>162</v>
      </c>
      <c r="J37" s="14">
        <v>19</v>
      </c>
      <c r="K37" s="24">
        <f t="shared" si="10"/>
        <v>9.3702224194900624E-2</v>
      </c>
      <c r="M37" s="24">
        <f t="shared" si="11"/>
        <v>0</v>
      </c>
      <c r="O37" s="24">
        <f t="shared" si="12"/>
        <v>0</v>
      </c>
    </row>
    <row r="38" spans="1:15" x14ac:dyDescent="0.2">
      <c r="A38" s="17" t="s">
        <v>173</v>
      </c>
      <c r="B38" s="17">
        <v>22</v>
      </c>
      <c r="C38" s="19">
        <f t="shared" si="7"/>
        <v>0.11176590123958545</v>
      </c>
      <c r="D38" s="17">
        <v>0</v>
      </c>
      <c r="E38" s="19">
        <f t="shared" si="8"/>
        <v>0</v>
      </c>
      <c r="F38" s="17">
        <v>1</v>
      </c>
      <c r="G38" s="19">
        <f t="shared" si="9"/>
        <v>0.22271714922048996</v>
      </c>
      <c r="I38" s="12" t="s">
        <v>173</v>
      </c>
      <c r="J38" s="14">
        <v>18</v>
      </c>
      <c r="K38" s="24">
        <f t="shared" si="10"/>
        <v>8.8770528184642691E-2</v>
      </c>
      <c r="M38" s="24">
        <f t="shared" si="11"/>
        <v>0</v>
      </c>
      <c r="N38" s="14">
        <v>28</v>
      </c>
      <c r="O38" s="24">
        <f t="shared" si="12"/>
        <v>0.49252418645558493</v>
      </c>
    </row>
    <row r="39" spans="1:15" x14ac:dyDescent="0.2">
      <c r="A39" s="17" t="s">
        <v>374</v>
      </c>
      <c r="B39" s="17">
        <v>22</v>
      </c>
      <c r="C39" s="19">
        <f t="shared" si="7"/>
        <v>0.11176590123958545</v>
      </c>
      <c r="D39" s="17">
        <v>0</v>
      </c>
      <c r="E39" s="19">
        <f t="shared" si="8"/>
        <v>0</v>
      </c>
      <c r="F39" s="17">
        <v>0</v>
      </c>
      <c r="G39" s="19">
        <f t="shared" si="9"/>
        <v>0</v>
      </c>
      <c r="I39" s="12" t="s">
        <v>383</v>
      </c>
      <c r="J39" s="14">
        <v>17</v>
      </c>
      <c r="K39" s="24">
        <f t="shared" si="10"/>
        <v>8.3838832174384773E-2</v>
      </c>
      <c r="M39" s="24">
        <f t="shared" si="11"/>
        <v>0</v>
      </c>
      <c r="O39" s="24">
        <f t="shared" si="12"/>
        <v>0</v>
      </c>
    </row>
    <row r="40" spans="1:15" x14ac:dyDescent="0.2">
      <c r="A40" s="17" t="s">
        <v>354</v>
      </c>
      <c r="B40" s="17">
        <v>22</v>
      </c>
      <c r="C40" s="19">
        <f t="shared" si="7"/>
        <v>0.11176590123958545</v>
      </c>
      <c r="D40" s="17">
        <v>0</v>
      </c>
      <c r="E40" s="19">
        <f t="shared" si="8"/>
        <v>0</v>
      </c>
      <c r="F40" s="17">
        <v>0</v>
      </c>
      <c r="G40" s="19">
        <f t="shared" si="9"/>
        <v>0</v>
      </c>
      <c r="I40" s="12" t="s">
        <v>374</v>
      </c>
      <c r="J40" s="14">
        <v>15</v>
      </c>
      <c r="K40" s="24">
        <f t="shared" si="10"/>
        <v>7.3975440153868921E-2</v>
      </c>
      <c r="L40" s="14">
        <v>15</v>
      </c>
      <c r="M40" s="24">
        <f t="shared" si="11"/>
        <v>0.15424164524421594</v>
      </c>
      <c r="N40" s="14">
        <v>14</v>
      </c>
      <c r="O40" s="24">
        <f t="shared" si="12"/>
        <v>0.24626209322779247</v>
      </c>
    </row>
    <row r="41" spans="1:15" x14ac:dyDescent="0.2">
      <c r="A41" s="17" t="s">
        <v>383</v>
      </c>
      <c r="B41" s="17">
        <v>21</v>
      </c>
      <c r="C41" s="19">
        <f t="shared" si="7"/>
        <v>0.10668563300142249</v>
      </c>
      <c r="D41" s="17">
        <v>0</v>
      </c>
      <c r="E41" s="19">
        <f t="shared" si="8"/>
        <v>0</v>
      </c>
      <c r="F41" s="17">
        <v>0</v>
      </c>
      <c r="G41" s="19">
        <f t="shared" si="9"/>
        <v>0</v>
      </c>
      <c r="I41" s="12" t="s">
        <v>369</v>
      </c>
      <c r="J41" s="14">
        <v>14</v>
      </c>
      <c r="K41" s="24">
        <f t="shared" si="10"/>
        <v>6.9043744143610988E-2</v>
      </c>
      <c r="M41" s="24">
        <f t="shared" si="11"/>
        <v>0</v>
      </c>
      <c r="O41" s="24">
        <f t="shared" si="12"/>
        <v>0</v>
      </c>
    </row>
    <row r="42" spans="1:15" x14ac:dyDescent="0.2">
      <c r="A42" s="17" t="s">
        <v>385</v>
      </c>
      <c r="B42" s="17">
        <v>21</v>
      </c>
      <c r="C42" s="19">
        <f t="shared" si="7"/>
        <v>0.10668563300142249</v>
      </c>
      <c r="D42" s="17">
        <v>0</v>
      </c>
      <c r="E42" s="19">
        <f t="shared" si="8"/>
        <v>0</v>
      </c>
      <c r="F42" s="17">
        <v>0</v>
      </c>
      <c r="G42" s="19">
        <f t="shared" si="9"/>
        <v>0</v>
      </c>
      <c r="I42" s="12" t="s">
        <v>147</v>
      </c>
      <c r="J42" s="14">
        <v>14</v>
      </c>
      <c r="K42" s="24">
        <f t="shared" si="10"/>
        <v>6.9043744143610988E-2</v>
      </c>
      <c r="M42" s="24">
        <f t="shared" si="11"/>
        <v>0</v>
      </c>
      <c r="O42" s="24">
        <f t="shared" si="12"/>
        <v>0</v>
      </c>
    </row>
    <row r="43" spans="1:15" x14ac:dyDescent="0.2">
      <c r="A43" s="17" t="s">
        <v>350</v>
      </c>
      <c r="B43" s="17">
        <v>20</v>
      </c>
      <c r="C43" s="19">
        <f t="shared" si="7"/>
        <v>0.1016053647632595</v>
      </c>
      <c r="D43" s="17">
        <v>1</v>
      </c>
      <c r="E43" s="19">
        <f t="shared" si="8"/>
        <v>0.69444444444444442</v>
      </c>
      <c r="F43" s="17">
        <v>1</v>
      </c>
      <c r="G43" s="19">
        <f t="shared" si="9"/>
        <v>0.22271714922048996</v>
      </c>
      <c r="I43" s="12" t="s">
        <v>387</v>
      </c>
      <c r="J43" s="14">
        <v>13</v>
      </c>
      <c r="K43" s="24">
        <f t="shared" si="10"/>
        <v>6.4112048133353056E-2</v>
      </c>
      <c r="L43" s="14">
        <v>26</v>
      </c>
      <c r="M43" s="24">
        <f t="shared" si="11"/>
        <v>0.26735218508997427</v>
      </c>
      <c r="N43" s="14">
        <v>10</v>
      </c>
      <c r="O43" s="24">
        <f t="shared" si="12"/>
        <v>0.17590149516270889</v>
      </c>
    </row>
    <row r="44" spans="1:15" x14ac:dyDescent="0.2">
      <c r="A44" s="17" t="s">
        <v>372</v>
      </c>
      <c r="B44" s="17">
        <v>19</v>
      </c>
      <c r="C44" s="19">
        <f t="shared" si="7"/>
        <v>9.6525096525096526E-2</v>
      </c>
      <c r="D44" s="17">
        <v>0</v>
      </c>
      <c r="E44" s="19">
        <f t="shared" si="8"/>
        <v>0</v>
      </c>
      <c r="F44" s="17">
        <v>0</v>
      </c>
      <c r="G44" s="19">
        <f t="shared" si="9"/>
        <v>0</v>
      </c>
      <c r="I44" s="12" t="s">
        <v>153</v>
      </c>
      <c r="J44" s="14">
        <v>13</v>
      </c>
      <c r="K44" s="24">
        <f t="shared" si="10"/>
        <v>6.4112048133353056E-2</v>
      </c>
      <c r="M44" s="24">
        <f t="shared" si="11"/>
        <v>0</v>
      </c>
      <c r="O44" s="24">
        <f t="shared" si="12"/>
        <v>0</v>
      </c>
    </row>
    <row r="45" spans="1:15" x14ac:dyDescent="0.2">
      <c r="A45" s="17" t="s">
        <v>364</v>
      </c>
      <c r="B45" s="17">
        <v>18</v>
      </c>
      <c r="C45" s="19">
        <f t="shared" si="7"/>
        <v>9.1444828286933552E-2</v>
      </c>
      <c r="D45" s="17">
        <v>0</v>
      </c>
      <c r="E45" s="19">
        <f t="shared" si="8"/>
        <v>0</v>
      </c>
      <c r="F45" s="17">
        <v>2</v>
      </c>
      <c r="G45" s="19">
        <f t="shared" si="9"/>
        <v>0.44543429844097993</v>
      </c>
      <c r="I45" s="12" t="s">
        <v>343</v>
      </c>
      <c r="J45" s="14">
        <v>13</v>
      </c>
      <c r="K45" s="24">
        <f t="shared" si="10"/>
        <v>6.4112048133353056E-2</v>
      </c>
      <c r="M45" s="24">
        <f t="shared" si="11"/>
        <v>0</v>
      </c>
      <c r="O45" s="24">
        <f t="shared" si="12"/>
        <v>0</v>
      </c>
    </row>
    <row r="46" spans="1:15" x14ac:dyDescent="0.2">
      <c r="A46" s="17" t="s">
        <v>139</v>
      </c>
      <c r="B46" s="17">
        <v>17</v>
      </c>
      <c r="C46" s="19">
        <f t="shared" si="7"/>
        <v>8.6364560048770578E-2</v>
      </c>
      <c r="D46" s="17">
        <v>0</v>
      </c>
      <c r="E46" s="19">
        <f t="shared" si="8"/>
        <v>0</v>
      </c>
      <c r="F46" s="17">
        <v>0</v>
      </c>
      <c r="G46" s="19">
        <f t="shared" si="9"/>
        <v>0</v>
      </c>
      <c r="I46" s="12" t="s">
        <v>135</v>
      </c>
      <c r="J46" s="14">
        <v>13</v>
      </c>
      <c r="K46" s="24">
        <f t="shared" si="10"/>
        <v>6.4112048133353056E-2</v>
      </c>
      <c r="M46" s="24">
        <f t="shared" si="11"/>
        <v>0</v>
      </c>
      <c r="O46" s="24">
        <f t="shared" si="12"/>
        <v>0</v>
      </c>
    </row>
    <row r="47" spans="1:15" x14ac:dyDescent="0.2">
      <c r="A47" s="17" t="s">
        <v>381</v>
      </c>
      <c r="B47" s="17">
        <v>17</v>
      </c>
      <c r="C47" s="19">
        <f t="shared" si="7"/>
        <v>8.6364560048770578E-2</v>
      </c>
      <c r="D47" s="17">
        <v>0</v>
      </c>
      <c r="E47" s="19">
        <f t="shared" si="8"/>
        <v>0</v>
      </c>
      <c r="F47" s="17">
        <v>1</v>
      </c>
      <c r="G47" s="19">
        <f t="shared" si="9"/>
        <v>0.22271714922048996</v>
      </c>
      <c r="I47" s="12" t="s">
        <v>365</v>
      </c>
      <c r="J47" s="14">
        <v>13</v>
      </c>
      <c r="K47" s="24">
        <f t="shared" si="10"/>
        <v>6.4112048133353056E-2</v>
      </c>
      <c r="M47" s="24">
        <f t="shared" si="11"/>
        <v>0</v>
      </c>
      <c r="O47" s="24">
        <f t="shared" si="12"/>
        <v>0</v>
      </c>
    </row>
    <row r="48" spans="1:15" x14ac:dyDescent="0.2">
      <c r="A48" s="17" t="s">
        <v>341</v>
      </c>
      <c r="B48" s="17">
        <v>17</v>
      </c>
      <c r="C48" s="19">
        <f t="shared" si="7"/>
        <v>8.6364560048770578E-2</v>
      </c>
      <c r="D48" s="17">
        <v>0</v>
      </c>
      <c r="E48" s="19">
        <f t="shared" si="8"/>
        <v>0</v>
      </c>
      <c r="F48" s="17">
        <v>0</v>
      </c>
      <c r="G48" s="19">
        <f t="shared" si="9"/>
        <v>0</v>
      </c>
      <c r="I48" s="12" t="s">
        <v>348</v>
      </c>
      <c r="J48" s="14">
        <v>12</v>
      </c>
      <c r="K48" s="24">
        <f t="shared" si="10"/>
        <v>5.918035212309513E-2</v>
      </c>
      <c r="M48" s="24">
        <f t="shared" si="11"/>
        <v>0</v>
      </c>
      <c r="O48" s="24">
        <f t="shared" si="12"/>
        <v>0</v>
      </c>
    </row>
    <row r="49" spans="1:15" x14ac:dyDescent="0.2">
      <c r="A49" s="17" t="s">
        <v>379</v>
      </c>
      <c r="B49" s="17">
        <v>16</v>
      </c>
      <c r="C49" s="19">
        <f t="shared" si="7"/>
        <v>8.1284291810607603E-2</v>
      </c>
      <c r="D49" s="17">
        <v>0</v>
      </c>
      <c r="E49" s="19">
        <f t="shared" si="8"/>
        <v>0</v>
      </c>
      <c r="F49" s="17">
        <v>0</v>
      </c>
      <c r="G49" s="19">
        <f t="shared" si="9"/>
        <v>0</v>
      </c>
      <c r="I49" s="12" t="s">
        <v>152</v>
      </c>
      <c r="J49" s="14">
        <v>12</v>
      </c>
      <c r="K49" s="24">
        <f t="shared" si="10"/>
        <v>5.918035212309513E-2</v>
      </c>
      <c r="M49" s="24">
        <f t="shared" si="11"/>
        <v>0</v>
      </c>
      <c r="O49" s="24">
        <f t="shared" si="12"/>
        <v>0</v>
      </c>
    </row>
    <row r="50" spans="1:15" x14ac:dyDescent="0.2">
      <c r="A50" s="17" t="s">
        <v>384</v>
      </c>
      <c r="B50" s="17">
        <v>16</v>
      </c>
      <c r="C50" s="19">
        <f t="shared" si="7"/>
        <v>8.1284291810607603E-2</v>
      </c>
      <c r="D50" s="17">
        <v>0</v>
      </c>
      <c r="E50" s="19">
        <f t="shared" si="8"/>
        <v>0</v>
      </c>
      <c r="F50" s="17">
        <v>0</v>
      </c>
      <c r="G50" s="19">
        <f t="shared" si="9"/>
        <v>0</v>
      </c>
      <c r="I50" s="12" t="s">
        <v>149</v>
      </c>
      <c r="J50" s="14">
        <v>12</v>
      </c>
      <c r="K50" s="24">
        <f t="shared" si="10"/>
        <v>5.918035212309513E-2</v>
      </c>
      <c r="M50" s="24">
        <f t="shared" si="11"/>
        <v>0</v>
      </c>
      <c r="O50" s="24">
        <f t="shared" si="12"/>
        <v>0</v>
      </c>
    </row>
    <row r="51" spans="1:15" x14ac:dyDescent="0.2">
      <c r="A51" s="17" t="s">
        <v>149</v>
      </c>
      <c r="B51" s="17">
        <v>16</v>
      </c>
      <c r="C51" s="19">
        <f t="shared" si="7"/>
        <v>8.1284291810607603E-2</v>
      </c>
      <c r="D51" s="17">
        <v>0</v>
      </c>
      <c r="E51" s="19">
        <f t="shared" si="8"/>
        <v>0</v>
      </c>
      <c r="F51" s="17">
        <v>0</v>
      </c>
      <c r="G51" s="19">
        <f t="shared" si="9"/>
        <v>0</v>
      </c>
      <c r="I51" s="12" t="s">
        <v>150</v>
      </c>
      <c r="J51" s="14">
        <v>12</v>
      </c>
      <c r="K51" s="24">
        <f t="shared" si="10"/>
        <v>5.918035212309513E-2</v>
      </c>
      <c r="M51" s="24">
        <f t="shared" si="11"/>
        <v>0</v>
      </c>
      <c r="O51" s="24">
        <f t="shared" si="12"/>
        <v>0</v>
      </c>
    </row>
    <row r="52" spans="1:15" x14ac:dyDescent="0.2">
      <c r="A52" s="17" t="s">
        <v>393</v>
      </c>
      <c r="B52" s="17">
        <v>16</v>
      </c>
      <c r="C52" s="19">
        <f t="shared" si="7"/>
        <v>8.1284291810607603E-2</v>
      </c>
      <c r="D52" s="17">
        <v>0</v>
      </c>
      <c r="E52" s="19">
        <f t="shared" si="8"/>
        <v>0</v>
      </c>
      <c r="F52" s="17">
        <v>1</v>
      </c>
      <c r="G52" s="19">
        <f t="shared" si="9"/>
        <v>0.22271714922048996</v>
      </c>
      <c r="I52" s="12" t="s">
        <v>385</v>
      </c>
      <c r="J52" s="14">
        <v>11</v>
      </c>
      <c r="K52" s="24">
        <f t="shared" si="10"/>
        <v>5.4248656112837204E-2</v>
      </c>
      <c r="L52" s="14">
        <v>24</v>
      </c>
      <c r="M52" s="24">
        <f t="shared" si="11"/>
        <v>0.2467866323907455</v>
      </c>
      <c r="N52" s="14">
        <v>39</v>
      </c>
      <c r="O52" s="24">
        <f t="shared" si="12"/>
        <v>0.68601583113456466</v>
      </c>
    </row>
    <row r="53" spans="1:15" x14ac:dyDescent="0.2">
      <c r="A53" s="17" t="s">
        <v>376</v>
      </c>
      <c r="B53" s="17">
        <v>15</v>
      </c>
      <c r="C53" s="19">
        <f t="shared" si="7"/>
        <v>7.6204023572444615E-2</v>
      </c>
      <c r="D53" s="17">
        <v>0</v>
      </c>
      <c r="E53" s="19">
        <f t="shared" si="8"/>
        <v>0</v>
      </c>
      <c r="F53" s="17">
        <v>0</v>
      </c>
      <c r="G53" s="19">
        <f t="shared" si="9"/>
        <v>0</v>
      </c>
      <c r="I53" s="12" t="s">
        <v>368</v>
      </c>
      <c r="J53" s="14">
        <v>11</v>
      </c>
      <c r="K53" s="24">
        <f t="shared" si="10"/>
        <v>5.4248656112837204E-2</v>
      </c>
      <c r="L53" s="14">
        <v>12</v>
      </c>
      <c r="M53" s="24">
        <f t="shared" si="11"/>
        <v>0.12339331619537275</v>
      </c>
      <c r="O53" s="24">
        <f t="shared" si="12"/>
        <v>0</v>
      </c>
    </row>
    <row r="54" spans="1:15" x14ac:dyDescent="0.2">
      <c r="A54" s="17" t="s">
        <v>368</v>
      </c>
      <c r="B54" s="17">
        <v>14</v>
      </c>
      <c r="C54" s="19">
        <f t="shared" si="7"/>
        <v>7.1123755334281655E-2</v>
      </c>
      <c r="D54" s="17">
        <v>2</v>
      </c>
      <c r="E54" s="19">
        <f t="shared" si="8"/>
        <v>1.3888888888888888</v>
      </c>
      <c r="F54" s="17">
        <v>1</v>
      </c>
      <c r="G54" s="19">
        <f t="shared" si="9"/>
        <v>0.22271714922048996</v>
      </c>
      <c r="I54" s="12" t="s">
        <v>354</v>
      </c>
      <c r="J54" s="14">
        <v>11</v>
      </c>
      <c r="K54" s="24">
        <f t="shared" si="10"/>
        <v>5.4248656112837204E-2</v>
      </c>
      <c r="L54" s="14">
        <v>10</v>
      </c>
      <c r="M54" s="24">
        <f t="shared" si="11"/>
        <v>0.10282776349614395</v>
      </c>
      <c r="O54" s="24">
        <f t="shared" si="12"/>
        <v>0</v>
      </c>
    </row>
    <row r="55" spans="1:15" x14ac:dyDescent="0.2">
      <c r="A55" s="17" t="s">
        <v>343</v>
      </c>
      <c r="B55" s="17">
        <v>14</v>
      </c>
      <c r="C55" s="19">
        <f t="shared" si="7"/>
        <v>7.1123755334281655E-2</v>
      </c>
      <c r="D55" s="17">
        <v>0</v>
      </c>
      <c r="E55" s="19">
        <f t="shared" si="8"/>
        <v>0</v>
      </c>
      <c r="F55" s="17">
        <v>0</v>
      </c>
      <c r="G55" s="19">
        <f t="shared" si="9"/>
        <v>0</v>
      </c>
      <c r="I55" s="12" t="s">
        <v>139</v>
      </c>
      <c r="J55" s="14">
        <v>11</v>
      </c>
      <c r="K55" s="24">
        <f t="shared" si="10"/>
        <v>5.4248656112837204E-2</v>
      </c>
      <c r="M55" s="24">
        <f t="shared" si="11"/>
        <v>0</v>
      </c>
      <c r="O55" s="24">
        <f t="shared" si="12"/>
        <v>0</v>
      </c>
    </row>
    <row r="56" spans="1:15" x14ac:dyDescent="0.2">
      <c r="A56" s="17" t="s">
        <v>150</v>
      </c>
      <c r="B56" s="17">
        <v>13</v>
      </c>
      <c r="C56" s="19">
        <f t="shared" si="7"/>
        <v>6.604348709611868E-2</v>
      </c>
      <c r="D56" s="17">
        <v>0</v>
      </c>
      <c r="E56" s="19">
        <f t="shared" si="8"/>
        <v>0</v>
      </c>
      <c r="F56" s="17">
        <v>0</v>
      </c>
      <c r="G56" s="19">
        <f t="shared" si="9"/>
        <v>0</v>
      </c>
      <c r="I56" s="12" t="s">
        <v>376</v>
      </c>
      <c r="J56" s="14">
        <v>11</v>
      </c>
      <c r="K56" s="24">
        <f t="shared" si="10"/>
        <v>5.4248656112837204E-2</v>
      </c>
      <c r="M56" s="24">
        <f t="shared" si="11"/>
        <v>0</v>
      </c>
      <c r="O56" s="24">
        <f t="shared" si="12"/>
        <v>0</v>
      </c>
    </row>
    <row r="57" spans="1:15" x14ac:dyDescent="0.2">
      <c r="A57" s="17" t="s">
        <v>375</v>
      </c>
      <c r="B57" s="17">
        <v>13</v>
      </c>
      <c r="C57" s="19">
        <f t="shared" si="7"/>
        <v>6.604348709611868E-2</v>
      </c>
      <c r="D57" s="17">
        <v>0</v>
      </c>
      <c r="E57" s="19">
        <f t="shared" si="8"/>
        <v>0</v>
      </c>
      <c r="F57" s="17">
        <v>4</v>
      </c>
      <c r="G57" s="19">
        <f t="shared" si="9"/>
        <v>0.89086859688195985</v>
      </c>
      <c r="I57" s="12" t="s">
        <v>349</v>
      </c>
      <c r="J57" s="14">
        <v>11</v>
      </c>
      <c r="K57" s="24">
        <f t="shared" si="10"/>
        <v>5.4248656112837204E-2</v>
      </c>
      <c r="M57" s="24">
        <f t="shared" si="11"/>
        <v>0</v>
      </c>
      <c r="O57" s="24">
        <f t="shared" si="12"/>
        <v>0</v>
      </c>
    </row>
    <row r="58" spans="1:15" x14ac:dyDescent="0.2">
      <c r="A58" s="17" t="s">
        <v>162</v>
      </c>
      <c r="B58" s="17">
        <v>13</v>
      </c>
      <c r="C58" s="19">
        <f t="shared" si="7"/>
        <v>6.604348709611868E-2</v>
      </c>
      <c r="D58" s="17">
        <v>0</v>
      </c>
      <c r="E58" s="19">
        <f t="shared" si="8"/>
        <v>0</v>
      </c>
      <c r="F58" s="17">
        <v>0</v>
      </c>
      <c r="G58" s="19">
        <f t="shared" si="9"/>
        <v>0</v>
      </c>
      <c r="I58" s="12" t="s">
        <v>361</v>
      </c>
      <c r="J58" s="14">
        <v>11</v>
      </c>
      <c r="K58" s="24">
        <f t="shared" si="10"/>
        <v>5.4248656112837204E-2</v>
      </c>
      <c r="M58" s="24">
        <f t="shared" si="11"/>
        <v>0</v>
      </c>
      <c r="O58" s="24">
        <f t="shared" si="12"/>
        <v>0</v>
      </c>
    </row>
    <row r="59" spans="1:15" x14ac:dyDescent="0.2">
      <c r="A59" s="17" t="s">
        <v>356</v>
      </c>
      <c r="B59" s="17">
        <v>13</v>
      </c>
      <c r="C59" s="19">
        <f t="shared" si="7"/>
        <v>6.604348709611868E-2</v>
      </c>
      <c r="D59" s="17">
        <v>1</v>
      </c>
      <c r="E59" s="19">
        <f t="shared" si="8"/>
        <v>0.69444444444444442</v>
      </c>
      <c r="F59" s="17">
        <v>0</v>
      </c>
      <c r="G59" s="19">
        <f t="shared" si="9"/>
        <v>0</v>
      </c>
      <c r="I59" s="12" t="s">
        <v>371</v>
      </c>
      <c r="J59" s="14">
        <v>11</v>
      </c>
      <c r="K59" s="24">
        <f t="shared" si="10"/>
        <v>5.4248656112837204E-2</v>
      </c>
      <c r="M59" s="24">
        <f t="shared" si="11"/>
        <v>0</v>
      </c>
      <c r="O59" s="24">
        <f t="shared" si="12"/>
        <v>0</v>
      </c>
    </row>
    <row r="60" spans="1:15" x14ac:dyDescent="0.2">
      <c r="A60" s="17" t="s">
        <v>346</v>
      </c>
      <c r="B60" s="17">
        <v>13</v>
      </c>
      <c r="C60" s="19">
        <f t="shared" si="7"/>
        <v>6.604348709611868E-2</v>
      </c>
      <c r="D60" s="17">
        <v>0</v>
      </c>
      <c r="E60" s="19">
        <f t="shared" si="8"/>
        <v>0</v>
      </c>
      <c r="F60" s="17">
        <v>0</v>
      </c>
      <c r="G60" s="19">
        <f t="shared" si="9"/>
        <v>0</v>
      </c>
      <c r="I60" s="12" t="s">
        <v>384</v>
      </c>
      <c r="J60" s="14">
        <v>10</v>
      </c>
      <c r="K60" s="24">
        <f t="shared" si="10"/>
        <v>4.9316960102579271E-2</v>
      </c>
      <c r="L60" s="14">
        <v>14</v>
      </c>
      <c r="M60" s="24">
        <f t="shared" si="11"/>
        <v>0.14395886889460155</v>
      </c>
      <c r="O60" s="24">
        <f t="shared" si="12"/>
        <v>0</v>
      </c>
    </row>
    <row r="61" spans="1:15" x14ac:dyDescent="0.2">
      <c r="A61" s="17" t="s">
        <v>357</v>
      </c>
      <c r="B61" s="17">
        <v>12</v>
      </c>
      <c r="C61" s="19">
        <f t="shared" si="7"/>
        <v>6.0963218857955692E-2</v>
      </c>
      <c r="D61" s="17">
        <v>1</v>
      </c>
      <c r="E61" s="19">
        <f t="shared" si="8"/>
        <v>0.69444444444444442</v>
      </c>
      <c r="F61" s="17">
        <v>2</v>
      </c>
      <c r="G61" s="19">
        <f t="shared" si="9"/>
        <v>0.44543429844097993</v>
      </c>
      <c r="I61" s="12" t="s">
        <v>364</v>
      </c>
      <c r="J61" s="14">
        <v>10</v>
      </c>
      <c r="K61" s="24">
        <f t="shared" si="10"/>
        <v>4.9316960102579271E-2</v>
      </c>
      <c r="M61" s="24">
        <f t="shared" si="11"/>
        <v>0</v>
      </c>
      <c r="N61" s="14">
        <v>39</v>
      </c>
      <c r="O61" s="24">
        <f t="shared" si="12"/>
        <v>0.68601583113456466</v>
      </c>
    </row>
    <row r="62" spans="1:15" x14ac:dyDescent="0.2">
      <c r="A62" s="17" t="s">
        <v>369</v>
      </c>
      <c r="B62" s="17">
        <v>12</v>
      </c>
      <c r="C62" s="19">
        <f t="shared" si="7"/>
        <v>6.0963218857955692E-2</v>
      </c>
      <c r="D62" s="17">
        <v>0</v>
      </c>
      <c r="E62" s="19">
        <f t="shared" si="8"/>
        <v>0</v>
      </c>
      <c r="F62" s="17">
        <v>0</v>
      </c>
      <c r="G62" s="19">
        <f t="shared" si="9"/>
        <v>0</v>
      </c>
      <c r="I62" s="12" t="s">
        <v>163</v>
      </c>
      <c r="J62" s="14">
        <v>10</v>
      </c>
      <c r="K62" s="24">
        <f t="shared" si="10"/>
        <v>4.9316960102579271E-2</v>
      </c>
      <c r="M62" s="24">
        <f t="shared" si="11"/>
        <v>0</v>
      </c>
      <c r="O62" s="24">
        <f t="shared" si="12"/>
        <v>0</v>
      </c>
    </row>
    <row r="63" spans="1:15" x14ac:dyDescent="0.2">
      <c r="A63" s="17" t="s">
        <v>138</v>
      </c>
      <c r="B63" s="17">
        <v>11</v>
      </c>
      <c r="C63" s="19">
        <f t="shared" si="7"/>
        <v>5.5882950619792725E-2</v>
      </c>
      <c r="D63" s="17">
        <v>0</v>
      </c>
      <c r="E63" s="19">
        <f t="shared" si="8"/>
        <v>0</v>
      </c>
      <c r="F63" s="17">
        <v>2</v>
      </c>
      <c r="G63" s="19">
        <f t="shared" si="9"/>
        <v>0.44543429844097993</v>
      </c>
      <c r="I63" s="12" t="s">
        <v>386</v>
      </c>
      <c r="J63" s="14">
        <v>10</v>
      </c>
      <c r="K63" s="24">
        <f t="shared" si="10"/>
        <v>4.9316960102579271E-2</v>
      </c>
      <c r="M63" s="24">
        <f t="shared" si="11"/>
        <v>0</v>
      </c>
      <c r="O63" s="24">
        <f t="shared" si="12"/>
        <v>0</v>
      </c>
    </row>
    <row r="64" spans="1:15" x14ac:dyDescent="0.2">
      <c r="A64" s="17" t="s">
        <v>147</v>
      </c>
      <c r="B64" s="17">
        <v>11</v>
      </c>
      <c r="C64" s="19">
        <f t="shared" si="7"/>
        <v>5.5882950619792725E-2</v>
      </c>
      <c r="D64" s="17">
        <v>0</v>
      </c>
      <c r="E64" s="19">
        <f t="shared" si="8"/>
        <v>0</v>
      </c>
      <c r="F64" s="17">
        <v>0</v>
      </c>
      <c r="G64" s="19">
        <f t="shared" si="9"/>
        <v>0</v>
      </c>
      <c r="I64" s="12" t="s">
        <v>339</v>
      </c>
      <c r="K64" s="24">
        <f t="shared" si="10"/>
        <v>0</v>
      </c>
      <c r="L64" s="14">
        <v>12</v>
      </c>
      <c r="M64" s="24">
        <f t="shared" si="11"/>
        <v>0.12339331619537275</v>
      </c>
      <c r="O64" s="24">
        <f t="shared" si="12"/>
        <v>0</v>
      </c>
    </row>
    <row r="65" spans="1:15" x14ac:dyDescent="0.2">
      <c r="A65" s="17" t="s">
        <v>365</v>
      </c>
      <c r="B65" s="17">
        <v>11</v>
      </c>
      <c r="C65" s="19">
        <f t="shared" si="7"/>
        <v>5.5882950619792725E-2</v>
      </c>
      <c r="D65" s="17">
        <v>0</v>
      </c>
      <c r="E65" s="19">
        <f t="shared" si="8"/>
        <v>0</v>
      </c>
      <c r="F65" s="17">
        <v>0</v>
      </c>
      <c r="G65" s="19">
        <f t="shared" si="9"/>
        <v>0</v>
      </c>
      <c r="I65" s="12" t="s">
        <v>171</v>
      </c>
      <c r="K65" s="24">
        <f t="shared" si="10"/>
        <v>0</v>
      </c>
      <c r="L65" s="14">
        <v>11</v>
      </c>
      <c r="M65" s="24">
        <f t="shared" si="11"/>
        <v>0.11311053984575836</v>
      </c>
      <c r="N65" s="14">
        <v>45</v>
      </c>
      <c r="O65" s="24">
        <f t="shared" si="12"/>
        <v>0.79155672823219003</v>
      </c>
    </row>
    <row r="66" spans="1:15" x14ac:dyDescent="0.2">
      <c r="A66" s="17" t="s">
        <v>348</v>
      </c>
      <c r="B66" s="17">
        <v>10</v>
      </c>
      <c r="C66" s="19">
        <f t="shared" si="7"/>
        <v>5.080268238162975E-2</v>
      </c>
      <c r="D66" s="17">
        <v>0</v>
      </c>
      <c r="E66" s="19">
        <f t="shared" si="8"/>
        <v>0</v>
      </c>
      <c r="F66" s="17">
        <v>0</v>
      </c>
      <c r="G66" s="19">
        <f t="shared" si="9"/>
        <v>0</v>
      </c>
      <c r="I66" s="12" t="s">
        <v>393</v>
      </c>
      <c r="K66" s="24">
        <f t="shared" si="10"/>
        <v>0</v>
      </c>
      <c r="L66" s="14">
        <v>11</v>
      </c>
      <c r="M66" s="24">
        <f t="shared" si="11"/>
        <v>0.11311053984575836</v>
      </c>
      <c r="N66" s="14">
        <v>13</v>
      </c>
      <c r="O66" s="24">
        <f t="shared" si="12"/>
        <v>0.22867194371152155</v>
      </c>
    </row>
    <row r="67" spans="1:15" x14ac:dyDescent="0.2">
      <c r="A67" s="25" t="s">
        <v>373</v>
      </c>
      <c r="B67" s="25">
        <v>10</v>
      </c>
      <c r="C67" s="20">
        <f t="shared" ref="C67" si="13">B67/$B$69*100</f>
        <v>5.080268238162975E-2</v>
      </c>
      <c r="D67" s="25">
        <v>0</v>
      </c>
      <c r="E67" s="20">
        <f t="shared" ref="E67" si="14">D67/$D$69*100</f>
        <v>0</v>
      </c>
      <c r="F67" s="25">
        <v>0</v>
      </c>
      <c r="G67" s="20">
        <f t="shared" ref="G67" si="15">F67/$F$69*100</f>
        <v>0</v>
      </c>
      <c r="I67" s="12" t="s">
        <v>392</v>
      </c>
      <c r="K67" s="24">
        <f t="shared" ref="K67:K68" si="16">J67/$B$70*100</f>
        <v>0</v>
      </c>
      <c r="L67" s="14">
        <v>10</v>
      </c>
      <c r="M67" s="24">
        <f t="shared" ref="M67:M68" si="17">L67/$L$70*100</f>
        <v>0.10282776349614395</v>
      </c>
      <c r="O67" s="24">
        <f t="shared" ref="O67:O68" si="18">N67/$N$70*100</f>
        <v>0</v>
      </c>
    </row>
    <row r="68" spans="1:15" x14ac:dyDescent="0.2">
      <c r="A68" s="17" t="s">
        <v>97</v>
      </c>
      <c r="B68" s="17">
        <f t="shared" ref="B68:F68" si="19">COUNTIF(B3:B67, "&gt;1")</f>
        <v>65</v>
      </c>
      <c r="C68" s="17"/>
      <c r="D68" s="17">
        <f t="shared" si="19"/>
        <v>9</v>
      </c>
      <c r="E68" s="17"/>
      <c r="F68" s="17">
        <f t="shared" si="19"/>
        <v>23</v>
      </c>
      <c r="G68" s="17"/>
      <c r="I68" s="15" t="s">
        <v>167</v>
      </c>
      <c r="J68" s="42"/>
      <c r="K68" s="43">
        <f t="shared" si="16"/>
        <v>0</v>
      </c>
      <c r="L68" s="42"/>
      <c r="M68" s="43">
        <f t="shared" si="17"/>
        <v>0</v>
      </c>
      <c r="N68" s="42">
        <v>15</v>
      </c>
      <c r="O68" s="43">
        <f t="shared" si="18"/>
        <v>0.26385224274406333</v>
      </c>
    </row>
    <row r="69" spans="1:15" x14ac:dyDescent="0.2">
      <c r="A69" s="17" t="s">
        <v>99</v>
      </c>
      <c r="B69" s="17">
        <f t="shared" ref="B69:F69" si="20">SUM(B3:B67)</f>
        <v>19684</v>
      </c>
      <c r="C69" s="17"/>
      <c r="D69" s="17">
        <f t="shared" si="20"/>
        <v>144</v>
      </c>
      <c r="E69" s="17"/>
      <c r="F69" s="17">
        <f t="shared" si="20"/>
        <v>449</v>
      </c>
      <c r="G69" s="17"/>
      <c r="I69" s="12" t="s">
        <v>97</v>
      </c>
      <c r="J69" s="14">
        <f t="shared" ref="J69:N69" si="21">COUNTIF(J3:J68, "&gt;1")</f>
        <v>61</v>
      </c>
      <c r="L69" s="14">
        <f t="shared" si="21"/>
        <v>33</v>
      </c>
      <c r="N69" s="14">
        <f t="shared" si="21"/>
        <v>32</v>
      </c>
    </row>
    <row r="70" spans="1:15" x14ac:dyDescent="0.2">
      <c r="B70" s="17">
        <f>SUM(B69,D69,F69)</f>
        <v>20277</v>
      </c>
      <c r="I70" s="12" t="s">
        <v>99</v>
      </c>
      <c r="J70" s="14">
        <f t="shared" ref="J70:N70" si="22">SUM(J3:J68)</f>
        <v>15003</v>
      </c>
      <c r="L70" s="14">
        <f t="shared" si="22"/>
        <v>9725</v>
      </c>
      <c r="N70" s="14">
        <f t="shared" si="22"/>
        <v>5685</v>
      </c>
    </row>
    <row r="71" spans="1:15" x14ac:dyDescent="0.2">
      <c r="J71" s="12"/>
      <c r="K71" s="12"/>
    </row>
    <row r="72" spans="1:15" x14ac:dyDescent="0.2">
      <c r="J72" s="12"/>
      <c r="K72" s="12"/>
    </row>
    <row r="73" spans="1:15" x14ac:dyDescent="0.2">
      <c r="J73" s="12"/>
      <c r="K73" s="12"/>
    </row>
    <row r="74" spans="1:15" x14ac:dyDescent="0.2">
      <c r="J74" s="12"/>
      <c r="K74" s="12"/>
    </row>
    <row r="75" spans="1:15" x14ac:dyDescent="0.2">
      <c r="J75" s="12"/>
      <c r="K75" s="12"/>
    </row>
    <row r="76" spans="1:15" x14ac:dyDescent="0.2">
      <c r="J76" s="12"/>
      <c r="K76" s="12"/>
    </row>
    <row r="77" spans="1:15" x14ac:dyDescent="0.2">
      <c r="J77" s="12"/>
      <c r="K77" s="1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B117"/>
  <sheetViews>
    <sheetView zoomScaleNormal="100" workbookViewId="0">
      <selection activeCell="A2" sqref="A2"/>
    </sheetView>
  </sheetViews>
  <sheetFormatPr baseColWidth="10" defaultColWidth="9.33203125" defaultRowHeight="16" x14ac:dyDescent="0.2"/>
  <cols>
    <col min="1" max="1" width="45.5" style="17" bestFit="1" customWidth="1"/>
    <col min="2" max="2" width="9" style="44" bestFit="1" customWidth="1"/>
    <col min="3" max="4" width="8" style="44" bestFit="1" customWidth="1"/>
    <col min="5" max="7" width="7.6640625" style="29" bestFit="1" customWidth="1"/>
    <col min="8" max="8" width="9.33203125" style="17"/>
    <col min="9" max="9" width="49.33203125" style="17" bestFit="1" customWidth="1"/>
    <col min="10" max="10" width="10.5" style="28" bestFit="1" customWidth="1"/>
    <col min="11" max="12" width="8.6640625" style="28" customWidth="1"/>
    <col min="13" max="15" width="8.6640625" style="19" customWidth="1"/>
    <col min="16" max="16" width="9.33203125" style="17"/>
    <col min="17" max="17" width="75" style="17" bestFit="1" customWidth="1"/>
    <col min="18" max="18" width="9" style="28" bestFit="1" customWidth="1"/>
    <col min="19" max="19" width="9.33203125" style="19"/>
    <col min="20" max="20" width="9.33203125" style="17"/>
    <col min="21" max="21" width="41.83203125" style="17" bestFit="1" customWidth="1"/>
    <col min="22" max="22" width="10" style="28" customWidth="1"/>
    <col min="23" max="23" width="10" style="19" customWidth="1"/>
    <col min="24" max="24" width="9.33203125" style="17"/>
    <col min="25" max="25" width="35.5" style="17" bestFit="1" customWidth="1"/>
    <col min="26" max="26" width="7.83203125" style="17" bestFit="1" customWidth="1"/>
    <col min="27" max="27" width="6.5" style="17" bestFit="1" customWidth="1"/>
    <col min="28" max="28" width="1.6640625" style="17" bestFit="1" customWidth="1"/>
    <col min="29" max="16384" width="9.33203125" style="17"/>
  </cols>
  <sheetData>
    <row r="1" spans="1:28" s="16" customFormat="1" x14ac:dyDescent="0.2">
      <c r="A1" s="27" t="s">
        <v>588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</row>
    <row r="2" spans="1:28" s="49" customFormat="1" ht="51" x14ac:dyDescent="0.2">
      <c r="A2" s="38" t="s">
        <v>391</v>
      </c>
      <c r="B2" s="50" t="s">
        <v>563</v>
      </c>
      <c r="C2" s="50" t="s">
        <v>564</v>
      </c>
      <c r="D2" s="50" t="s">
        <v>565</v>
      </c>
      <c r="E2" s="50" t="s">
        <v>563</v>
      </c>
      <c r="F2" s="50" t="s">
        <v>564</v>
      </c>
      <c r="G2" s="50" t="s">
        <v>565</v>
      </c>
      <c r="H2" s="38"/>
      <c r="I2" s="38" t="s">
        <v>391</v>
      </c>
      <c r="J2" s="52" t="s">
        <v>566</v>
      </c>
      <c r="K2" s="52" t="s">
        <v>567</v>
      </c>
      <c r="L2" s="52" t="s">
        <v>568</v>
      </c>
      <c r="M2" s="52" t="s">
        <v>566</v>
      </c>
      <c r="N2" s="52" t="s">
        <v>567</v>
      </c>
      <c r="O2" s="52" t="s">
        <v>568</v>
      </c>
      <c r="P2" s="38"/>
      <c r="Q2" s="38"/>
      <c r="R2" s="52" t="s">
        <v>558</v>
      </c>
      <c r="S2" s="52" t="s">
        <v>558</v>
      </c>
      <c r="T2" s="38"/>
      <c r="U2" s="38"/>
      <c r="V2" s="52" t="s">
        <v>328</v>
      </c>
      <c r="W2" s="51" t="s">
        <v>328</v>
      </c>
      <c r="X2" s="38"/>
      <c r="Y2" s="38"/>
      <c r="Z2" s="38" t="s">
        <v>112</v>
      </c>
      <c r="AA2" s="38" t="s">
        <v>112</v>
      </c>
      <c r="AB2" s="38"/>
    </row>
    <row r="3" spans="1:28" x14ac:dyDescent="0.2">
      <c r="A3" s="17" t="s">
        <v>140</v>
      </c>
      <c r="B3" s="44">
        <v>84801</v>
      </c>
      <c r="C3" s="44">
        <v>8210</v>
      </c>
      <c r="D3" s="44">
        <v>19239</v>
      </c>
      <c r="E3" s="29">
        <f t="shared" ref="E3:E34" si="0">B3/$B$72*100</f>
        <v>38.756781214151545</v>
      </c>
      <c r="F3" s="29">
        <f t="shared" ref="F3:F34" si="1">C3/$C$72*100</f>
        <v>30.287379643634488</v>
      </c>
      <c r="G3" s="29">
        <f t="shared" ref="G3:G34" si="2">D3/$D$72*100</f>
        <v>30.537610514118825</v>
      </c>
      <c r="I3" s="17" t="s">
        <v>140</v>
      </c>
      <c r="J3" s="28">
        <v>262630</v>
      </c>
      <c r="K3" s="28">
        <v>33289</v>
      </c>
      <c r="L3" s="28">
        <v>9043</v>
      </c>
      <c r="M3" s="19">
        <f t="shared" ref="M3:M34" si="3">J3/$J$111*100</f>
        <v>42.798848832699413</v>
      </c>
      <c r="N3" s="19">
        <f t="shared" ref="N3:N34" si="4">K3/$K$111*100</f>
        <v>30.050733010760457</v>
      </c>
      <c r="O3" s="19">
        <f t="shared" ref="O3:O34" si="5">L3/$L$111*100</f>
        <v>46.125988268298897</v>
      </c>
      <c r="Q3" s="17" t="s">
        <v>140</v>
      </c>
      <c r="R3" s="28">
        <v>29365</v>
      </c>
      <c r="S3" s="19">
        <f t="shared" ref="S3:S31" si="6">R3/$R$33*100</f>
        <v>49.182661709040971</v>
      </c>
      <c r="U3" s="17" t="s">
        <v>146</v>
      </c>
      <c r="V3" s="28">
        <v>12568</v>
      </c>
      <c r="W3" s="19">
        <f t="shared" ref="W3:W34" si="7">V3/$V$60*100</f>
        <v>16.958803923949858</v>
      </c>
      <c r="Y3" s="17" t="s">
        <v>130</v>
      </c>
      <c r="Z3" s="17">
        <v>0</v>
      </c>
      <c r="AA3" s="17">
        <v>1</v>
      </c>
      <c r="AB3" s="17">
        <f>SUM(Z3:AA3)</f>
        <v>1</v>
      </c>
    </row>
    <row r="4" spans="1:28" x14ac:dyDescent="0.2">
      <c r="A4" s="17" t="s">
        <v>130</v>
      </c>
      <c r="B4" s="44">
        <v>61513</v>
      </c>
      <c r="C4" s="44">
        <v>12296</v>
      </c>
      <c r="D4" s="44">
        <v>8494</v>
      </c>
      <c r="E4" s="29">
        <f t="shared" si="0"/>
        <v>28.113417092087399</v>
      </c>
      <c r="F4" s="29">
        <f t="shared" si="1"/>
        <v>45.360976869443313</v>
      </c>
      <c r="G4" s="29">
        <f t="shared" si="2"/>
        <v>13.482325677370198</v>
      </c>
      <c r="I4" s="17" t="s">
        <v>130</v>
      </c>
      <c r="J4" s="28">
        <v>149286</v>
      </c>
      <c r="K4" s="28">
        <v>51697</v>
      </c>
      <c r="L4" s="28">
        <v>3137</v>
      </c>
      <c r="M4" s="19">
        <f t="shared" si="3"/>
        <v>24.328024014158185</v>
      </c>
      <c r="N4" s="19">
        <f t="shared" si="4"/>
        <v>46.668050841337475</v>
      </c>
      <c r="O4" s="19">
        <f t="shared" si="5"/>
        <v>16.001020147921448</v>
      </c>
      <c r="Q4" s="17" t="s">
        <v>130</v>
      </c>
      <c r="R4" s="28">
        <v>12080</v>
      </c>
      <c r="S4" s="19">
        <f t="shared" si="6"/>
        <v>20.232472448330153</v>
      </c>
      <c r="U4" s="17" t="s">
        <v>128</v>
      </c>
      <c r="V4" s="28">
        <v>11333</v>
      </c>
      <c r="W4" s="19">
        <f t="shared" si="7"/>
        <v>15.292339661849438</v>
      </c>
      <c r="Y4" s="17" t="s">
        <v>140</v>
      </c>
      <c r="Z4" s="17">
        <v>1</v>
      </c>
      <c r="AA4" s="17">
        <v>5</v>
      </c>
      <c r="AB4" s="17">
        <f>SUM(Z4:AA4)</f>
        <v>6</v>
      </c>
    </row>
    <row r="5" spans="1:28" x14ac:dyDescent="0.2">
      <c r="A5" s="17" t="s">
        <v>141</v>
      </c>
      <c r="B5" s="44">
        <v>28521</v>
      </c>
      <c r="C5" s="44">
        <v>2801</v>
      </c>
      <c r="D5" s="44">
        <v>6044</v>
      </c>
      <c r="E5" s="29">
        <f t="shared" si="0"/>
        <v>13.035013231080011</v>
      </c>
      <c r="F5" s="29">
        <f t="shared" si="1"/>
        <v>10.333124285239975</v>
      </c>
      <c r="G5" s="29">
        <f t="shared" si="2"/>
        <v>9.5934985158965738</v>
      </c>
      <c r="I5" s="17" t="s">
        <v>141</v>
      </c>
      <c r="J5" s="28">
        <v>84204</v>
      </c>
      <c r="K5" s="28">
        <v>10942</v>
      </c>
      <c r="L5" s="28">
        <v>2701</v>
      </c>
      <c r="M5" s="19">
        <f t="shared" si="3"/>
        <v>13.722096741075356</v>
      </c>
      <c r="N5" s="19">
        <f t="shared" si="4"/>
        <v>9.8775908138947059</v>
      </c>
      <c r="O5" s="19">
        <f t="shared" si="5"/>
        <v>13.777097679163477</v>
      </c>
      <c r="Q5" s="17" t="s">
        <v>141</v>
      </c>
      <c r="R5" s="28">
        <v>9325</v>
      </c>
      <c r="S5" s="19">
        <f t="shared" si="6"/>
        <v>15.618195826215119</v>
      </c>
      <c r="U5" s="17" t="s">
        <v>132</v>
      </c>
      <c r="V5" s="28">
        <v>10443</v>
      </c>
      <c r="W5" s="19">
        <f t="shared" si="7"/>
        <v>14.091405902117152</v>
      </c>
      <c r="Y5" s="25" t="s">
        <v>141</v>
      </c>
      <c r="Z5" s="25">
        <v>1</v>
      </c>
      <c r="AA5" s="25">
        <v>0</v>
      </c>
      <c r="AB5" s="25">
        <f>SUM(Z5:AA5)</f>
        <v>1</v>
      </c>
    </row>
    <row r="6" spans="1:28" x14ac:dyDescent="0.2">
      <c r="A6" s="17" t="s">
        <v>132</v>
      </c>
      <c r="B6" s="44">
        <v>9692</v>
      </c>
      <c r="E6" s="29">
        <f t="shared" si="0"/>
        <v>4.4295553534457941</v>
      </c>
      <c r="F6" s="29">
        <f t="shared" si="1"/>
        <v>0</v>
      </c>
      <c r="G6" s="29">
        <f t="shared" si="2"/>
        <v>0</v>
      </c>
      <c r="I6" s="17" t="s">
        <v>132</v>
      </c>
      <c r="J6" s="28">
        <v>23556</v>
      </c>
      <c r="K6" s="28">
        <v>118</v>
      </c>
      <c r="M6" s="19">
        <f t="shared" si="3"/>
        <v>3.8387453189013718</v>
      </c>
      <c r="N6" s="19">
        <f t="shared" si="4"/>
        <v>0.10652126814472448</v>
      </c>
      <c r="O6" s="19">
        <f t="shared" si="5"/>
        <v>0</v>
      </c>
      <c r="Q6" s="17" t="s">
        <v>176</v>
      </c>
      <c r="R6" s="28">
        <v>1093</v>
      </c>
      <c r="S6" s="19">
        <f t="shared" si="6"/>
        <v>1.8306367869225872</v>
      </c>
      <c r="U6" s="17" t="s">
        <v>124</v>
      </c>
      <c r="V6" s="28">
        <v>7046</v>
      </c>
      <c r="W6" s="19">
        <f t="shared" si="7"/>
        <v>9.5076171585097633</v>
      </c>
      <c r="Y6" s="17" t="s">
        <v>97</v>
      </c>
      <c r="Z6" s="28">
        <f>COUNTIF(Z3:Z5, "&gt;1")</f>
        <v>0</v>
      </c>
      <c r="AA6" s="28">
        <f>COUNTIF(AA3:AA5, "&gt;1")</f>
        <v>1</v>
      </c>
    </row>
    <row r="7" spans="1:28" x14ac:dyDescent="0.2">
      <c r="A7" s="17" t="s">
        <v>176</v>
      </c>
      <c r="B7" s="44">
        <v>4568</v>
      </c>
      <c r="C7" s="44">
        <v>540</v>
      </c>
      <c r="D7" s="44">
        <v>918</v>
      </c>
      <c r="E7" s="29">
        <f t="shared" si="0"/>
        <v>2.0877227460318184</v>
      </c>
      <c r="F7" s="29">
        <f t="shared" si="1"/>
        <v>1.9921053602390528</v>
      </c>
      <c r="G7" s="29">
        <f t="shared" si="2"/>
        <v>1.4571197282582815</v>
      </c>
      <c r="I7" s="17" t="s">
        <v>128</v>
      </c>
      <c r="J7" s="28">
        <v>11856</v>
      </c>
      <c r="K7" s="28">
        <v>969</v>
      </c>
      <c r="L7" s="28">
        <v>196</v>
      </c>
      <c r="M7" s="19">
        <f t="shared" si="3"/>
        <v>1.9320837366655912</v>
      </c>
      <c r="N7" s="19">
        <f t="shared" si="4"/>
        <v>0.87473821044269506</v>
      </c>
      <c r="O7" s="19">
        <f t="shared" si="5"/>
        <v>0.99974496301963778</v>
      </c>
      <c r="Q7" s="17" t="s">
        <v>144</v>
      </c>
      <c r="R7" s="28">
        <v>980</v>
      </c>
      <c r="S7" s="19">
        <f t="shared" si="6"/>
        <v>1.6413760761062539</v>
      </c>
      <c r="U7" s="17" t="s">
        <v>158</v>
      </c>
      <c r="V7" s="28">
        <v>6181</v>
      </c>
      <c r="W7" s="19">
        <f t="shared" si="7"/>
        <v>8.3404174931519783</v>
      </c>
      <c r="Y7" s="17" t="s">
        <v>99</v>
      </c>
      <c r="Z7" s="28">
        <f>SUM(Z3:Z5)</f>
        <v>2</v>
      </c>
      <c r="AA7" s="28">
        <f>SUM(AA3:AA5)</f>
        <v>6</v>
      </c>
    </row>
    <row r="8" spans="1:28" x14ac:dyDescent="0.2">
      <c r="A8" s="17" t="s">
        <v>128</v>
      </c>
      <c r="B8" s="44">
        <v>4286</v>
      </c>
      <c r="C8" s="44">
        <v>268</v>
      </c>
      <c r="D8" s="44">
        <v>532</v>
      </c>
      <c r="E8" s="29">
        <f t="shared" si="0"/>
        <v>1.9588396868415883</v>
      </c>
      <c r="F8" s="29">
        <f t="shared" si="1"/>
        <v>0.98867451211864088</v>
      </c>
      <c r="G8" s="29">
        <f t="shared" si="2"/>
        <v>0.84443104077713049</v>
      </c>
      <c r="I8" s="17" t="s">
        <v>176</v>
      </c>
      <c r="J8" s="28">
        <v>11425</v>
      </c>
      <c r="K8" s="28">
        <v>1926</v>
      </c>
      <c r="L8" s="28">
        <v>445</v>
      </c>
      <c r="M8" s="19">
        <f t="shared" si="3"/>
        <v>1.8618468869268201</v>
      </c>
      <c r="N8" s="19">
        <f t="shared" si="4"/>
        <v>1.7386437495486387</v>
      </c>
      <c r="O8" s="19">
        <f t="shared" si="5"/>
        <v>2.2698291252231573</v>
      </c>
      <c r="Q8" s="17" t="s">
        <v>143</v>
      </c>
      <c r="R8" s="28">
        <v>935</v>
      </c>
      <c r="S8" s="19">
        <f t="shared" si="6"/>
        <v>1.5660067664891302</v>
      </c>
      <c r="U8" s="17" t="s">
        <v>375</v>
      </c>
      <c r="V8" s="28">
        <v>1918</v>
      </c>
      <c r="W8" s="19">
        <f t="shared" si="7"/>
        <v>2.5880797204118258</v>
      </c>
    </row>
    <row r="9" spans="1:28" x14ac:dyDescent="0.2">
      <c r="A9" s="17" t="s">
        <v>143</v>
      </c>
      <c r="B9" s="44">
        <v>2887</v>
      </c>
      <c r="C9" s="44">
        <v>487</v>
      </c>
      <c r="D9" s="44">
        <v>748</v>
      </c>
      <c r="E9" s="29">
        <f t="shared" si="0"/>
        <v>1.3194517442631042</v>
      </c>
      <c r="F9" s="29">
        <f t="shared" si="1"/>
        <v>1.7965839082155901</v>
      </c>
      <c r="G9" s="29">
        <f t="shared" si="2"/>
        <v>1.187282741543785</v>
      </c>
      <c r="I9" s="17" t="s">
        <v>143</v>
      </c>
      <c r="J9" s="28">
        <v>7698</v>
      </c>
      <c r="K9" s="28">
        <v>1927</v>
      </c>
      <c r="L9" s="28">
        <v>319</v>
      </c>
      <c r="M9" s="19">
        <f t="shared" si="3"/>
        <v>1.254485543594106</v>
      </c>
      <c r="N9" s="19">
        <f t="shared" si="4"/>
        <v>1.7395464721600349</v>
      </c>
      <c r="O9" s="19">
        <f t="shared" si="5"/>
        <v>1.627135934710533</v>
      </c>
      <c r="Q9" s="17" t="s">
        <v>128</v>
      </c>
      <c r="R9" s="28">
        <v>766</v>
      </c>
      <c r="S9" s="19">
        <f t="shared" si="6"/>
        <v>1.2829531370381537</v>
      </c>
      <c r="U9" s="17" t="s">
        <v>176</v>
      </c>
      <c r="V9" s="28">
        <v>1917</v>
      </c>
      <c r="W9" s="19">
        <f t="shared" si="7"/>
        <v>2.5867303566368456</v>
      </c>
    </row>
    <row r="10" spans="1:28" x14ac:dyDescent="0.2">
      <c r="A10" s="17" t="s">
        <v>174</v>
      </c>
      <c r="B10" s="44">
        <v>2410</v>
      </c>
      <c r="C10" s="44">
        <v>245</v>
      </c>
      <c r="D10" s="44">
        <v>371</v>
      </c>
      <c r="E10" s="29">
        <f t="shared" si="0"/>
        <v>1.1014474207392038</v>
      </c>
      <c r="F10" s="29">
        <f t="shared" si="1"/>
        <v>0.90382558010845915</v>
      </c>
      <c r="G10" s="29">
        <f t="shared" si="2"/>
        <v>0.58887954159457778</v>
      </c>
      <c r="I10" s="17" t="s">
        <v>174</v>
      </c>
      <c r="J10" s="28">
        <v>6596</v>
      </c>
      <c r="K10" s="28">
        <v>873</v>
      </c>
      <c r="L10" s="28">
        <v>177</v>
      </c>
      <c r="M10" s="19">
        <f t="shared" si="3"/>
        <v>1.0749008373014708</v>
      </c>
      <c r="N10" s="19">
        <f t="shared" si="4"/>
        <v>0.78807683974868215</v>
      </c>
      <c r="O10" s="19">
        <f t="shared" si="5"/>
        <v>0.90283091048201991</v>
      </c>
      <c r="Q10" s="17" t="s">
        <v>174</v>
      </c>
      <c r="R10" s="28">
        <v>687</v>
      </c>
      <c r="S10" s="19">
        <f t="shared" si="6"/>
        <v>1.150638126821425</v>
      </c>
      <c r="U10" s="17" t="s">
        <v>126</v>
      </c>
      <c r="V10" s="28">
        <v>1803</v>
      </c>
      <c r="W10" s="19">
        <f t="shared" si="7"/>
        <v>2.4329028862891144</v>
      </c>
    </row>
    <row r="11" spans="1:28" x14ac:dyDescent="0.2">
      <c r="A11" s="17" t="s">
        <v>126</v>
      </c>
      <c r="B11" s="44">
        <v>2065</v>
      </c>
      <c r="E11" s="29">
        <f t="shared" si="0"/>
        <v>0.94377133768732602</v>
      </c>
      <c r="F11" s="29">
        <f t="shared" si="1"/>
        <v>0</v>
      </c>
      <c r="G11" s="29">
        <f t="shared" si="2"/>
        <v>0</v>
      </c>
      <c r="I11" s="17" t="s">
        <v>126</v>
      </c>
      <c r="J11" s="28">
        <v>5273</v>
      </c>
      <c r="M11" s="19">
        <f t="shared" si="3"/>
        <v>0.85930141223327117</v>
      </c>
      <c r="N11" s="19">
        <f t="shared" si="4"/>
        <v>0</v>
      </c>
      <c r="O11" s="19">
        <f t="shared" si="5"/>
        <v>0</v>
      </c>
      <c r="Q11" s="17" t="s">
        <v>124</v>
      </c>
      <c r="R11" s="28">
        <v>486</v>
      </c>
      <c r="S11" s="19">
        <f t="shared" si="6"/>
        <v>0.81398854386493824</v>
      </c>
      <c r="U11" s="17" t="s">
        <v>150</v>
      </c>
      <c r="V11" s="28">
        <v>1687</v>
      </c>
      <c r="W11" s="19">
        <f t="shared" si="7"/>
        <v>2.2763766883914234</v>
      </c>
    </row>
    <row r="12" spans="1:28" x14ac:dyDescent="0.2">
      <c r="A12" s="17" t="s">
        <v>125</v>
      </c>
      <c r="B12" s="44">
        <v>1983</v>
      </c>
      <c r="E12" s="29">
        <f t="shared" si="0"/>
        <v>0.90629470345470575</v>
      </c>
      <c r="F12" s="29">
        <f t="shared" si="1"/>
        <v>0</v>
      </c>
      <c r="G12" s="29">
        <f t="shared" si="2"/>
        <v>0</v>
      </c>
      <c r="I12" s="17" t="s">
        <v>125</v>
      </c>
      <c r="J12" s="28">
        <v>4669</v>
      </c>
      <c r="K12" s="28">
        <v>262</v>
      </c>
      <c r="M12" s="19">
        <f t="shared" si="3"/>
        <v>0.76087204508195383</v>
      </c>
      <c r="N12" s="19">
        <f t="shared" si="4"/>
        <v>0.23651332418574422</v>
      </c>
      <c r="O12" s="19">
        <f t="shared" si="5"/>
        <v>0</v>
      </c>
      <c r="Q12" s="17" t="s">
        <v>177</v>
      </c>
      <c r="R12" s="28">
        <v>474</v>
      </c>
      <c r="S12" s="19">
        <f t="shared" si="6"/>
        <v>0.79389006130037176</v>
      </c>
      <c r="U12" s="17" t="s">
        <v>130</v>
      </c>
      <c r="V12" s="28">
        <v>1501</v>
      </c>
      <c r="W12" s="19">
        <f t="shared" si="7"/>
        <v>2.0253950262451257</v>
      </c>
    </row>
    <row r="13" spans="1:28" x14ac:dyDescent="0.2">
      <c r="A13" s="17" t="s">
        <v>124</v>
      </c>
      <c r="B13" s="44">
        <v>1170</v>
      </c>
      <c r="C13" s="44">
        <v>185</v>
      </c>
      <c r="D13" s="44">
        <v>204</v>
      </c>
      <c r="E13" s="29">
        <f t="shared" si="0"/>
        <v>0.53472758600202008</v>
      </c>
      <c r="F13" s="29">
        <f t="shared" si="1"/>
        <v>0.68248054008189762</v>
      </c>
      <c r="G13" s="29">
        <f t="shared" si="2"/>
        <v>0.32380438405739592</v>
      </c>
      <c r="I13" s="17" t="s">
        <v>124</v>
      </c>
      <c r="J13" s="28">
        <v>2655</v>
      </c>
      <c r="K13" s="28">
        <v>726</v>
      </c>
      <c r="M13" s="19">
        <f t="shared" si="3"/>
        <v>0.43266551289196564</v>
      </c>
      <c r="N13" s="19">
        <f t="shared" si="4"/>
        <v>0.6553766158734744</v>
      </c>
      <c r="O13" s="19">
        <f t="shared" si="5"/>
        <v>0</v>
      </c>
      <c r="Q13" s="17" t="s">
        <v>178</v>
      </c>
      <c r="R13" s="28">
        <v>449</v>
      </c>
      <c r="S13" s="19">
        <f t="shared" si="6"/>
        <v>0.75201822262419182</v>
      </c>
      <c r="U13" s="17" t="s">
        <v>162</v>
      </c>
      <c r="V13" s="28">
        <v>1353</v>
      </c>
      <c r="W13" s="19">
        <f t="shared" si="7"/>
        <v>1.825689187548071</v>
      </c>
    </row>
    <row r="14" spans="1:28" x14ac:dyDescent="0.2">
      <c r="A14" s="17" t="s">
        <v>177</v>
      </c>
      <c r="B14" s="44">
        <v>1143</v>
      </c>
      <c r="C14" s="44">
        <v>552</v>
      </c>
      <c r="D14" s="44">
        <v>890</v>
      </c>
      <c r="E14" s="29">
        <f t="shared" si="0"/>
        <v>0.52238771863274269</v>
      </c>
      <c r="F14" s="29">
        <f t="shared" si="1"/>
        <v>2.0363743682443651</v>
      </c>
      <c r="G14" s="29">
        <f t="shared" si="2"/>
        <v>1.4126759892700116</v>
      </c>
      <c r="I14" s="17" t="s">
        <v>161</v>
      </c>
      <c r="J14" s="28">
        <v>1921</v>
      </c>
      <c r="K14" s="28">
        <v>161</v>
      </c>
      <c r="L14" s="28">
        <v>149</v>
      </c>
      <c r="M14" s="19">
        <f t="shared" si="3"/>
        <v>0.31305101704913968</v>
      </c>
      <c r="N14" s="19">
        <f t="shared" si="4"/>
        <v>0.14533834043475119</v>
      </c>
      <c r="O14" s="19">
        <f t="shared" si="5"/>
        <v>0.7600102014792145</v>
      </c>
      <c r="Q14" s="17" t="s">
        <v>145</v>
      </c>
      <c r="R14" s="28">
        <v>347</v>
      </c>
      <c r="S14" s="19">
        <f t="shared" si="6"/>
        <v>0.58118112082537776</v>
      </c>
      <c r="U14" s="17" t="s">
        <v>147</v>
      </c>
      <c r="V14" s="28">
        <v>1144</v>
      </c>
      <c r="W14" s="19">
        <f t="shared" si="7"/>
        <v>1.5436721585772308</v>
      </c>
    </row>
    <row r="15" spans="1:28" x14ac:dyDescent="0.2">
      <c r="A15" s="17" t="s">
        <v>178</v>
      </c>
      <c r="B15" s="44">
        <v>1098</v>
      </c>
      <c r="C15" s="44">
        <v>528</v>
      </c>
      <c r="D15" s="44">
        <v>1036</v>
      </c>
      <c r="E15" s="29">
        <f t="shared" si="0"/>
        <v>0.5018212730172803</v>
      </c>
      <c r="F15" s="29">
        <f t="shared" si="1"/>
        <v>1.9478363522337405</v>
      </c>
      <c r="G15" s="29">
        <f t="shared" si="2"/>
        <v>1.6444183425659911</v>
      </c>
      <c r="I15" s="17" t="s">
        <v>178</v>
      </c>
      <c r="J15" s="28">
        <v>1740</v>
      </c>
      <c r="K15" s="28">
        <v>1397</v>
      </c>
      <c r="L15" s="28">
        <v>520</v>
      </c>
      <c r="M15" s="19">
        <f t="shared" si="3"/>
        <v>0.2835547994094238</v>
      </c>
      <c r="N15" s="19">
        <f t="shared" si="4"/>
        <v>1.2611034881201704</v>
      </c>
      <c r="O15" s="19">
        <f t="shared" si="5"/>
        <v>2.6523845957663861</v>
      </c>
      <c r="Q15" s="17" t="s">
        <v>155</v>
      </c>
      <c r="R15" s="28">
        <v>257</v>
      </c>
      <c r="S15" s="19">
        <f t="shared" si="6"/>
        <v>0.4304425015911299</v>
      </c>
      <c r="U15" s="17" t="s">
        <v>148</v>
      </c>
      <c r="V15" s="28">
        <v>826</v>
      </c>
      <c r="W15" s="19">
        <f t="shared" si="7"/>
        <v>1.11457447813356</v>
      </c>
    </row>
    <row r="16" spans="1:28" x14ac:dyDescent="0.2">
      <c r="A16" s="17" t="s">
        <v>144</v>
      </c>
      <c r="B16" s="44">
        <v>788</v>
      </c>
      <c r="C16" s="44">
        <v>204</v>
      </c>
      <c r="D16" s="44">
        <v>204</v>
      </c>
      <c r="E16" s="29">
        <f t="shared" si="0"/>
        <v>0.36014131433298446</v>
      </c>
      <c r="F16" s="29">
        <f t="shared" si="1"/>
        <v>0.75257313609030874</v>
      </c>
      <c r="G16" s="29">
        <f t="shared" si="2"/>
        <v>0.32380438405739592</v>
      </c>
      <c r="I16" s="17" t="s">
        <v>177</v>
      </c>
      <c r="J16" s="28">
        <v>1733</v>
      </c>
      <c r="K16" s="28">
        <v>1221</v>
      </c>
      <c r="L16" s="28">
        <v>486</v>
      </c>
      <c r="M16" s="19">
        <f t="shared" si="3"/>
        <v>0.28241406171065025</v>
      </c>
      <c r="N16" s="19">
        <f t="shared" si="4"/>
        <v>1.1022243085144796</v>
      </c>
      <c r="O16" s="19">
        <f t="shared" si="5"/>
        <v>2.4789594491201226</v>
      </c>
      <c r="Q16" s="17" t="s">
        <v>384</v>
      </c>
      <c r="R16" s="28">
        <v>192</v>
      </c>
      <c r="S16" s="19">
        <f t="shared" si="6"/>
        <v>0.32157572103306203</v>
      </c>
      <c r="U16" s="17" t="s">
        <v>125</v>
      </c>
      <c r="V16" s="28">
        <v>793</v>
      </c>
      <c r="W16" s="19">
        <f t="shared" si="7"/>
        <v>1.0700454735592169</v>
      </c>
    </row>
    <row r="17" spans="1:23" x14ac:dyDescent="0.2">
      <c r="A17" s="17" t="s">
        <v>161</v>
      </c>
      <c r="B17" s="44">
        <v>734</v>
      </c>
      <c r="D17" s="44">
        <v>237</v>
      </c>
      <c r="E17" s="29">
        <f t="shared" si="0"/>
        <v>0.33546157959442968</v>
      </c>
      <c r="F17" s="29">
        <f t="shared" si="1"/>
        <v>0</v>
      </c>
      <c r="G17" s="29">
        <f t="shared" si="2"/>
        <v>0.376184505007857</v>
      </c>
      <c r="I17" s="17" t="s">
        <v>148</v>
      </c>
      <c r="J17" s="28">
        <v>1453</v>
      </c>
      <c r="M17" s="19">
        <f t="shared" si="3"/>
        <v>0.23678455375970847</v>
      </c>
      <c r="N17" s="19">
        <f t="shared" si="4"/>
        <v>0</v>
      </c>
      <c r="O17" s="19">
        <f t="shared" si="5"/>
        <v>0</v>
      </c>
      <c r="Q17" s="17" t="s">
        <v>125</v>
      </c>
      <c r="R17" s="28">
        <v>182</v>
      </c>
      <c r="S17" s="19">
        <f t="shared" si="6"/>
        <v>0.30482698556259002</v>
      </c>
      <c r="U17" s="17" t="s">
        <v>365</v>
      </c>
      <c r="V17" s="28">
        <v>744</v>
      </c>
      <c r="W17" s="19">
        <f t="shared" si="7"/>
        <v>1.0039266485851921</v>
      </c>
    </row>
    <row r="18" spans="1:23" x14ac:dyDescent="0.2">
      <c r="A18" s="17" t="s">
        <v>172</v>
      </c>
      <c r="B18" s="44">
        <v>622</v>
      </c>
      <c r="D18" s="44">
        <v>184</v>
      </c>
      <c r="E18" s="29">
        <f t="shared" si="0"/>
        <v>0.28427398161816797</v>
      </c>
      <c r="F18" s="29">
        <f t="shared" si="1"/>
        <v>0</v>
      </c>
      <c r="G18" s="29">
        <f t="shared" si="2"/>
        <v>0.29205885620863165</v>
      </c>
      <c r="I18" s="17" t="s">
        <v>172</v>
      </c>
      <c r="J18" s="28">
        <v>1389</v>
      </c>
      <c r="K18" s="28">
        <v>221</v>
      </c>
      <c r="M18" s="19">
        <f t="shared" si="3"/>
        <v>0.22635495194235039</v>
      </c>
      <c r="N18" s="19">
        <f t="shared" si="4"/>
        <v>0.19950169711850943</v>
      </c>
      <c r="O18" s="19">
        <f t="shared" si="5"/>
        <v>0</v>
      </c>
      <c r="Q18" s="17" t="s">
        <v>350</v>
      </c>
      <c r="R18" s="28">
        <v>178</v>
      </c>
      <c r="S18" s="19">
        <f t="shared" si="6"/>
        <v>0.2981274913744012</v>
      </c>
      <c r="U18" s="17" t="s">
        <v>349</v>
      </c>
      <c r="V18" s="28">
        <v>727</v>
      </c>
      <c r="W18" s="19">
        <f t="shared" si="7"/>
        <v>0.98098746441053031</v>
      </c>
    </row>
    <row r="19" spans="1:23" x14ac:dyDescent="0.2">
      <c r="A19" s="17" t="s">
        <v>155</v>
      </c>
      <c r="B19" s="44">
        <v>594</v>
      </c>
      <c r="D19" s="44">
        <v>306</v>
      </c>
      <c r="E19" s="29">
        <f t="shared" si="0"/>
        <v>0.27147708212410249</v>
      </c>
      <c r="F19" s="29">
        <f t="shared" si="1"/>
        <v>0</v>
      </c>
      <c r="G19" s="29">
        <f t="shared" si="2"/>
        <v>0.48570657608609386</v>
      </c>
      <c r="I19" s="17" t="s">
        <v>155</v>
      </c>
      <c r="J19" s="28">
        <v>1369</v>
      </c>
      <c r="K19" s="28">
        <v>276</v>
      </c>
      <c r="M19" s="19">
        <f t="shared" si="3"/>
        <v>0.22309570137442597</v>
      </c>
      <c r="N19" s="19">
        <f t="shared" si="4"/>
        <v>0.24915144074528781</v>
      </c>
      <c r="O19" s="19">
        <f t="shared" si="5"/>
        <v>0</v>
      </c>
      <c r="Q19" s="17" t="s">
        <v>377</v>
      </c>
      <c r="R19" s="28">
        <v>176</v>
      </c>
      <c r="S19" s="19">
        <f t="shared" si="6"/>
        <v>0.29477774428030684</v>
      </c>
      <c r="U19" s="17" t="s">
        <v>390</v>
      </c>
      <c r="V19" s="28">
        <v>721</v>
      </c>
      <c r="W19" s="19">
        <f t="shared" si="7"/>
        <v>0.97289128176064987</v>
      </c>
    </row>
    <row r="20" spans="1:23" x14ac:dyDescent="0.2">
      <c r="A20" s="17" t="s">
        <v>169</v>
      </c>
      <c r="B20" s="44">
        <v>523</v>
      </c>
      <c r="D20" s="44">
        <v>268</v>
      </c>
      <c r="E20" s="29">
        <f t="shared" si="0"/>
        <v>0.23902780126415085</v>
      </c>
      <c r="F20" s="29">
        <f t="shared" si="1"/>
        <v>0</v>
      </c>
      <c r="G20" s="29">
        <f t="shared" si="2"/>
        <v>0.42539007317344169</v>
      </c>
      <c r="I20" s="17" t="s">
        <v>144</v>
      </c>
      <c r="J20" s="28">
        <v>1346</v>
      </c>
      <c r="K20" s="28">
        <v>697</v>
      </c>
      <c r="M20" s="19">
        <f t="shared" si="3"/>
        <v>0.21934756322131288</v>
      </c>
      <c r="N20" s="19">
        <f t="shared" si="4"/>
        <v>0.62919766014299128</v>
      </c>
      <c r="O20" s="19">
        <f t="shared" si="5"/>
        <v>0</v>
      </c>
      <c r="Q20" s="17" t="s">
        <v>379</v>
      </c>
      <c r="R20" s="28">
        <v>171</v>
      </c>
      <c r="S20" s="19">
        <f t="shared" si="6"/>
        <v>0.28640337654507086</v>
      </c>
      <c r="U20" s="17" t="s">
        <v>373</v>
      </c>
      <c r="V20" s="28">
        <v>622</v>
      </c>
      <c r="W20" s="19">
        <f t="shared" si="7"/>
        <v>0.83930426803762037</v>
      </c>
    </row>
    <row r="21" spans="1:23" x14ac:dyDescent="0.2">
      <c r="A21" s="17" t="s">
        <v>170</v>
      </c>
      <c r="B21" s="44">
        <v>451</v>
      </c>
      <c r="D21" s="44">
        <v>100</v>
      </c>
      <c r="E21" s="29">
        <f t="shared" si="0"/>
        <v>0.20612148827941118</v>
      </c>
      <c r="F21" s="29">
        <f t="shared" si="1"/>
        <v>0</v>
      </c>
      <c r="G21" s="29">
        <f t="shared" si="2"/>
        <v>0.15872763924382152</v>
      </c>
      <c r="I21" s="17" t="s">
        <v>170</v>
      </c>
      <c r="J21" s="28">
        <v>1331</v>
      </c>
      <c r="K21" s="28">
        <v>162</v>
      </c>
      <c r="M21" s="19">
        <f t="shared" si="3"/>
        <v>0.21690312529536959</v>
      </c>
      <c r="N21" s="19">
        <f t="shared" si="4"/>
        <v>0.14624106304614717</v>
      </c>
      <c r="O21" s="19">
        <f t="shared" si="5"/>
        <v>0</v>
      </c>
      <c r="Q21" s="17" t="s">
        <v>172</v>
      </c>
      <c r="R21" s="28">
        <v>170</v>
      </c>
      <c r="S21" s="19">
        <f t="shared" si="6"/>
        <v>0.28472850299802366</v>
      </c>
      <c r="U21" s="17" t="s">
        <v>161</v>
      </c>
      <c r="V21" s="28">
        <v>596</v>
      </c>
      <c r="W21" s="19">
        <f t="shared" si="7"/>
        <v>0.80422080988813771</v>
      </c>
    </row>
    <row r="22" spans="1:23" x14ac:dyDescent="0.2">
      <c r="A22" s="17" t="s">
        <v>145</v>
      </c>
      <c r="B22" s="44">
        <v>431</v>
      </c>
      <c r="C22" s="44">
        <v>109</v>
      </c>
      <c r="D22" s="44">
        <v>333</v>
      </c>
      <c r="E22" s="29">
        <f t="shared" si="0"/>
        <v>0.19698084578365013</v>
      </c>
      <c r="F22" s="29">
        <f t="shared" si="1"/>
        <v>0.40211015604825318</v>
      </c>
      <c r="G22" s="29">
        <f t="shared" si="2"/>
        <v>0.52856303868192567</v>
      </c>
      <c r="I22" s="17" t="s">
        <v>169</v>
      </c>
      <c r="J22" s="28">
        <v>1295</v>
      </c>
      <c r="K22" s="28">
        <v>229</v>
      </c>
      <c r="M22" s="19">
        <f t="shared" si="3"/>
        <v>0.21103647427310562</v>
      </c>
      <c r="N22" s="19">
        <f t="shared" si="4"/>
        <v>0.20672347800967716</v>
      </c>
      <c r="O22" s="19">
        <f t="shared" si="5"/>
        <v>0</v>
      </c>
      <c r="Q22" s="17" t="s">
        <v>169</v>
      </c>
      <c r="R22" s="28">
        <v>165</v>
      </c>
      <c r="S22" s="19">
        <f t="shared" si="6"/>
        <v>0.27635413526278768</v>
      </c>
      <c r="U22" s="17" t="s">
        <v>140</v>
      </c>
      <c r="V22" s="28">
        <v>576</v>
      </c>
      <c r="W22" s="19">
        <f t="shared" si="7"/>
        <v>0.77723353438853582</v>
      </c>
    </row>
    <row r="23" spans="1:23" x14ac:dyDescent="0.2">
      <c r="A23" s="17" t="s">
        <v>146</v>
      </c>
      <c r="B23" s="44">
        <v>425</v>
      </c>
      <c r="D23" s="44">
        <v>254</v>
      </c>
      <c r="E23" s="29">
        <f t="shared" si="0"/>
        <v>0.19423865303492183</v>
      </c>
      <c r="F23" s="29">
        <f t="shared" si="1"/>
        <v>0</v>
      </c>
      <c r="G23" s="29">
        <f t="shared" si="2"/>
        <v>0.40316820367930667</v>
      </c>
      <c r="I23" s="17" t="s">
        <v>146</v>
      </c>
      <c r="J23" s="28">
        <v>1148</v>
      </c>
      <c r="M23" s="19">
        <f t="shared" si="3"/>
        <v>0.18708098259886122</v>
      </c>
      <c r="N23" s="19">
        <f t="shared" si="4"/>
        <v>0</v>
      </c>
      <c r="O23" s="19">
        <f t="shared" si="5"/>
        <v>0</v>
      </c>
      <c r="Q23" s="17" t="s">
        <v>171</v>
      </c>
      <c r="R23" s="28">
        <v>155</v>
      </c>
      <c r="S23" s="19">
        <f t="shared" si="6"/>
        <v>0.25960539979231567</v>
      </c>
      <c r="U23" s="17" t="s">
        <v>386</v>
      </c>
      <c r="V23" s="28">
        <v>573</v>
      </c>
      <c r="W23" s="19">
        <f t="shared" si="7"/>
        <v>0.7731854430635956</v>
      </c>
    </row>
    <row r="24" spans="1:23" x14ac:dyDescent="0.2">
      <c r="A24" s="17" t="s">
        <v>148</v>
      </c>
      <c r="B24" s="44">
        <v>419</v>
      </c>
      <c r="E24" s="29">
        <f t="shared" si="0"/>
        <v>0.19149646028619352</v>
      </c>
      <c r="F24" s="29">
        <f t="shared" si="1"/>
        <v>0</v>
      </c>
      <c r="G24" s="29">
        <f t="shared" si="2"/>
        <v>0</v>
      </c>
      <c r="I24" s="17" t="s">
        <v>145</v>
      </c>
      <c r="J24" s="28">
        <v>1072</v>
      </c>
      <c r="K24" s="28">
        <v>341</v>
      </c>
      <c r="M24" s="19">
        <f t="shared" si="3"/>
        <v>0.17469583044074846</v>
      </c>
      <c r="N24" s="19">
        <f t="shared" si="4"/>
        <v>0.30782841048602588</v>
      </c>
      <c r="O24" s="19">
        <f t="shared" si="5"/>
        <v>0</v>
      </c>
      <c r="Q24" s="17" t="s">
        <v>357</v>
      </c>
      <c r="R24" s="28">
        <v>152</v>
      </c>
      <c r="S24" s="19">
        <f t="shared" si="6"/>
        <v>0.25458077915117411</v>
      </c>
      <c r="U24" s="17" t="s">
        <v>127</v>
      </c>
      <c r="V24" s="28">
        <v>569</v>
      </c>
      <c r="W24" s="19">
        <f t="shared" si="7"/>
        <v>0.76778798796367509</v>
      </c>
    </row>
    <row r="25" spans="1:23" x14ac:dyDescent="0.2">
      <c r="A25" s="17" t="s">
        <v>390</v>
      </c>
      <c r="B25" s="44">
        <v>391</v>
      </c>
      <c r="E25" s="29">
        <f t="shared" si="0"/>
        <v>0.17869956079212809</v>
      </c>
      <c r="F25" s="29">
        <f t="shared" si="1"/>
        <v>0</v>
      </c>
      <c r="G25" s="29">
        <f t="shared" si="2"/>
        <v>0</v>
      </c>
      <c r="I25" s="17" t="s">
        <v>390</v>
      </c>
      <c r="J25" s="28">
        <v>967</v>
      </c>
      <c r="M25" s="19">
        <f t="shared" si="3"/>
        <v>0.15758476495914528</v>
      </c>
      <c r="N25" s="19">
        <f t="shared" si="4"/>
        <v>0</v>
      </c>
      <c r="O25" s="19">
        <f t="shared" si="5"/>
        <v>0</v>
      </c>
      <c r="Q25" s="17" t="s">
        <v>175</v>
      </c>
      <c r="R25" s="28">
        <v>150</v>
      </c>
      <c r="S25" s="19">
        <f t="shared" si="6"/>
        <v>0.2512310320570797</v>
      </c>
      <c r="U25" s="17" t="s">
        <v>151</v>
      </c>
      <c r="V25" s="28">
        <v>530</v>
      </c>
      <c r="W25" s="19">
        <f t="shared" si="7"/>
        <v>0.71516280073945127</v>
      </c>
    </row>
    <row r="26" spans="1:23" x14ac:dyDescent="0.2">
      <c r="A26" s="17" t="s">
        <v>389</v>
      </c>
      <c r="B26" s="44">
        <v>377</v>
      </c>
      <c r="E26" s="29">
        <f t="shared" si="0"/>
        <v>0.17230111104509535</v>
      </c>
      <c r="F26" s="29">
        <f t="shared" si="1"/>
        <v>0</v>
      </c>
      <c r="G26" s="29">
        <f t="shared" si="2"/>
        <v>0</v>
      </c>
      <c r="I26" s="17" t="s">
        <v>389</v>
      </c>
      <c r="J26" s="28">
        <v>940</v>
      </c>
      <c r="M26" s="19">
        <f t="shared" si="3"/>
        <v>0.15318477669244734</v>
      </c>
      <c r="N26" s="19">
        <f t="shared" si="4"/>
        <v>0</v>
      </c>
      <c r="O26" s="19">
        <f t="shared" si="5"/>
        <v>0</v>
      </c>
      <c r="Q26" s="17" t="s">
        <v>355</v>
      </c>
      <c r="R26" s="28">
        <v>150</v>
      </c>
      <c r="S26" s="19">
        <f t="shared" si="6"/>
        <v>0.2512310320570797</v>
      </c>
      <c r="U26" s="17" t="s">
        <v>129</v>
      </c>
      <c r="V26" s="28">
        <v>520</v>
      </c>
      <c r="W26" s="19">
        <f t="shared" si="7"/>
        <v>0.70166916298965043</v>
      </c>
    </row>
    <row r="27" spans="1:23" x14ac:dyDescent="0.2">
      <c r="A27" s="17" t="s">
        <v>175</v>
      </c>
      <c r="B27" s="44">
        <v>366</v>
      </c>
      <c r="C27" s="44">
        <v>163</v>
      </c>
      <c r="D27" s="44">
        <v>224</v>
      </c>
      <c r="E27" s="29">
        <f t="shared" si="0"/>
        <v>0.1672737576724268</v>
      </c>
      <c r="F27" s="29">
        <f t="shared" si="1"/>
        <v>0.60132069207215855</v>
      </c>
      <c r="G27" s="29">
        <f t="shared" si="2"/>
        <v>0.35554991190616025</v>
      </c>
      <c r="I27" s="17" t="s">
        <v>387</v>
      </c>
      <c r="J27" s="28">
        <v>916</v>
      </c>
      <c r="K27" s="28">
        <v>239</v>
      </c>
      <c r="M27" s="19">
        <f t="shared" si="3"/>
        <v>0.14927367601093805</v>
      </c>
      <c r="N27" s="19">
        <f t="shared" si="4"/>
        <v>0.21575070412363689</v>
      </c>
      <c r="O27" s="19">
        <f t="shared" si="5"/>
        <v>0</v>
      </c>
      <c r="Q27" s="17" t="s">
        <v>170</v>
      </c>
      <c r="R27" s="28">
        <v>146</v>
      </c>
      <c r="S27" s="19">
        <f t="shared" si="6"/>
        <v>0.24453153786889087</v>
      </c>
      <c r="U27" s="17" t="s">
        <v>160</v>
      </c>
      <c r="V27" s="28">
        <v>471</v>
      </c>
      <c r="W27" s="19">
        <f t="shared" si="7"/>
        <v>0.63555033801562566</v>
      </c>
    </row>
    <row r="28" spans="1:23" x14ac:dyDescent="0.2">
      <c r="A28" s="17" t="s">
        <v>387</v>
      </c>
      <c r="B28" s="44">
        <v>337</v>
      </c>
      <c r="E28" s="29">
        <f t="shared" si="0"/>
        <v>0.15401982605357328</v>
      </c>
      <c r="F28" s="29">
        <f t="shared" si="1"/>
        <v>0</v>
      </c>
      <c r="G28" s="29">
        <f t="shared" si="2"/>
        <v>0</v>
      </c>
      <c r="I28" s="17" t="s">
        <v>142</v>
      </c>
      <c r="J28" s="28">
        <v>877</v>
      </c>
      <c r="K28" s="28">
        <v>122</v>
      </c>
      <c r="L28" s="28">
        <v>115</v>
      </c>
      <c r="M28" s="19">
        <f t="shared" si="3"/>
        <v>0.14291813740348544</v>
      </c>
      <c r="N28" s="19">
        <f t="shared" si="4"/>
        <v>0.11013215859030838</v>
      </c>
      <c r="O28" s="19">
        <f t="shared" si="5"/>
        <v>0.58658505483295076</v>
      </c>
      <c r="Q28" s="17" t="s">
        <v>142</v>
      </c>
      <c r="R28" s="28">
        <v>130</v>
      </c>
      <c r="S28" s="19">
        <f t="shared" si="6"/>
        <v>0.21773356111613576</v>
      </c>
      <c r="U28" s="17" t="s">
        <v>143</v>
      </c>
      <c r="V28" s="28">
        <v>457</v>
      </c>
      <c r="W28" s="19">
        <f t="shared" si="7"/>
        <v>0.61665924516590431</v>
      </c>
    </row>
    <row r="29" spans="1:23" x14ac:dyDescent="0.2">
      <c r="A29" s="17" t="s">
        <v>142</v>
      </c>
      <c r="B29" s="44">
        <v>317</v>
      </c>
      <c r="D29" s="44">
        <v>416</v>
      </c>
      <c r="E29" s="29">
        <f t="shared" si="0"/>
        <v>0.14487918355781229</v>
      </c>
      <c r="F29" s="29">
        <f t="shared" si="1"/>
        <v>0</v>
      </c>
      <c r="G29" s="29">
        <f t="shared" si="2"/>
        <v>0.66030697925429749</v>
      </c>
      <c r="I29" s="17" t="s">
        <v>171</v>
      </c>
      <c r="J29" s="28">
        <v>816</v>
      </c>
      <c r="K29" s="28">
        <v>256</v>
      </c>
      <c r="M29" s="19">
        <f t="shared" si="3"/>
        <v>0.132977423171316</v>
      </c>
      <c r="N29" s="19">
        <f t="shared" si="4"/>
        <v>0.23109698851736837</v>
      </c>
      <c r="O29" s="19">
        <f t="shared" si="5"/>
        <v>0</v>
      </c>
      <c r="Q29" s="17" t="s">
        <v>388</v>
      </c>
      <c r="R29" s="28">
        <v>125</v>
      </c>
      <c r="S29" s="19">
        <f t="shared" si="6"/>
        <v>0.20935919338089973</v>
      </c>
      <c r="U29" s="17" t="s">
        <v>153</v>
      </c>
      <c r="V29" s="28">
        <v>424</v>
      </c>
      <c r="W29" s="19">
        <f t="shared" si="7"/>
        <v>0.57213024059156115</v>
      </c>
    </row>
    <row r="30" spans="1:23" x14ac:dyDescent="0.2">
      <c r="A30" s="17" t="s">
        <v>160</v>
      </c>
      <c r="B30" s="44">
        <v>304</v>
      </c>
      <c r="D30" s="44">
        <v>104</v>
      </c>
      <c r="E30" s="29">
        <f t="shared" si="0"/>
        <v>0.13893776593556761</v>
      </c>
      <c r="F30" s="29">
        <f t="shared" si="1"/>
        <v>0</v>
      </c>
      <c r="G30" s="29">
        <f t="shared" si="2"/>
        <v>0.16507674481357437</v>
      </c>
      <c r="I30" s="17" t="s">
        <v>151</v>
      </c>
      <c r="J30" s="28">
        <v>802</v>
      </c>
      <c r="M30" s="19">
        <f t="shared" si="3"/>
        <v>0.13069594777376889</v>
      </c>
      <c r="N30" s="19">
        <f t="shared" si="4"/>
        <v>0</v>
      </c>
      <c r="O30" s="19">
        <f t="shared" si="5"/>
        <v>0</v>
      </c>
      <c r="Q30" s="17" t="s">
        <v>387</v>
      </c>
      <c r="R30" s="28">
        <v>115</v>
      </c>
      <c r="S30" s="19">
        <f t="shared" si="6"/>
        <v>0.19261045791042777</v>
      </c>
      <c r="U30" s="17" t="s">
        <v>141</v>
      </c>
      <c r="V30" s="28">
        <v>316</v>
      </c>
      <c r="W30" s="19">
        <f t="shared" si="7"/>
        <v>0.4263989528937106</v>
      </c>
    </row>
    <row r="31" spans="1:23" x14ac:dyDescent="0.2">
      <c r="A31" s="17" t="s">
        <v>171</v>
      </c>
      <c r="B31" s="44">
        <v>275</v>
      </c>
      <c r="C31" s="44">
        <v>104</v>
      </c>
      <c r="D31" s="44">
        <v>138</v>
      </c>
      <c r="E31" s="29">
        <f t="shared" si="0"/>
        <v>0.12568383431671412</v>
      </c>
      <c r="F31" s="29">
        <f t="shared" si="1"/>
        <v>0.38366473604603973</v>
      </c>
      <c r="G31" s="29">
        <f t="shared" si="2"/>
        <v>0.21904414215647372</v>
      </c>
      <c r="I31" s="17" t="s">
        <v>168</v>
      </c>
      <c r="J31" s="28">
        <v>776</v>
      </c>
      <c r="M31" s="19">
        <f t="shared" si="3"/>
        <v>0.12645892203546716</v>
      </c>
      <c r="N31" s="19">
        <f t="shared" si="4"/>
        <v>0</v>
      </c>
      <c r="O31" s="19">
        <f t="shared" si="5"/>
        <v>0</v>
      </c>
      <c r="Q31" s="25" t="s">
        <v>173</v>
      </c>
      <c r="R31" s="31">
        <v>105</v>
      </c>
      <c r="S31" s="20">
        <f t="shared" si="6"/>
        <v>0.17586172243995579</v>
      </c>
      <c r="U31" s="17" t="s">
        <v>371</v>
      </c>
      <c r="V31" s="28">
        <v>312</v>
      </c>
      <c r="W31" s="19">
        <f t="shared" si="7"/>
        <v>0.42100149779379026</v>
      </c>
    </row>
    <row r="32" spans="1:23" x14ac:dyDescent="0.2">
      <c r="A32" s="17" t="s">
        <v>151</v>
      </c>
      <c r="B32" s="44">
        <v>256</v>
      </c>
      <c r="E32" s="29">
        <f t="shared" si="0"/>
        <v>0.11700022394574114</v>
      </c>
      <c r="F32" s="29">
        <f t="shared" si="1"/>
        <v>0</v>
      </c>
      <c r="G32" s="29">
        <f t="shared" si="2"/>
        <v>0</v>
      </c>
      <c r="I32" s="17" t="s">
        <v>386</v>
      </c>
      <c r="J32" s="28">
        <v>737</v>
      </c>
      <c r="M32" s="19">
        <f t="shared" si="3"/>
        <v>0.12010338342801456</v>
      </c>
      <c r="N32" s="19">
        <f t="shared" si="4"/>
        <v>0</v>
      </c>
      <c r="O32" s="19">
        <f t="shared" si="5"/>
        <v>0</v>
      </c>
      <c r="Q32" s="17" t="s">
        <v>97</v>
      </c>
      <c r="R32" s="28">
        <f>COUNTIF(R3:R31, "&gt;1")</f>
        <v>29</v>
      </c>
      <c r="S32" s="28"/>
      <c r="U32" s="17" t="s">
        <v>348</v>
      </c>
      <c r="V32" s="28">
        <v>291</v>
      </c>
      <c r="W32" s="19">
        <f t="shared" si="7"/>
        <v>0.39266485851920818</v>
      </c>
    </row>
    <row r="33" spans="1:23" x14ac:dyDescent="0.2">
      <c r="A33" s="17" t="s">
        <v>386</v>
      </c>
      <c r="B33" s="44">
        <v>245</v>
      </c>
      <c r="E33" s="29">
        <f t="shared" si="0"/>
        <v>0.11197287057307258</v>
      </c>
      <c r="F33" s="29">
        <f t="shared" si="1"/>
        <v>0</v>
      </c>
      <c r="G33" s="29">
        <f t="shared" si="2"/>
        <v>0</v>
      </c>
      <c r="I33" s="17" t="s">
        <v>384</v>
      </c>
      <c r="J33" s="28">
        <v>699</v>
      </c>
      <c r="K33" s="28">
        <v>154</v>
      </c>
      <c r="L33" s="28">
        <v>111</v>
      </c>
      <c r="M33" s="19">
        <f t="shared" si="3"/>
        <v>0.11391080734895818</v>
      </c>
      <c r="N33" s="19">
        <f t="shared" si="4"/>
        <v>0.13901928215497944</v>
      </c>
      <c r="O33" s="19">
        <f t="shared" si="5"/>
        <v>0.56618209640397865</v>
      </c>
      <c r="Q33" s="17" t="s">
        <v>99</v>
      </c>
      <c r="R33" s="28">
        <f>SUM(R3:R31)</f>
        <v>59706</v>
      </c>
      <c r="S33" s="28"/>
      <c r="U33" s="17" t="s">
        <v>356</v>
      </c>
      <c r="V33" s="28">
        <v>279</v>
      </c>
      <c r="W33" s="19">
        <f t="shared" si="7"/>
        <v>0.37647249321944704</v>
      </c>
    </row>
    <row r="34" spans="1:23" x14ac:dyDescent="0.2">
      <c r="A34" s="17" t="s">
        <v>168</v>
      </c>
      <c r="B34" s="44">
        <v>238</v>
      </c>
      <c r="E34" s="29">
        <f t="shared" si="0"/>
        <v>0.10877364569955622</v>
      </c>
      <c r="F34" s="29">
        <f t="shared" si="1"/>
        <v>0</v>
      </c>
      <c r="G34" s="29">
        <f t="shared" si="2"/>
        <v>0</v>
      </c>
      <c r="I34" s="17" t="s">
        <v>160</v>
      </c>
      <c r="J34" s="28">
        <v>664</v>
      </c>
      <c r="K34" s="28">
        <v>139</v>
      </c>
      <c r="M34" s="19">
        <f t="shared" si="3"/>
        <v>0.10820711885509048</v>
      </c>
      <c r="N34" s="19">
        <f t="shared" si="4"/>
        <v>0.12547844298403987</v>
      </c>
      <c r="O34" s="19">
        <f t="shared" si="5"/>
        <v>0</v>
      </c>
      <c r="U34" s="17" t="s">
        <v>159</v>
      </c>
      <c r="V34" s="28">
        <v>278</v>
      </c>
      <c r="W34" s="19">
        <f t="shared" si="7"/>
        <v>0.37512312944446696</v>
      </c>
    </row>
    <row r="35" spans="1:23" x14ac:dyDescent="0.2">
      <c r="A35" s="17" t="s">
        <v>385</v>
      </c>
      <c r="B35" s="44">
        <v>235</v>
      </c>
      <c r="E35" s="29">
        <f t="shared" ref="E35:E70" si="8">B35/$B$72*100</f>
        <v>0.10740254932519205</v>
      </c>
      <c r="F35" s="29">
        <f t="shared" ref="F35:F70" si="9">C35/$C$72*100</f>
        <v>0</v>
      </c>
      <c r="G35" s="29">
        <f t="shared" ref="G35:G70" si="10">D35/$D$72*100</f>
        <v>0</v>
      </c>
      <c r="I35" s="17" t="s">
        <v>385</v>
      </c>
      <c r="J35" s="28">
        <v>659</v>
      </c>
      <c r="M35" s="19">
        <f t="shared" ref="M35:M66" si="11">J35/$J$111*100</f>
        <v>0.10739230621310936</v>
      </c>
      <c r="N35" s="19">
        <f t="shared" ref="N35:N66" si="12">K35/$K$111*100</f>
        <v>0</v>
      </c>
      <c r="O35" s="19">
        <f t="shared" ref="O35:O66" si="13">L35/$L$111*100</f>
        <v>0</v>
      </c>
      <c r="U35" s="17" t="s">
        <v>155</v>
      </c>
      <c r="V35" s="28">
        <v>273</v>
      </c>
      <c r="W35" s="19">
        <f t="shared" ref="W35:W58" si="14">V35/$V$60*100</f>
        <v>0.36837631056956643</v>
      </c>
    </row>
    <row r="36" spans="1:23" x14ac:dyDescent="0.2">
      <c r="A36" s="17" t="s">
        <v>384</v>
      </c>
      <c r="B36" s="44">
        <v>234</v>
      </c>
      <c r="D36" s="44">
        <v>341</v>
      </c>
      <c r="E36" s="29">
        <f t="shared" si="8"/>
        <v>0.10694551720040402</v>
      </c>
      <c r="F36" s="29">
        <f t="shared" si="9"/>
        <v>0</v>
      </c>
      <c r="G36" s="29">
        <f t="shared" si="10"/>
        <v>0.54126124982143142</v>
      </c>
      <c r="I36" s="17" t="s">
        <v>153</v>
      </c>
      <c r="J36" s="28">
        <v>586</v>
      </c>
      <c r="M36" s="19">
        <f t="shared" si="11"/>
        <v>9.5496041640185256E-2</v>
      </c>
      <c r="N36" s="19">
        <f t="shared" si="12"/>
        <v>0</v>
      </c>
      <c r="O36" s="19">
        <f t="shared" si="13"/>
        <v>0</v>
      </c>
      <c r="U36" s="17" t="s">
        <v>164</v>
      </c>
      <c r="V36" s="28">
        <v>265</v>
      </c>
      <c r="W36" s="19">
        <f t="shared" si="14"/>
        <v>0.35758140036972563</v>
      </c>
    </row>
    <row r="37" spans="1:23" x14ac:dyDescent="0.2">
      <c r="A37" s="17" t="s">
        <v>162</v>
      </c>
      <c r="B37" s="44">
        <v>219</v>
      </c>
      <c r="E37" s="29">
        <f t="shared" si="8"/>
        <v>0.10009003532858325</v>
      </c>
      <c r="F37" s="29">
        <f t="shared" si="9"/>
        <v>0</v>
      </c>
      <c r="G37" s="29">
        <f t="shared" si="10"/>
        <v>0</v>
      </c>
      <c r="I37" s="17" t="s">
        <v>380</v>
      </c>
      <c r="J37" s="28">
        <v>580</v>
      </c>
      <c r="M37" s="19">
        <f t="shared" si="11"/>
        <v>9.4518266469807932E-2</v>
      </c>
      <c r="N37" s="19">
        <f t="shared" si="12"/>
        <v>0</v>
      </c>
      <c r="O37" s="19">
        <f t="shared" si="13"/>
        <v>0</v>
      </c>
      <c r="U37" s="17" t="s">
        <v>138</v>
      </c>
      <c r="V37" s="28">
        <v>254</v>
      </c>
      <c r="W37" s="19">
        <f t="shared" si="14"/>
        <v>0.34273839884494461</v>
      </c>
    </row>
    <row r="38" spans="1:23" x14ac:dyDescent="0.2">
      <c r="A38" s="17" t="s">
        <v>383</v>
      </c>
      <c r="B38" s="44">
        <v>217</v>
      </c>
      <c r="E38" s="29">
        <f t="shared" si="8"/>
        <v>9.9175971079007136E-2</v>
      </c>
      <c r="F38" s="29">
        <f t="shared" si="9"/>
        <v>0</v>
      </c>
      <c r="G38" s="29">
        <f t="shared" si="10"/>
        <v>0</v>
      </c>
      <c r="I38" s="17" t="s">
        <v>175</v>
      </c>
      <c r="J38" s="28">
        <v>566</v>
      </c>
      <c r="K38" s="28">
        <v>361</v>
      </c>
      <c r="L38" s="28">
        <v>100</v>
      </c>
      <c r="M38" s="19">
        <f t="shared" si="11"/>
        <v>9.2236791072260849E-2</v>
      </c>
      <c r="N38" s="19">
        <f t="shared" si="12"/>
        <v>0.32588286271394523</v>
      </c>
      <c r="O38" s="19">
        <f t="shared" si="13"/>
        <v>0.510073960724305</v>
      </c>
      <c r="U38" s="17" t="s">
        <v>149</v>
      </c>
      <c r="V38" s="28">
        <v>247</v>
      </c>
      <c r="W38" s="19">
        <f t="shared" si="14"/>
        <v>0.33329285242008394</v>
      </c>
    </row>
    <row r="39" spans="1:23" x14ac:dyDescent="0.2">
      <c r="A39" s="17" t="s">
        <v>338</v>
      </c>
      <c r="B39" s="44">
        <v>213</v>
      </c>
      <c r="E39" s="29">
        <f t="shared" si="8"/>
        <v>9.7347842579854932E-2</v>
      </c>
      <c r="F39" s="29">
        <f t="shared" si="9"/>
        <v>0</v>
      </c>
      <c r="G39" s="29">
        <f t="shared" si="10"/>
        <v>0</v>
      </c>
      <c r="I39" s="17" t="s">
        <v>383</v>
      </c>
      <c r="J39" s="28">
        <v>564</v>
      </c>
      <c r="M39" s="19">
        <f t="shared" si="11"/>
        <v>9.1910866015468398E-2</v>
      </c>
      <c r="N39" s="19">
        <f t="shared" si="12"/>
        <v>0</v>
      </c>
      <c r="O39" s="19">
        <f t="shared" si="13"/>
        <v>0</v>
      </c>
      <c r="U39" s="17" t="s">
        <v>370</v>
      </c>
      <c r="V39" s="28">
        <v>244</v>
      </c>
      <c r="W39" s="19">
        <f t="shared" si="14"/>
        <v>0.32924476109514367</v>
      </c>
    </row>
    <row r="40" spans="1:23" x14ac:dyDescent="0.2">
      <c r="A40" s="17" t="s">
        <v>153</v>
      </c>
      <c r="B40" s="44">
        <v>179</v>
      </c>
      <c r="E40" s="29">
        <f t="shared" si="8"/>
        <v>8.1808750337061184E-2</v>
      </c>
      <c r="F40" s="29">
        <f t="shared" si="9"/>
        <v>0</v>
      </c>
      <c r="G40" s="29">
        <f t="shared" si="10"/>
        <v>0</v>
      </c>
      <c r="I40" s="17" t="s">
        <v>162</v>
      </c>
      <c r="J40" s="28">
        <v>528</v>
      </c>
      <c r="M40" s="19">
        <f t="shared" si="11"/>
        <v>8.6044214993204471E-2</v>
      </c>
      <c r="N40" s="19">
        <f t="shared" si="12"/>
        <v>0</v>
      </c>
      <c r="O40" s="19">
        <f t="shared" si="13"/>
        <v>0</v>
      </c>
      <c r="U40" s="17" t="s">
        <v>362</v>
      </c>
      <c r="V40" s="28">
        <v>242</v>
      </c>
      <c r="W40" s="19">
        <f t="shared" si="14"/>
        <v>0.32654603354518341</v>
      </c>
    </row>
    <row r="41" spans="1:23" x14ac:dyDescent="0.2">
      <c r="A41" s="17" t="s">
        <v>173</v>
      </c>
      <c r="B41" s="44">
        <v>164</v>
      </c>
      <c r="D41" s="44">
        <v>177</v>
      </c>
      <c r="E41" s="29">
        <f t="shared" si="8"/>
        <v>7.4953268465240419E-2</v>
      </c>
      <c r="F41" s="29">
        <f t="shared" si="9"/>
        <v>0</v>
      </c>
      <c r="G41" s="29">
        <f t="shared" si="10"/>
        <v>0.28094792146156411</v>
      </c>
      <c r="I41" s="17" t="s">
        <v>150</v>
      </c>
      <c r="J41" s="28">
        <v>527</v>
      </c>
      <c r="K41" s="28">
        <v>129</v>
      </c>
      <c r="M41" s="19">
        <f t="shared" si="11"/>
        <v>8.5881252464808239E-2</v>
      </c>
      <c r="N41" s="19">
        <f t="shared" si="12"/>
        <v>0.11645121687008016</v>
      </c>
      <c r="O41" s="19">
        <f t="shared" si="13"/>
        <v>0</v>
      </c>
      <c r="U41" s="17" t="s">
        <v>382</v>
      </c>
      <c r="V41" s="28">
        <v>221</v>
      </c>
      <c r="W41" s="19">
        <f t="shared" si="14"/>
        <v>0.29820939427060145</v>
      </c>
    </row>
    <row r="42" spans="1:23" x14ac:dyDescent="0.2">
      <c r="A42" s="17" t="s">
        <v>150</v>
      </c>
      <c r="B42" s="44">
        <v>163</v>
      </c>
      <c r="E42" s="29">
        <f t="shared" si="8"/>
        <v>7.4496236340452368E-2</v>
      </c>
      <c r="F42" s="29">
        <f t="shared" si="9"/>
        <v>0</v>
      </c>
      <c r="G42" s="29">
        <f t="shared" si="10"/>
        <v>0</v>
      </c>
      <c r="I42" s="17" t="s">
        <v>173</v>
      </c>
      <c r="J42" s="28">
        <v>471</v>
      </c>
      <c r="K42" s="28">
        <v>144</v>
      </c>
      <c r="M42" s="19">
        <f t="shared" si="11"/>
        <v>7.675535087461989E-2</v>
      </c>
      <c r="N42" s="19">
        <f t="shared" si="12"/>
        <v>0.12999205604101971</v>
      </c>
      <c r="O42" s="19">
        <f t="shared" si="13"/>
        <v>0</v>
      </c>
      <c r="U42" s="17" t="s">
        <v>135</v>
      </c>
      <c r="V42" s="28">
        <v>217</v>
      </c>
      <c r="W42" s="19">
        <f t="shared" si="14"/>
        <v>0.29281193917068099</v>
      </c>
    </row>
    <row r="43" spans="1:23" x14ac:dyDescent="0.2">
      <c r="A43" s="17" t="s">
        <v>379</v>
      </c>
      <c r="B43" s="44">
        <v>154</v>
      </c>
      <c r="D43" s="44">
        <v>224</v>
      </c>
      <c r="E43" s="29">
        <f t="shared" si="8"/>
        <v>7.0382947217359909E-2</v>
      </c>
      <c r="F43" s="29">
        <f t="shared" si="9"/>
        <v>0</v>
      </c>
      <c r="G43" s="29">
        <f t="shared" si="10"/>
        <v>0.35554991190616025</v>
      </c>
      <c r="I43" s="17" t="s">
        <v>381</v>
      </c>
      <c r="J43" s="28">
        <v>463</v>
      </c>
      <c r="M43" s="19">
        <f t="shared" si="11"/>
        <v>7.5451650647450116E-2</v>
      </c>
      <c r="N43" s="19">
        <f t="shared" si="12"/>
        <v>0</v>
      </c>
      <c r="O43" s="19">
        <f t="shared" si="13"/>
        <v>0</v>
      </c>
      <c r="U43" s="17" t="s">
        <v>174</v>
      </c>
      <c r="V43" s="28">
        <v>215</v>
      </c>
      <c r="W43" s="19">
        <f t="shared" si="14"/>
        <v>0.29011321162072085</v>
      </c>
    </row>
    <row r="44" spans="1:23" x14ac:dyDescent="0.2">
      <c r="A44" s="17" t="s">
        <v>381</v>
      </c>
      <c r="B44" s="44">
        <v>151</v>
      </c>
      <c r="E44" s="29">
        <f t="shared" si="8"/>
        <v>6.9011850842995756E-2</v>
      </c>
      <c r="F44" s="29">
        <f t="shared" si="9"/>
        <v>0</v>
      </c>
      <c r="G44" s="29">
        <f t="shared" si="10"/>
        <v>0</v>
      </c>
      <c r="I44" s="17" t="s">
        <v>147</v>
      </c>
      <c r="J44" s="28">
        <v>448</v>
      </c>
      <c r="M44" s="19">
        <f t="shared" si="11"/>
        <v>7.3007212721506815E-2</v>
      </c>
      <c r="N44" s="19">
        <f t="shared" si="12"/>
        <v>0</v>
      </c>
      <c r="O44" s="19">
        <f t="shared" si="13"/>
        <v>0</v>
      </c>
      <c r="U44" s="17" t="s">
        <v>165</v>
      </c>
      <c r="V44" s="28">
        <v>211</v>
      </c>
      <c r="W44" s="19">
        <f t="shared" si="14"/>
        <v>0.28471575652080044</v>
      </c>
    </row>
    <row r="45" spans="1:23" x14ac:dyDescent="0.2">
      <c r="A45" s="17" t="s">
        <v>380</v>
      </c>
      <c r="B45" s="44">
        <v>150</v>
      </c>
      <c r="E45" s="29">
        <f t="shared" si="8"/>
        <v>6.8554818718207705E-2</v>
      </c>
      <c r="F45" s="29">
        <f t="shared" si="9"/>
        <v>0</v>
      </c>
      <c r="G45" s="29">
        <f t="shared" si="10"/>
        <v>0</v>
      </c>
      <c r="I45" s="17" t="s">
        <v>159</v>
      </c>
      <c r="J45" s="28">
        <v>441</v>
      </c>
      <c r="M45" s="19">
        <f t="shared" si="11"/>
        <v>7.1866475022733273E-2</v>
      </c>
      <c r="N45" s="19">
        <f t="shared" si="12"/>
        <v>0</v>
      </c>
      <c r="O45" s="19">
        <f t="shared" si="13"/>
        <v>0</v>
      </c>
      <c r="U45" s="17" t="s">
        <v>156</v>
      </c>
      <c r="V45" s="28">
        <v>210</v>
      </c>
      <c r="W45" s="19">
        <f t="shared" si="14"/>
        <v>0.28336639274582032</v>
      </c>
    </row>
    <row r="46" spans="1:23" x14ac:dyDescent="0.2">
      <c r="A46" s="17" t="s">
        <v>129</v>
      </c>
      <c r="B46" s="44">
        <v>150</v>
      </c>
      <c r="E46" s="29">
        <f t="shared" si="8"/>
        <v>6.8554818718207705E-2</v>
      </c>
      <c r="F46" s="29">
        <f t="shared" si="9"/>
        <v>0</v>
      </c>
      <c r="G46" s="29">
        <f t="shared" si="10"/>
        <v>0</v>
      </c>
      <c r="I46" s="17" t="s">
        <v>379</v>
      </c>
      <c r="J46" s="28">
        <v>403</v>
      </c>
      <c r="K46" s="28">
        <v>133</v>
      </c>
      <c r="M46" s="19">
        <f t="shared" si="11"/>
        <v>6.5673898943676881E-2</v>
      </c>
      <c r="N46" s="19">
        <f t="shared" si="12"/>
        <v>0.12006210731566405</v>
      </c>
      <c r="O46" s="19">
        <f t="shared" si="13"/>
        <v>0</v>
      </c>
      <c r="U46" s="17" t="s">
        <v>131</v>
      </c>
      <c r="V46" s="28">
        <v>198</v>
      </c>
      <c r="W46" s="19">
        <f t="shared" si="14"/>
        <v>0.26717402744605923</v>
      </c>
    </row>
    <row r="47" spans="1:23" x14ac:dyDescent="0.2">
      <c r="A47" s="17" t="s">
        <v>159</v>
      </c>
      <c r="B47" s="44">
        <v>146</v>
      </c>
      <c r="E47" s="29">
        <f t="shared" si="8"/>
        <v>6.6726690219055487E-2</v>
      </c>
      <c r="F47" s="29">
        <f t="shared" si="9"/>
        <v>0</v>
      </c>
      <c r="G47" s="29">
        <f t="shared" si="10"/>
        <v>0</v>
      </c>
      <c r="I47" s="17" t="s">
        <v>129</v>
      </c>
      <c r="J47" s="28">
        <v>377</v>
      </c>
      <c r="M47" s="19">
        <f t="shared" si="11"/>
        <v>6.1436873205375164E-2</v>
      </c>
      <c r="N47" s="19">
        <f t="shared" si="12"/>
        <v>0</v>
      </c>
      <c r="O47" s="19">
        <f t="shared" si="13"/>
        <v>0</v>
      </c>
      <c r="U47" s="17" t="s">
        <v>157</v>
      </c>
      <c r="V47" s="28">
        <v>184</v>
      </c>
      <c r="W47" s="19">
        <f t="shared" si="14"/>
        <v>0.24828293459633782</v>
      </c>
    </row>
    <row r="48" spans="1:23" x14ac:dyDescent="0.2">
      <c r="A48" s="17" t="s">
        <v>377</v>
      </c>
      <c r="B48" s="44">
        <v>138</v>
      </c>
      <c r="E48" s="29">
        <f t="shared" si="8"/>
        <v>6.3070433220751093E-2</v>
      </c>
      <c r="F48" s="29">
        <f t="shared" si="9"/>
        <v>0</v>
      </c>
      <c r="G48" s="29">
        <f t="shared" si="10"/>
        <v>0</v>
      </c>
      <c r="I48" s="17" t="s">
        <v>152</v>
      </c>
      <c r="J48" s="28">
        <v>364</v>
      </c>
      <c r="M48" s="19">
        <f t="shared" si="11"/>
        <v>5.9318360336224292E-2</v>
      </c>
      <c r="N48" s="19">
        <f t="shared" si="12"/>
        <v>0</v>
      </c>
      <c r="O48" s="19">
        <f t="shared" si="13"/>
        <v>0</v>
      </c>
      <c r="U48" s="17" t="s">
        <v>378</v>
      </c>
      <c r="V48" s="28">
        <v>183</v>
      </c>
      <c r="W48" s="19">
        <f t="shared" si="14"/>
        <v>0.24693357082135772</v>
      </c>
    </row>
    <row r="49" spans="1:23" x14ac:dyDescent="0.2">
      <c r="A49" s="17" t="s">
        <v>376</v>
      </c>
      <c r="B49" s="44">
        <v>137</v>
      </c>
      <c r="E49" s="29">
        <f t="shared" si="8"/>
        <v>6.2613401095963028E-2</v>
      </c>
      <c r="F49" s="29">
        <f t="shared" si="9"/>
        <v>0</v>
      </c>
      <c r="G49" s="29">
        <f t="shared" si="10"/>
        <v>0</v>
      </c>
      <c r="I49" s="17" t="s">
        <v>377</v>
      </c>
      <c r="J49" s="28">
        <v>344</v>
      </c>
      <c r="K49" s="28">
        <v>104</v>
      </c>
      <c r="M49" s="19">
        <f t="shared" si="11"/>
        <v>5.6059109768299878E-2</v>
      </c>
      <c r="N49" s="19">
        <f t="shared" si="12"/>
        <v>9.3883151585180902E-2</v>
      </c>
      <c r="O49" s="19">
        <f t="shared" si="13"/>
        <v>0</v>
      </c>
      <c r="U49" s="17" t="s">
        <v>363</v>
      </c>
      <c r="V49" s="28">
        <v>181</v>
      </c>
      <c r="W49" s="19">
        <f t="shared" si="14"/>
        <v>0.24423484327139752</v>
      </c>
    </row>
    <row r="50" spans="1:23" x14ac:dyDescent="0.2">
      <c r="A50" s="17" t="s">
        <v>374</v>
      </c>
      <c r="B50" s="44">
        <v>132</v>
      </c>
      <c r="E50" s="29">
        <f t="shared" si="8"/>
        <v>6.032824047202278E-2</v>
      </c>
      <c r="F50" s="29">
        <f t="shared" si="9"/>
        <v>0</v>
      </c>
      <c r="G50" s="29">
        <f t="shared" si="10"/>
        <v>0</v>
      </c>
      <c r="I50" s="17" t="s">
        <v>376</v>
      </c>
      <c r="J50" s="28">
        <v>339</v>
      </c>
      <c r="M50" s="19">
        <f t="shared" si="11"/>
        <v>5.5244297126318773E-2</v>
      </c>
      <c r="N50" s="19">
        <f t="shared" si="12"/>
        <v>0</v>
      </c>
      <c r="O50" s="19">
        <f t="shared" si="13"/>
        <v>0</v>
      </c>
      <c r="U50" s="17" t="s">
        <v>163</v>
      </c>
      <c r="V50" s="28">
        <v>175</v>
      </c>
      <c r="W50" s="19">
        <f t="shared" si="14"/>
        <v>0.23613866062151698</v>
      </c>
    </row>
    <row r="51" spans="1:23" x14ac:dyDescent="0.2">
      <c r="A51" s="17" t="s">
        <v>375</v>
      </c>
      <c r="B51" s="44">
        <v>130</v>
      </c>
      <c r="D51" s="44">
        <v>287</v>
      </c>
      <c r="E51" s="29">
        <f t="shared" si="8"/>
        <v>5.9414176222446678E-2</v>
      </c>
      <c r="F51" s="29">
        <f t="shared" si="9"/>
        <v>0</v>
      </c>
      <c r="G51" s="29">
        <f t="shared" si="10"/>
        <v>0.45554832462976774</v>
      </c>
      <c r="I51" s="17" t="s">
        <v>372</v>
      </c>
      <c r="J51" s="28">
        <v>336</v>
      </c>
      <c r="M51" s="19">
        <f t="shared" si="11"/>
        <v>5.4755409541130118E-2</v>
      </c>
      <c r="N51" s="19">
        <f t="shared" si="12"/>
        <v>0</v>
      </c>
      <c r="O51" s="19">
        <f t="shared" si="13"/>
        <v>0</v>
      </c>
      <c r="U51" s="17" t="s">
        <v>134</v>
      </c>
      <c r="V51" s="28">
        <v>170</v>
      </c>
      <c r="W51" s="19">
        <f t="shared" si="14"/>
        <v>0.22939184174661648</v>
      </c>
    </row>
    <row r="52" spans="1:23" x14ac:dyDescent="0.2">
      <c r="A52" s="17" t="s">
        <v>373</v>
      </c>
      <c r="B52" s="44">
        <v>127</v>
      </c>
      <c r="E52" s="29">
        <f t="shared" si="8"/>
        <v>5.8043079848082525E-2</v>
      </c>
      <c r="F52" s="29">
        <f t="shared" si="9"/>
        <v>0</v>
      </c>
      <c r="G52" s="29">
        <f t="shared" si="10"/>
        <v>0</v>
      </c>
      <c r="I52" s="17" t="s">
        <v>375</v>
      </c>
      <c r="J52" s="28">
        <v>331</v>
      </c>
      <c r="L52" s="28">
        <v>123</v>
      </c>
      <c r="M52" s="19">
        <f t="shared" si="11"/>
        <v>5.3940596899149013E-2</v>
      </c>
      <c r="N52" s="19">
        <f t="shared" si="12"/>
        <v>0</v>
      </c>
      <c r="O52" s="19">
        <f t="shared" si="13"/>
        <v>0.62739097169089519</v>
      </c>
      <c r="U52" s="17" t="s">
        <v>354</v>
      </c>
      <c r="V52" s="28">
        <v>147</v>
      </c>
      <c r="W52" s="19">
        <f t="shared" si="14"/>
        <v>0.19835647492207426</v>
      </c>
    </row>
    <row r="53" spans="1:23" x14ac:dyDescent="0.2">
      <c r="A53" s="17" t="s">
        <v>152</v>
      </c>
      <c r="B53" s="44">
        <v>119</v>
      </c>
      <c r="E53" s="29">
        <f t="shared" si="8"/>
        <v>5.438682284977811E-2</v>
      </c>
      <c r="F53" s="29">
        <f t="shared" si="9"/>
        <v>0</v>
      </c>
      <c r="G53" s="29">
        <f t="shared" si="10"/>
        <v>0</v>
      </c>
      <c r="I53" s="17" t="s">
        <v>165</v>
      </c>
      <c r="J53" s="28">
        <v>330</v>
      </c>
      <c r="M53" s="19">
        <f t="shared" si="11"/>
        <v>5.3777634370752794E-2</v>
      </c>
      <c r="N53" s="19">
        <f t="shared" si="12"/>
        <v>0</v>
      </c>
      <c r="O53" s="19">
        <f t="shared" si="13"/>
        <v>0</v>
      </c>
      <c r="U53" s="17" t="s">
        <v>152</v>
      </c>
      <c r="V53" s="28">
        <v>144</v>
      </c>
      <c r="W53" s="19">
        <f t="shared" si="14"/>
        <v>0.19430838359713395</v>
      </c>
    </row>
    <row r="54" spans="1:23" x14ac:dyDescent="0.2">
      <c r="A54" s="17" t="s">
        <v>369</v>
      </c>
      <c r="B54" s="44">
        <v>118</v>
      </c>
      <c r="E54" s="29">
        <f t="shared" si="8"/>
        <v>5.3929790724990066E-2</v>
      </c>
      <c r="F54" s="29">
        <f t="shared" si="9"/>
        <v>0</v>
      </c>
      <c r="G54" s="29">
        <f t="shared" si="10"/>
        <v>0</v>
      </c>
      <c r="I54" s="17" t="s">
        <v>374</v>
      </c>
      <c r="J54" s="28">
        <v>329</v>
      </c>
      <c r="M54" s="19">
        <f t="shared" si="11"/>
        <v>5.3614671842356569E-2</v>
      </c>
      <c r="N54" s="19">
        <f t="shared" si="12"/>
        <v>0</v>
      </c>
      <c r="O54" s="19">
        <f t="shared" si="13"/>
        <v>0</v>
      </c>
      <c r="U54" s="17" t="s">
        <v>361</v>
      </c>
      <c r="V54" s="28">
        <v>135</v>
      </c>
      <c r="W54" s="19">
        <f t="shared" si="14"/>
        <v>0.18216410962231308</v>
      </c>
    </row>
    <row r="55" spans="1:23" x14ac:dyDescent="0.2">
      <c r="A55" s="17" t="s">
        <v>371</v>
      </c>
      <c r="B55" s="44">
        <v>116</v>
      </c>
      <c r="E55" s="29">
        <f t="shared" si="8"/>
        <v>5.3015726475413957E-2</v>
      </c>
      <c r="F55" s="29">
        <f t="shared" si="9"/>
        <v>0</v>
      </c>
      <c r="G55" s="29">
        <f t="shared" si="10"/>
        <v>0</v>
      </c>
      <c r="I55" s="17" t="s">
        <v>373</v>
      </c>
      <c r="J55" s="28">
        <v>328</v>
      </c>
      <c r="M55" s="19">
        <f t="shared" si="11"/>
        <v>5.3451709313960344E-2</v>
      </c>
      <c r="N55" s="19">
        <f t="shared" si="12"/>
        <v>0</v>
      </c>
      <c r="O55" s="19">
        <f t="shared" si="13"/>
        <v>0</v>
      </c>
      <c r="U55" s="17" t="s">
        <v>347</v>
      </c>
      <c r="V55" s="28">
        <v>134</v>
      </c>
      <c r="W55" s="19">
        <f t="shared" si="14"/>
        <v>0.18081474584733298</v>
      </c>
    </row>
    <row r="56" spans="1:23" x14ac:dyDescent="0.2">
      <c r="A56" s="17" t="s">
        <v>147</v>
      </c>
      <c r="B56" s="44">
        <v>116</v>
      </c>
      <c r="E56" s="29">
        <f t="shared" si="8"/>
        <v>5.3015726475413957E-2</v>
      </c>
      <c r="F56" s="29">
        <f t="shared" si="9"/>
        <v>0</v>
      </c>
      <c r="G56" s="29">
        <f t="shared" si="10"/>
        <v>0</v>
      </c>
      <c r="I56" s="17" t="s">
        <v>149</v>
      </c>
      <c r="J56" s="28">
        <v>320</v>
      </c>
      <c r="M56" s="19">
        <f t="shared" si="11"/>
        <v>5.2148009086790584E-2</v>
      </c>
      <c r="N56" s="19">
        <f t="shared" si="12"/>
        <v>0</v>
      </c>
      <c r="O56" s="19">
        <f t="shared" si="13"/>
        <v>0</v>
      </c>
      <c r="U56" s="17" t="s">
        <v>133</v>
      </c>
      <c r="V56" s="28">
        <v>130</v>
      </c>
      <c r="W56" s="19">
        <f t="shared" si="14"/>
        <v>0.17541729074741261</v>
      </c>
    </row>
    <row r="57" spans="1:23" x14ac:dyDescent="0.2">
      <c r="A57" s="17" t="s">
        <v>368</v>
      </c>
      <c r="B57" s="44">
        <v>115</v>
      </c>
      <c r="E57" s="29">
        <f t="shared" si="8"/>
        <v>5.2558694350625913E-2</v>
      </c>
      <c r="F57" s="29">
        <f t="shared" si="9"/>
        <v>0</v>
      </c>
      <c r="G57" s="29">
        <f t="shared" si="10"/>
        <v>0</v>
      </c>
      <c r="I57" s="17" t="s">
        <v>156</v>
      </c>
      <c r="J57" s="28">
        <v>314</v>
      </c>
      <c r="M57" s="19">
        <f t="shared" si="11"/>
        <v>5.117023391641326E-2</v>
      </c>
      <c r="N57" s="19">
        <f t="shared" si="12"/>
        <v>0</v>
      </c>
      <c r="O57" s="19">
        <f t="shared" si="13"/>
        <v>0</v>
      </c>
      <c r="U57" s="17" t="s">
        <v>145</v>
      </c>
      <c r="V57" s="28">
        <v>108</v>
      </c>
      <c r="W57" s="19">
        <f t="shared" si="14"/>
        <v>0.14573128769785046</v>
      </c>
    </row>
    <row r="58" spans="1:23" x14ac:dyDescent="0.2">
      <c r="A58" s="17" t="s">
        <v>165</v>
      </c>
      <c r="B58" s="44">
        <v>114</v>
      </c>
      <c r="E58" s="29">
        <f t="shared" si="8"/>
        <v>5.2101662225837855E-2</v>
      </c>
      <c r="F58" s="29">
        <f t="shared" si="9"/>
        <v>0</v>
      </c>
      <c r="G58" s="29">
        <f t="shared" si="10"/>
        <v>0</v>
      </c>
      <c r="I58" s="17" t="s">
        <v>127</v>
      </c>
      <c r="J58" s="28">
        <v>306</v>
      </c>
      <c r="M58" s="19">
        <f t="shared" si="11"/>
        <v>4.98665336892435E-2</v>
      </c>
      <c r="N58" s="19">
        <f t="shared" si="12"/>
        <v>0</v>
      </c>
      <c r="O58" s="19">
        <f t="shared" si="13"/>
        <v>0</v>
      </c>
      <c r="U58" s="25" t="s">
        <v>342</v>
      </c>
      <c r="V58" s="31">
        <v>102</v>
      </c>
      <c r="W58" s="20">
        <f t="shared" si="14"/>
        <v>0.13763510504796989</v>
      </c>
    </row>
    <row r="59" spans="1:23" x14ac:dyDescent="0.2">
      <c r="A59" s="17" t="s">
        <v>372</v>
      </c>
      <c r="B59" s="44">
        <v>110</v>
      </c>
      <c r="E59" s="29">
        <f t="shared" si="8"/>
        <v>5.0273533726685651E-2</v>
      </c>
      <c r="F59" s="29">
        <f t="shared" si="9"/>
        <v>0</v>
      </c>
      <c r="G59" s="29">
        <f t="shared" si="10"/>
        <v>0</v>
      </c>
      <c r="I59" s="17" t="s">
        <v>371</v>
      </c>
      <c r="J59" s="28">
        <v>287</v>
      </c>
      <c r="M59" s="19">
        <f t="shared" si="11"/>
        <v>4.6770245649715304E-2</v>
      </c>
      <c r="N59" s="19">
        <f t="shared" si="12"/>
        <v>0</v>
      </c>
      <c r="O59" s="19">
        <f t="shared" si="13"/>
        <v>0</v>
      </c>
      <c r="U59" s="17" t="s">
        <v>166</v>
      </c>
      <c r="V59" s="28">
        <f>COUNTIF(V3:V58, "&gt;1")</f>
        <v>56</v>
      </c>
      <c r="W59" s="28">
        <f>COUNTIF(W3:W58, "&gt;1")</f>
        <v>15</v>
      </c>
    </row>
    <row r="60" spans="1:23" x14ac:dyDescent="0.2">
      <c r="A60" s="17" t="s">
        <v>127</v>
      </c>
      <c r="B60" s="44">
        <v>110</v>
      </c>
      <c r="E60" s="29">
        <f t="shared" si="8"/>
        <v>5.0273533726685651E-2</v>
      </c>
      <c r="F60" s="29">
        <f t="shared" si="9"/>
        <v>0</v>
      </c>
      <c r="G60" s="29">
        <f t="shared" si="10"/>
        <v>0</v>
      </c>
      <c r="I60" s="17" t="s">
        <v>370</v>
      </c>
      <c r="J60" s="28">
        <v>284</v>
      </c>
      <c r="M60" s="19">
        <f t="shared" si="11"/>
        <v>4.6281358064526643E-2</v>
      </c>
      <c r="N60" s="19">
        <f t="shared" si="12"/>
        <v>0</v>
      </c>
      <c r="O60" s="19">
        <f t="shared" si="13"/>
        <v>0</v>
      </c>
      <c r="U60" s="17" t="s">
        <v>99</v>
      </c>
      <c r="V60" s="28">
        <f>SUM(V3:V58)</f>
        <v>74109</v>
      </c>
      <c r="W60" s="28">
        <f>SUM(W3:W58)</f>
        <v>100</v>
      </c>
    </row>
    <row r="61" spans="1:23" x14ac:dyDescent="0.2">
      <c r="A61" s="17" t="s">
        <v>355</v>
      </c>
      <c r="B61" s="44">
        <v>105</v>
      </c>
      <c r="D61" s="44">
        <v>134</v>
      </c>
      <c r="E61" s="29">
        <f t="shared" si="8"/>
        <v>4.7988373102745389E-2</v>
      </c>
      <c r="F61" s="29">
        <f t="shared" si="9"/>
        <v>0</v>
      </c>
      <c r="G61" s="29">
        <f t="shared" si="10"/>
        <v>0.21269503658672084</v>
      </c>
      <c r="I61" s="17" t="s">
        <v>369</v>
      </c>
      <c r="J61" s="28">
        <v>283</v>
      </c>
      <c r="M61" s="19">
        <f t="shared" si="11"/>
        <v>4.6118395536130424E-2</v>
      </c>
      <c r="N61" s="19">
        <f t="shared" si="12"/>
        <v>0</v>
      </c>
      <c r="O61" s="19">
        <f t="shared" si="13"/>
        <v>0</v>
      </c>
    </row>
    <row r="62" spans="1:23" x14ac:dyDescent="0.2">
      <c r="A62" s="17" t="s">
        <v>149</v>
      </c>
      <c r="B62" s="44">
        <v>105</v>
      </c>
      <c r="E62" s="29">
        <f t="shared" si="8"/>
        <v>4.7988373102745389E-2</v>
      </c>
      <c r="F62" s="29">
        <f t="shared" si="9"/>
        <v>0</v>
      </c>
      <c r="G62" s="29">
        <f t="shared" si="10"/>
        <v>0</v>
      </c>
      <c r="I62" s="17" t="s">
        <v>163</v>
      </c>
      <c r="J62" s="28">
        <v>280</v>
      </c>
      <c r="M62" s="19">
        <f t="shared" si="11"/>
        <v>4.5629507950941763E-2</v>
      </c>
      <c r="N62" s="19">
        <f t="shared" si="12"/>
        <v>0</v>
      </c>
      <c r="O62" s="19">
        <f t="shared" si="13"/>
        <v>0</v>
      </c>
    </row>
    <row r="63" spans="1:23" x14ac:dyDescent="0.2">
      <c r="A63" s="17" t="s">
        <v>360</v>
      </c>
      <c r="B63" s="44">
        <v>103</v>
      </c>
      <c r="E63" s="29">
        <f t="shared" si="8"/>
        <v>4.7074308853169294E-2</v>
      </c>
      <c r="F63" s="29">
        <f t="shared" si="9"/>
        <v>0</v>
      </c>
      <c r="G63" s="29">
        <f t="shared" si="10"/>
        <v>0</v>
      </c>
      <c r="I63" s="17" t="s">
        <v>368</v>
      </c>
      <c r="J63" s="28">
        <v>276</v>
      </c>
      <c r="M63" s="19">
        <f t="shared" si="11"/>
        <v>4.4977657837356882E-2</v>
      </c>
      <c r="N63" s="19">
        <f t="shared" si="12"/>
        <v>0</v>
      </c>
      <c r="O63" s="19">
        <f t="shared" si="13"/>
        <v>0</v>
      </c>
    </row>
    <row r="64" spans="1:23" x14ac:dyDescent="0.2">
      <c r="A64" s="17" t="s">
        <v>367</v>
      </c>
      <c r="B64" s="44">
        <v>103</v>
      </c>
      <c r="E64" s="29">
        <f t="shared" si="8"/>
        <v>4.7074308853169294E-2</v>
      </c>
      <c r="F64" s="29">
        <f t="shared" si="9"/>
        <v>0</v>
      </c>
      <c r="G64" s="29">
        <f t="shared" si="10"/>
        <v>0</v>
      </c>
      <c r="I64" s="17" t="s">
        <v>157</v>
      </c>
      <c r="J64" s="28">
        <v>275</v>
      </c>
      <c r="M64" s="19">
        <f t="shared" si="11"/>
        <v>4.4814695308960657E-2</v>
      </c>
      <c r="N64" s="19">
        <f t="shared" si="12"/>
        <v>0</v>
      </c>
      <c r="O64" s="19">
        <f t="shared" si="13"/>
        <v>0</v>
      </c>
    </row>
    <row r="65" spans="1:15" x14ac:dyDescent="0.2">
      <c r="A65" s="17" t="s">
        <v>163</v>
      </c>
      <c r="B65" s="44">
        <v>100</v>
      </c>
      <c r="E65" s="29">
        <f t="shared" si="8"/>
        <v>4.5703212478805134E-2</v>
      </c>
      <c r="F65" s="29">
        <f t="shared" si="9"/>
        <v>0</v>
      </c>
      <c r="G65" s="29">
        <f t="shared" si="10"/>
        <v>0</v>
      </c>
      <c r="I65" s="17" t="s">
        <v>131</v>
      </c>
      <c r="J65" s="28">
        <v>273</v>
      </c>
      <c r="M65" s="19">
        <f t="shared" si="11"/>
        <v>4.4488770252168214E-2</v>
      </c>
      <c r="N65" s="19">
        <f t="shared" si="12"/>
        <v>0</v>
      </c>
      <c r="O65" s="19">
        <f t="shared" si="13"/>
        <v>0</v>
      </c>
    </row>
    <row r="66" spans="1:15" x14ac:dyDescent="0.2">
      <c r="A66" s="17" t="s">
        <v>356</v>
      </c>
      <c r="B66" s="44">
        <v>100</v>
      </c>
      <c r="E66" s="29">
        <f t="shared" si="8"/>
        <v>4.5703212478805134E-2</v>
      </c>
      <c r="F66" s="29">
        <f t="shared" si="9"/>
        <v>0</v>
      </c>
      <c r="G66" s="29">
        <f t="shared" si="10"/>
        <v>0</v>
      </c>
      <c r="I66" s="17" t="s">
        <v>366</v>
      </c>
      <c r="J66" s="28">
        <v>262</v>
      </c>
      <c r="M66" s="19">
        <f t="shared" si="11"/>
        <v>4.2696182439809792E-2</v>
      </c>
      <c r="N66" s="19">
        <f t="shared" si="12"/>
        <v>0</v>
      </c>
      <c r="O66" s="19">
        <f t="shared" si="13"/>
        <v>0</v>
      </c>
    </row>
    <row r="67" spans="1:15" x14ac:dyDescent="0.2">
      <c r="A67" s="17" t="s">
        <v>358</v>
      </c>
      <c r="D67" s="44">
        <v>1297</v>
      </c>
      <c r="E67" s="29">
        <f t="shared" si="8"/>
        <v>0</v>
      </c>
      <c r="F67" s="29">
        <f t="shared" si="9"/>
        <v>0</v>
      </c>
      <c r="G67" s="29">
        <f t="shared" si="10"/>
        <v>2.0586974809923655</v>
      </c>
      <c r="I67" s="17" t="s">
        <v>365</v>
      </c>
      <c r="J67" s="28">
        <v>256</v>
      </c>
      <c r="M67" s="19">
        <f t="shared" ref="M67:M98" si="15">J67/$J$111*100</f>
        <v>4.1718407269432461E-2</v>
      </c>
      <c r="N67" s="19">
        <f t="shared" ref="N67:N98" si="16">K67/$K$111*100</f>
        <v>0</v>
      </c>
      <c r="O67" s="19">
        <f t="shared" ref="O67:O98" si="17">L67/$L$111*100</f>
        <v>0</v>
      </c>
    </row>
    <row r="68" spans="1:15" x14ac:dyDescent="0.2">
      <c r="A68" s="17" t="s">
        <v>364</v>
      </c>
      <c r="D68" s="44">
        <v>105</v>
      </c>
      <c r="E68" s="29">
        <f t="shared" si="8"/>
        <v>0</v>
      </c>
      <c r="F68" s="29">
        <f t="shared" si="9"/>
        <v>0</v>
      </c>
      <c r="G68" s="29">
        <f t="shared" si="10"/>
        <v>0.16666402120601259</v>
      </c>
      <c r="I68" s="17" t="s">
        <v>363</v>
      </c>
      <c r="J68" s="28">
        <v>248</v>
      </c>
      <c r="M68" s="19">
        <f t="shared" si="15"/>
        <v>4.0414707042262701E-2</v>
      </c>
      <c r="N68" s="19">
        <f t="shared" si="16"/>
        <v>0</v>
      </c>
      <c r="O68" s="19">
        <f t="shared" si="17"/>
        <v>0</v>
      </c>
    </row>
    <row r="69" spans="1:15" x14ac:dyDescent="0.2">
      <c r="A69" s="17" t="s">
        <v>167</v>
      </c>
      <c r="C69" s="44">
        <v>415</v>
      </c>
      <c r="D69" s="44">
        <v>19064</v>
      </c>
      <c r="E69" s="29">
        <f t="shared" si="8"/>
        <v>0</v>
      </c>
      <c r="F69" s="29">
        <f t="shared" si="9"/>
        <v>1.5309698601837163</v>
      </c>
      <c r="G69" s="29">
        <f t="shared" si="10"/>
        <v>30.259837145442138</v>
      </c>
      <c r="I69" s="17" t="s">
        <v>362</v>
      </c>
      <c r="J69" s="28">
        <v>248</v>
      </c>
      <c r="M69" s="19">
        <f t="shared" si="15"/>
        <v>4.0414707042262701E-2</v>
      </c>
      <c r="N69" s="19">
        <f t="shared" si="16"/>
        <v>0</v>
      </c>
      <c r="O69" s="19">
        <f t="shared" si="17"/>
        <v>0</v>
      </c>
    </row>
    <row r="70" spans="1:15" x14ac:dyDescent="0.2">
      <c r="A70" s="25" t="s">
        <v>357</v>
      </c>
      <c r="B70" s="45"/>
      <c r="C70" s="45"/>
      <c r="D70" s="45">
        <v>128</v>
      </c>
      <c r="E70" s="32">
        <f t="shared" si="8"/>
        <v>0</v>
      </c>
      <c r="F70" s="32">
        <f t="shared" si="9"/>
        <v>0</v>
      </c>
      <c r="G70" s="32">
        <f t="shared" si="10"/>
        <v>0.20317137823209155</v>
      </c>
      <c r="I70" s="17" t="s">
        <v>135</v>
      </c>
      <c r="J70" s="28">
        <v>247</v>
      </c>
      <c r="M70" s="19">
        <f t="shared" si="15"/>
        <v>4.0251744513866483E-2</v>
      </c>
      <c r="N70" s="19">
        <f t="shared" si="16"/>
        <v>0</v>
      </c>
      <c r="O70" s="19">
        <f t="shared" si="17"/>
        <v>0</v>
      </c>
    </row>
    <row r="71" spans="1:15" x14ac:dyDescent="0.2">
      <c r="A71" s="17" t="s">
        <v>97</v>
      </c>
      <c r="B71" s="44">
        <f t="shared" ref="B71:D71" si="18">COUNTIF(B3:B70, "&gt;1")</f>
        <v>64</v>
      </c>
      <c r="C71" s="44">
        <f t="shared" si="18"/>
        <v>15</v>
      </c>
      <c r="D71" s="44">
        <f t="shared" si="18"/>
        <v>31</v>
      </c>
      <c r="E71" s="44"/>
      <c r="F71" s="44"/>
      <c r="G71" s="44"/>
      <c r="I71" s="17" t="s">
        <v>164</v>
      </c>
      <c r="J71" s="28">
        <v>239</v>
      </c>
      <c r="M71" s="19">
        <f t="shared" si="15"/>
        <v>3.8948044286696716E-2</v>
      </c>
      <c r="N71" s="19">
        <f t="shared" si="16"/>
        <v>0</v>
      </c>
      <c r="O71" s="19">
        <f t="shared" si="17"/>
        <v>0</v>
      </c>
    </row>
    <row r="72" spans="1:15" x14ac:dyDescent="0.2">
      <c r="A72" s="17" t="s">
        <v>99</v>
      </c>
      <c r="B72" s="28">
        <f t="shared" ref="B72:D72" si="19">SUM(B3:B70)</f>
        <v>218803</v>
      </c>
      <c r="C72" s="28">
        <f t="shared" si="19"/>
        <v>27107</v>
      </c>
      <c r="D72" s="28">
        <f t="shared" si="19"/>
        <v>63001</v>
      </c>
      <c r="E72" s="28"/>
      <c r="F72" s="28"/>
      <c r="G72" s="28"/>
      <c r="I72" s="17" t="s">
        <v>361</v>
      </c>
      <c r="J72" s="28">
        <v>236</v>
      </c>
      <c r="M72" s="19">
        <f t="shared" si="15"/>
        <v>3.8459156701508054E-2</v>
      </c>
      <c r="N72" s="19">
        <f t="shared" si="16"/>
        <v>0</v>
      </c>
      <c r="O72" s="19">
        <f t="shared" si="17"/>
        <v>0</v>
      </c>
    </row>
    <row r="73" spans="1:15" x14ac:dyDescent="0.2">
      <c r="B73" s="44">
        <f>SUM(B72:D72)</f>
        <v>308911</v>
      </c>
      <c r="I73" s="17" t="s">
        <v>360</v>
      </c>
      <c r="J73" s="28">
        <v>231</v>
      </c>
      <c r="M73" s="19">
        <f t="shared" si="15"/>
        <v>3.7644344059526956E-2</v>
      </c>
      <c r="N73" s="19">
        <f t="shared" si="16"/>
        <v>0</v>
      </c>
      <c r="O73" s="19">
        <f t="shared" si="17"/>
        <v>0</v>
      </c>
    </row>
    <row r="74" spans="1:15" x14ac:dyDescent="0.2">
      <c r="I74" s="17" t="s">
        <v>137</v>
      </c>
      <c r="J74" s="28">
        <v>229</v>
      </c>
      <c r="M74" s="19">
        <f t="shared" si="15"/>
        <v>3.7318419002734513E-2</v>
      </c>
      <c r="N74" s="19">
        <f t="shared" si="16"/>
        <v>0</v>
      </c>
      <c r="O74" s="19">
        <f t="shared" si="17"/>
        <v>0</v>
      </c>
    </row>
    <row r="75" spans="1:15" x14ac:dyDescent="0.2">
      <c r="I75" s="17" t="s">
        <v>359</v>
      </c>
      <c r="J75" s="28">
        <v>223</v>
      </c>
      <c r="M75" s="19">
        <f t="shared" si="15"/>
        <v>3.6340643832357189E-2</v>
      </c>
      <c r="N75" s="19">
        <f t="shared" si="16"/>
        <v>0</v>
      </c>
      <c r="O75" s="19">
        <f t="shared" si="17"/>
        <v>0</v>
      </c>
    </row>
    <row r="76" spans="1:15" x14ac:dyDescent="0.2">
      <c r="I76" s="17" t="s">
        <v>358</v>
      </c>
      <c r="J76" s="28">
        <v>220</v>
      </c>
      <c r="L76" s="28">
        <v>681</v>
      </c>
      <c r="M76" s="19">
        <f t="shared" si="15"/>
        <v>3.5851756247168527E-2</v>
      </c>
      <c r="N76" s="19">
        <f t="shared" si="16"/>
        <v>0</v>
      </c>
      <c r="O76" s="19">
        <f t="shared" si="17"/>
        <v>3.4736036725325175</v>
      </c>
    </row>
    <row r="77" spans="1:15" x14ac:dyDescent="0.2">
      <c r="I77" s="17" t="s">
        <v>357</v>
      </c>
      <c r="J77" s="28">
        <v>219</v>
      </c>
      <c r="K77" s="28">
        <v>122</v>
      </c>
      <c r="M77" s="19">
        <f t="shared" si="15"/>
        <v>3.5688793718772309E-2</v>
      </c>
      <c r="N77" s="19">
        <f t="shared" si="16"/>
        <v>0.11013215859030838</v>
      </c>
      <c r="O77" s="19">
        <f t="shared" si="17"/>
        <v>0</v>
      </c>
    </row>
    <row r="78" spans="1:15" x14ac:dyDescent="0.2">
      <c r="I78" s="17" t="s">
        <v>356</v>
      </c>
      <c r="J78" s="28">
        <v>218</v>
      </c>
      <c r="M78" s="19">
        <f t="shared" si="15"/>
        <v>3.5525831190376084E-2</v>
      </c>
      <c r="N78" s="19">
        <f t="shared" si="16"/>
        <v>0</v>
      </c>
      <c r="O78" s="19">
        <f t="shared" si="17"/>
        <v>0</v>
      </c>
    </row>
    <row r="79" spans="1:15" x14ac:dyDescent="0.2">
      <c r="I79" s="17" t="s">
        <v>158</v>
      </c>
      <c r="J79" s="28">
        <v>216</v>
      </c>
      <c r="M79" s="19">
        <f t="shared" si="15"/>
        <v>3.5199906133583647E-2</v>
      </c>
      <c r="N79" s="19">
        <f t="shared" si="16"/>
        <v>0</v>
      </c>
      <c r="O79" s="19">
        <f t="shared" si="17"/>
        <v>0</v>
      </c>
    </row>
    <row r="80" spans="1:15" x14ac:dyDescent="0.2">
      <c r="I80" s="17" t="s">
        <v>355</v>
      </c>
      <c r="J80" s="28">
        <v>210</v>
      </c>
      <c r="M80" s="19">
        <f t="shared" si="15"/>
        <v>3.4222130963206317E-2</v>
      </c>
      <c r="N80" s="19">
        <f t="shared" si="16"/>
        <v>0</v>
      </c>
      <c r="O80" s="19">
        <f t="shared" si="17"/>
        <v>0</v>
      </c>
    </row>
    <row r="81" spans="9:15" x14ac:dyDescent="0.2">
      <c r="I81" s="17" t="s">
        <v>354</v>
      </c>
      <c r="J81" s="28">
        <v>207</v>
      </c>
      <c r="M81" s="19">
        <f t="shared" si="15"/>
        <v>3.3733243378017655E-2</v>
      </c>
      <c r="N81" s="19">
        <f t="shared" si="16"/>
        <v>0</v>
      </c>
      <c r="O81" s="19">
        <f t="shared" si="17"/>
        <v>0</v>
      </c>
    </row>
    <row r="82" spans="9:15" x14ac:dyDescent="0.2">
      <c r="I82" s="17" t="s">
        <v>353</v>
      </c>
      <c r="J82" s="28">
        <v>206</v>
      </c>
      <c r="M82" s="19">
        <f t="shared" si="15"/>
        <v>3.3570280849621437E-2</v>
      </c>
      <c r="N82" s="19">
        <f t="shared" si="16"/>
        <v>0</v>
      </c>
      <c r="O82" s="19">
        <f t="shared" si="17"/>
        <v>0</v>
      </c>
    </row>
    <row r="83" spans="9:15" x14ac:dyDescent="0.2">
      <c r="I83" s="17" t="s">
        <v>352</v>
      </c>
      <c r="J83" s="28">
        <v>190</v>
      </c>
      <c r="M83" s="19">
        <f t="shared" si="15"/>
        <v>3.096288039528191E-2</v>
      </c>
      <c r="N83" s="19">
        <f t="shared" si="16"/>
        <v>0</v>
      </c>
      <c r="O83" s="19">
        <f t="shared" si="17"/>
        <v>0</v>
      </c>
    </row>
    <row r="84" spans="9:15" x14ac:dyDescent="0.2">
      <c r="I84" s="17" t="s">
        <v>351</v>
      </c>
      <c r="J84" s="28">
        <v>180</v>
      </c>
      <c r="M84" s="19">
        <f t="shared" si="15"/>
        <v>2.9333255111319699E-2</v>
      </c>
      <c r="N84" s="19">
        <f t="shared" si="16"/>
        <v>0</v>
      </c>
      <c r="O84" s="19">
        <f t="shared" si="17"/>
        <v>0</v>
      </c>
    </row>
    <row r="85" spans="9:15" x14ac:dyDescent="0.2">
      <c r="I85" s="17" t="s">
        <v>350</v>
      </c>
      <c r="J85" s="28">
        <v>179</v>
      </c>
      <c r="K85" s="28">
        <v>136</v>
      </c>
      <c r="M85" s="19">
        <f t="shared" si="15"/>
        <v>2.9170292582923481E-2</v>
      </c>
      <c r="N85" s="19">
        <f t="shared" si="16"/>
        <v>0.12277027514985195</v>
      </c>
      <c r="O85" s="19">
        <f t="shared" si="17"/>
        <v>0</v>
      </c>
    </row>
    <row r="86" spans="9:15" x14ac:dyDescent="0.2">
      <c r="I86" s="17" t="s">
        <v>349</v>
      </c>
      <c r="J86" s="28">
        <v>178</v>
      </c>
      <c r="M86" s="19">
        <f t="shared" si="15"/>
        <v>2.9007330054527259E-2</v>
      </c>
      <c r="N86" s="19">
        <f t="shared" si="16"/>
        <v>0</v>
      </c>
      <c r="O86" s="19">
        <f t="shared" si="17"/>
        <v>0</v>
      </c>
    </row>
    <row r="87" spans="9:15" x14ac:dyDescent="0.2">
      <c r="I87" s="17" t="s">
        <v>348</v>
      </c>
      <c r="J87" s="28">
        <v>177</v>
      </c>
      <c r="M87" s="19">
        <f t="shared" si="15"/>
        <v>2.8844367526131041E-2</v>
      </c>
      <c r="N87" s="19">
        <f t="shared" si="16"/>
        <v>0</v>
      </c>
      <c r="O87" s="19">
        <f t="shared" si="17"/>
        <v>0</v>
      </c>
    </row>
    <row r="88" spans="9:15" x14ac:dyDescent="0.2">
      <c r="I88" s="17" t="s">
        <v>136</v>
      </c>
      <c r="J88" s="28">
        <v>169</v>
      </c>
      <c r="M88" s="19">
        <f t="shared" si="15"/>
        <v>2.7540667298961277E-2</v>
      </c>
      <c r="N88" s="19">
        <f t="shared" si="16"/>
        <v>0</v>
      </c>
      <c r="O88" s="19">
        <f t="shared" si="17"/>
        <v>0</v>
      </c>
    </row>
    <row r="89" spans="9:15" x14ac:dyDescent="0.2">
      <c r="I89" s="17" t="s">
        <v>138</v>
      </c>
      <c r="J89" s="28">
        <v>166</v>
      </c>
      <c r="M89" s="19">
        <f t="shared" si="15"/>
        <v>2.7051779713772619E-2</v>
      </c>
      <c r="N89" s="19">
        <f t="shared" si="16"/>
        <v>0</v>
      </c>
      <c r="O89" s="19">
        <f t="shared" si="17"/>
        <v>0</v>
      </c>
    </row>
    <row r="90" spans="9:15" x14ac:dyDescent="0.2">
      <c r="I90" s="17" t="s">
        <v>347</v>
      </c>
      <c r="J90" s="28">
        <v>164</v>
      </c>
      <c r="M90" s="19">
        <f t="shared" si="15"/>
        <v>2.6725854656980172E-2</v>
      </c>
      <c r="N90" s="19">
        <f t="shared" si="16"/>
        <v>0</v>
      </c>
      <c r="O90" s="19">
        <f t="shared" si="17"/>
        <v>0</v>
      </c>
    </row>
    <row r="91" spans="9:15" x14ac:dyDescent="0.2">
      <c r="I91" s="17" t="s">
        <v>346</v>
      </c>
      <c r="J91" s="28">
        <v>160</v>
      </c>
      <c r="M91" s="19">
        <f t="shared" si="15"/>
        <v>2.6074004543395292E-2</v>
      </c>
      <c r="N91" s="19">
        <f t="shared" si="16"/>
        <v>0</v>
      </c>
      <c r="O91" s="19">
        <f t="shared" si="17"/>
        <v>0</v>
      </c>
    </row>
    <row r="92" spans="9:15" x14ac:dyDescent="0.2">
      <c r="I92" s="17" t="s">
        <v>345</v>
      </c>
      <c r="J92" s="28">
        <v>159</v>
      </c>
      <c r="M92" s="19">
        <f t="shared" si="15"/>
        <v>2.591104201499907E-2</v>
      </c>
      <c r="N92" s="19">
        <f t="shared" si="16"/>
        <v>0</v>
      </c>
      <c r="O92" s="19">
        <f t="shared" si="17"/>
        <v>0</v>
      </c>
    </row>
    <row r="93" spans="9:15" x14ac:dyDescent="0.2">
      <c r="I93" s="17" t="s">
        <v>344</v>
      </c>
      <c r="J93" s="28">
        <v>158</v>
      </c>
      <c r="M93" s="19">
        <f t="shared" si="15"/>
        <v>2.5748079486602848E-2</v>
      </c>
      <c r="N93" s="19">
        <f t="shared" si="16"/>
        <v>0</v>
      </c>
      <c r="O93" s="19">
        <f t="shared" si="17"/>
        <v>0</v>
      </c>
    </row>
    <row r="94" spans="9:15" x14ac:dyDescent="0.2">
      <c r="I94" s="17" t="s">
        <v>343</v>
      </c>
      <c r="J94" s="28">
        <v>141</v>
      </c>
      <c r="M94" s="19">
        <f t="shared" si="15"/>
        <v>2.29777165038671E-2</v>
      </c>
      <c r="N94" s="19">
        <f t="shared" si="16"/>
        <v>0</v>
      </c>
      <c r="O94" s="19">
        <f t="shared" si="17"/>
        <v>0</v>
      </c>
    </row>
    <row r="95" spans="9:15" x14ac:dyDescent="0.2">
      <c r="I95" s="17" t="s">
        <v>342</v>
      </c>
      <c r="J95" s="28">
        <v>141</v>
      </c>
      <c r="M95" s="19">
        <f t="shared" si="15"/>
        <v>2.29777165038671E-2</v>
      </c>
      <c r="N95" s="19">
        <f t="shared" si="16"/>
        <v>0</v>
      </c>
      <c r="O95" s="19">
        <f t="shared" si="17"/>
        <v>0</v>
      </c>
    </row>
    <row r="96" spans="9:15" x14ac:dyDescent="0.2">
      <c r="I96" s="17" t="s">
        <v>341</v>
      </c>
      <c r="J96" s="28">
        <v>138</v>
      </c>
      <c r="M96" s="19">
        <f t="shared" si="15"/>
        <v>2.2488828918678441E-2</v>
      </c>
      <c r="N96" s="19">
        <f t="shared" si="16"/>
        <v>0</v>
      </c>
      <c r="O96" s="19">
        <f t="shared" si="17"/>
        <v>0</v>
      </c>
    </row>
    <row r="97" spans="9:15" x14ac:dyDescent="0.2">
      <c r="I97" s="17" t="s">
        <v>340</v>
      </c>
      <c r="J97" s="28">
        <v>134</v>
      </c>
      <c r="M97" s="19">
        <f t="shared" si="15"/>
        <v>2.1836978805093558E-2</v>
      </c>
      <c r="N97" s="19">
        <f t="shared" si="16"/>
        <v>0</v>
      </c>
      <c r="O97" s="19">
        <f t="shared" si="17"/>
        <v>0</v>
      </c>
    </row>
    <row r="98" spans="9:15" x14ac:dyDescent="0.2">
      <c r="I98" s="17" t="s">
        <v>339</v>
      </c>
      <c r="J98" s="28">
        <v>122</v>
      </c>
      <c r="M98" s="19">
        <f t="shared" si="15"/>
        <v>1.9881428464338911E-2</v>
      </c>
      <c r="N98" s="19">
        <f t="shared" si="16"/>
        <v>0</v>
      </c>
      <c r="O98" s="19">
        <f t="shared" si="17"/>
        <v>0</v>
      </c>
    </row>
    <row r="99" spans="9:15" x14ac:dyDescent="0.2">
      <c r="I99" s="17" t="s">
        <v>338</v>
      </c>
      <c r="J99" s="28">
        <v>122</v>
      </c>
      <c r="K99" s="28">
        <v>224</v>
      </c>
      <c r="M99" s="19">
        <f t="shared" ref="M99:M109" si="20">J99/$J$111*100</f>
        <v>1.9881428464338911E-2</v>
      </c>
      <c r="N99" s="19">
        <f t="shared" ref="N99:N109" si="21">K99/$K$111*100</f>
        <v>0.20220986495269733</v>
      </c>
      <c r="O99" s="19">
        <f t="shared" ref="O99:O109" si="22">L99/$L$111*100</f>
        <v>0</v>
      </c>
    </row>
    <row r="100" spans="9:15" x14ac:dyDescent="0.2">
      <c r="I100" s="17" t="s">
        <v>154</v>
      </c>
      <c r="J100" s="28">
        <v>122</v>
      </c>
      <c r="M100" s="19">
        <f t="shared" si="20"/>
        <v>1.9881428464338911E-2</v>
      </c>
      <c r="N100" s="19">
        <f t="shared" si="21"/>
        <v>0</v>
      </c>
      <c r="O100" s="19">
        <f t="shared" si="22"/>
        <v>0</v>
      </c>
    </row>
    <row r="101" spans="9:15" x14ac:dyDescent="0.2">
      <c r="I101" s="17" t="s">
        <v>337</v>
      </c>
      <c r="J101" s="28">
        <v>119</v>
      </c>
      <c r="M101" s="19">
        <f t="shared" si="20"/>
        <v>1.9392540879150249E-2</v>
      </c>
      <c r="N101" s="19">
        <f t="shared" si="21"/>
        <v>0</v>
      </c>
      <c r="O101" s="19">
        <f t="shared" si="22"/>
        <v>0</v>
      </c>
    </row>
    <row r="102" spans="9:15" x14ac:dyDescent="0.2">
      <c r="I102" s="17" t="s">
        <v>336</v>
      </c>
      <c r="J102" s="28">
        <v>118</v>
      </c>
      <c r="M102" s="19">
        <f t="shared" si="20"/>
        <v>1.9229578350754027E-2</v>
      </c>
      <c r="N102" s="19">
        <f t="shared" si="21"/>
        <v>0</v>
      </c>
      <c r="O102" s="19">
        <f t="shared" si="22"/>
        <v>0</v>
      </c>
    </row>
    <row r="103" spans="9:15" x14ac:dyDescent="0.2">
      <c r="I103" s="17" t="s">
        <v>335</v>
      </c>
      <c r="J103" s="28">
        <v>116</v>
      </c>
      <c r="M103" s="19">
        <f t="shared" si="20"/>
        <v>1.8903653293961587E-2</v>
      </c>
      <c r="N103" s="19">
        <f t="shared" si="21"/>
        <v>0</v>
      </c>
      <c r="O103" s="19">
        <f t="shared" si="22"/>
        <v>0</v>
      </c>
    </row>
    <row r="104" spans="9:15" x14ac:dyDescent="0.2">
      <c r="I104" s="17" t="s">
        <v>334</v>
      </c>
      <c r="J104" s="28">
        <v>108</v>
      </c>
      <c r="M104" s="19">
        <f t="shared" si="20"/>
        <v>1.7599953066791824E-2</v>
      </c>
      <c r="N104" s="19">
        <f t="shared" si="21"/>
        <v>0</v>
      </c>
      <c r="O104" s="19">
        <f t="shared" si="22"/>
        <v>0</v>
      </c>
    </row>
    <row r="105" spans="9:15" x14ac:dyDescent="0.2">
      <c r="I105" s="17" t="s">
        <v>333</v>
      </c>
      <c r="J105" s="28">
        <v>107</v>
      </c>
      <c r="M105" s="19">
        <f t="shared" si="20"/>
        <v>1.7436990538395602E-2</v>
      </c>
      <c r="N105" s="19">
        <f t="shared" si="21"/>
        <v>0</v>
      </c>
      <c r="O105" s="19">
        <f t="shared" si="22"/>
        <v>0</v>
      </c>
    </row>
    <row r="106" spans="9:15" x14ac:dyDescent="0.2">
      <c r="I106" s="17" t="s">
        <v>332</v>
      </c>
      <c r="J106" s="28">
        <v>102</v>
      </c>
      <c r="M106" s="19">
        <f t="shared" si="20"/>
        <v>1.66221778964145E-2</v>
      </c>
      <c r="N106" s="19">
        <f t="shared" si="21"/>
        <v>0</v>
      </c>
      <c r="O106" s="19">
        <f t="shared" si="22"/>
        <v>0</v>
      </c>
    </row>
    <row r="107" spans="9:15" x14ac:dyDescent="0.2">
      <c r="I107" s="17" t="s">
        <v>331</v>
      </c>
      <c r="J107" s="28">
        <v>101</v>
      </c>
      <c r="M107" s="19">
        <f t="shared" si="20"/>
        <v>1.6459215368018278E-2</v>
      </c>
      <c r="N107" s="19">
        <f t="shared" si="21"/>
        <v>0</v>
      </c>
      <c r="O107" s="19">
        <f t="shared" si="22"/>
        <v>0</v>
      </c>
    </row>
    <row r="108" spans="9:15" x14ac:dyDescent="0.2">
      <c r="I108" s="17" t="s">
        <v>330</v>
      </c>
      <c r="J108" s="28">
        <v>101</v>
      </c>
      <c r="M108" s="19">
        <f t="shared" si="20"/>
        <v>1.6459215368018278E-2</v>
      </c>
      <c r="N108" s="19">
        <f t="shared" si="21"/>
        <v>0</v>
      </c>
      <c r="O108" s="19">
        <f t="shared" si="22"/>
        <v>0</v>
      </c>
    </row>
    <row r="109" spans="9:15" x14ac:dyDescent="0.2">
      <c r="I109" s="25" t="s">
        <v>167</v>
      </c>
      <c r="J109" s="31"/>
      <c r="K109" s="31">
        <v>1079</v>
      </c>
      <c r="L109" s="31">
        <v>1302</v>
      </c>
      <c r="M109" s="20">
        <f t="shared" si="20"/>
        <v>0</v>
      </c>
      <c r="N109" s="20">
        <f t="shared" si="21"/>
        <v>0.97403769769625193</v>
      </c>
      <c r="O109" s="20">
        <f t="shared" si="22"/>
        <v>6.641162968630451</v>
      </c>
    </row>
    <row r="110" spans="9:15" x14ac:dyDescent="0.2">
      <c r="I110" s="12" t="s">
        <v>97</v>
      </c>
      <c r="J110" s="13">
        <f t="shared" ref="J110:L110" si="23">COUNTIF(J3:J109, "&gt;1")</f>
        <v>106</v>
      </c>
      <c r="K110" s="13">
        <f t="shared" si="23"/>
        <v>33</v>
      </c>
      <c r="L110" s="13">
        <f t="shared" si="23"/>
        <v>16</v>
      </c>
      <c r="M110" s="13"/>
      <c r="N110" s="13"/>
      <c r="O110" s="13"/>
    </row>
    <row r="111" spans="9:15" x14ac:dyDescent="0.2">
      <c r="I111" s="12" t="s">
        <v>99</v>
      </c>
      <c r="J111" s="13">
        <f t="shared" ref="J111:L111" si="24">SUM(J3:J109)</f>
        <v>613638</v>
      </c>
      <c r="K111" s="13">
        <f t="shared" si="24"/>
        <v>110776</v>
      </c>
      <c r="L111" s="13">
        <f t="shared" si="24"/>
        <v>19605</v>
      </c>
      <c r="M111" s="13"/>
      <c r="N111" s="13"/>
      <c r="O111" s="13"/>
    </row>
    <row r="112" spans="9:15" x14ac:dyDescent="0.2">
      <c r="J112" s="17"/>
    </row>
    <row r="113" spans="10:10" x14ac:dyDescent="0.2">
      <c r="J113" s="17"/>
    </row>
    <row r="114" spans="10:10" x14ac:dyDescent="0.2">
      <c r="J114" s="17"/>
    </row>
    <row r="115" spans="10:10" x14ac:dyDescent="0.2">
      <c r="J115" s="17"/>
    </row>
    <row r="116" spans="10:10" x14ac:dyDescent="0.2">
      <c r="J116" s="17"/>
    </row>
    <row r="117" spans="10:10" x14ac:dyDescent="0.2">
      <c r="J117" s="1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W314"/>
  <sheetViews>
    <sheetView zoomScaleNormal="100" workbookViewId="0">
      <selection activeCell="A2" sqref="A2"/>
    </sheetView>
  </sheetViews>
  <sheetFormatPr baseColWidth="10" defaultColWidth="8.83203125" defaultRowHeight="16" x14ac:dyDescent="0.2"/>
  <cols>
    <col min="1" max="1" width="64.5" style="17" bestFit="1" customWidth="1"/>
    <col min="2" max="2" width="8.6640625" style="17" bestFit="1" customWidth="1"/>
    <col min="3" max="3" width="8.6640625" style="19" bestFit="1" customWidth="1"/>
    <col min="4" max="4" width="8.6640625" style="17" bestFit="1" customWidth="1"/>
    <col min="5" max="5" width="8.6640625" style="19" bestFit="1" customWidth="1"/>
    <col min="6" max="6" width="8.83203125" style="17"/>
    <col min="7" max="7" width="8.83203125" style="19"/>
    <col min="8" max="8" width="2.5" style="17" customWidth="1"/>
    <col min="9" max="9" width="69.33203125" style="12" bestFit="1" customWidth="1"/>
    <col min="10" max="10" width="8.83203125" style="12"/>
    <col min="11" max="11" width="8.83203125" style="24"/>
    <col min="12" max="12" width="8.6640625" style="12" bestFit="1" customWidth="1"/>
    <col min="13" max="13" width="8.6640625" style="24" bestFit="1" customWidth="1"/>
    <col min="14" max="14" width="8.6640625" style="12" bestFit="1" customWidth="1"/>
    <col min="15" max="15" width="8.6640625" style="24" bestFit="1" customWidth="1"/>
    <col min="16" max="16" width="2.5" style="17" customWidth="1"/>
    <col min="17" max="17" width="46.1640625" style="17" bestFit="1" customWidth="1"/>
    <col min="18" max="18" width="8" style="28" bestFit="1" customWidth="1"/>
    <col min="19" max="19" width="8.83203125" style="19"/>
    <col min="20" max="20" width="2.5" style="17" customWidth="1"/>
    <col min="21" max="21" width="29.83203125" style="12" bestFit="1" customWidth="1"/>
    <col min="22" max="22" width="6.33203125" style="12" customWidth="1"/>
    <col min="23" max="23" width="6.5" style="12" customWidth="1"/>
    <col min="24" max="16384" width="8.83203125" style="17"/>
  </cols>
  <sheetData>
    <row r="1" spans="1:23" s="16" customFormat="1" x14ac:dyDescent="0.2">
      <c r="A1" s="27" t="s">
        <v>589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3" s="49" customFormat="1" ht="29" customHeight="1" x14ac:dyDescent="0.2">
      <c r="A2" s="53"/>
      <c r="B2" s="55" t="s">
        <v>563</v>
      </c>
      <c r="C2" s="55" t="s">
        <v>563</v>
      </c>
      <c r="D2" s="56" t="s">
        <v>570</v>
      </c>
      <c r="E2" s="56" t="s">
        <v>570</v>
      </c>
      <c r="F2" s="56" t="s">
        <v>565</v>
      </c>
      <c r="G2" s="56" t="s">
        <v>565</v>
      </c>
      <c r="H2" s="53"/>
      <c r="I2" s="53"/>
      <c r="J2" s="55" t="s">
        <v>566</v>
      </c>
      <c r="K2" s="55" t="s">
        <v>566</v>
      </c>
      <c r="L2" s="56" t="s">
        <v>571</v>
      </c>
      <c r="M2" s="56" t="s">
        <v>571</v>
      </c>
      <c r="N2" s="56" t="s">
        <v>568</v>
      </c>
      <c r="O2" s="56" t="s">
        <v>568</v>
      </c>
      <c r="P2" s="53"/>
      <c r="Q2" s="53"/>
      <c r="R2" s="46" t="s">
        <v>558</v>
      </c>
      <c r="S2" s="46" t="s">
        <v>558</v>
      </c>
      <c r="T2" s="53"/>
      <c r="U2" s="53"/>
      <c r="V2" s="54" t="s">
        <v>572</v>
      </c>
      <c r="W2" s="54" t="s">
        <v>572</v>
      </c>
    </row>
    <row r="3" spans="1:23" x14ac:dyDescent="0.2">
      <c r="A3" s="17" t="s">
        <v>2</v>
      </c>
      <c r="B3" s="17">
        <v>30610</v>
      </c>
      <c r="C3" s="19">
        <f t="shared" ref="C3:C34" si="0">B3/$B$144*100</f>
        <v>65.623325115232063</v>
      </c>
      <c r="D3" s="17">
        <v>61</v>
      </c>
      <c r="E3" s="19">
        <f t="shared" ref="E3:E34" si="1">D3/$D$144*100</f>
        <v>7.0114942528735638</v>
      </c>
      <c r="F3" s="17">
        <v>103</v>
      </c>
      <c r="G3" s="19">
        <f t="shared" ref="G3:G34" si="2">F3/$F$144*100</f>
        <v>0.61750599520383698</v>
      </c>
      <c r="I3" s="12" t="s">
        <v>2</v>
      </c>
      <c r="J3" s="12">
        <v>28801</v>
      </c>
      <c r="K3" s="24">
        <f t="shared" ref="K3:K66" si="3">J3/$J$314*100</f>
        <v>68.151916706105069</v>
      </c>
      <c r="L3" s="12">
        <v>2712</v>
      </c>
      <c r="M3" s="24">
        <f t="shared" ref="M3:M66" si="4">L3/$L$314*100</f>
        <v>6.910962743998776</v>
      </c>
      <c r="N3" s="12">
        <v>855</v>
      </c>
      <c r="O3" s="24">
        <f t="shared" ref="O3:O66" si="5">N3/$N$314*100</f>
        <v>0.65824422015382134</v>
      </c>
      <c r="Q3" s="17" t="s">
        <v>11</v>
      </c>
      <c r="R3" s="28">
        <v>21161</v>
      </c>
      <c r="S3" s="19">
        <f t="shared" ref="S3:S34" si="6">R3/$R$159*100</f>
        <v>26.908697863682608</v>
      </c>
      <c r="U3" s="12" t="s">
        <v>146</v>
      </c>
      <c r="V3" s="12">
        <v>30</v>
      </c>
      <c r="W3" s="24">
        <f>V3/V7*100</f>
        <v>58.82352941176471</v>
      </c>
    </row>
    <row r="4" spans="1:23" x14ac:dyDescent="0.2">
      <c r="A4" s="17" t="s">
        <v>10</v>
      </c>
      <c r="B4" s="17">
        <v>6221</v>
      </c>
      <c r="C4" s="19">
        <f t="shared" si="0"/>
        <v>13.336906420838247</v>
      </c>
      <c r="D4" s="17">
        <v>29</v>
      </c>
      <c r="E4" s="19">
        <f t="shared" si="1"/>
        <v>3.3333333333333335</v>
      </c>
      <c r="F4" s="17">
        <v>91</v>
      </c>
      <c r="G4" s="19">
        <f t="shared" si="2"/>
        <v>0.54556354916067151</v>
      </c>
      <c r="I4" s="12" t="s">
        <v>10</v>
      </c>
      <c r="J4" s="12">
        <v>4843</v>
      </c>
      <c r="K4" s="24">
        <f t="shared" si="3"/>
        <v>11.460009465215332</v>
      </c>
      <c r="L4" s="12">
        <v>1298</v>
      </c>
      <c r="M4" s="24">
        <f t="shared" si="4"/>
        <v>3.3076805463533967</v>
      </c>
      <c r="N4" s="12">
        <v>608</v>
      </c>
      <c r="O4" s="24">
        <f t="shared" si="5"/>
        <v>0.4680847787760507</v>
      </c>
      <c r="Q4" s="17" t="s">
        <v>71</v>
      </c>
      <c r="R4" s="28">
        <v>6699</v>
      </c>
      <c r="S4" s="19">
        <f t="shared" si="6"/>
        <v>8.5185656154628688</v>
      </c>
      <c r="U4" s="12" t="s">
        <v>128</v>
      </c>
      <c r="V4" s="12">
        <v>11</v>
      </c>
      <c r="W4" s="24">
        <f>V4/V7*100</f>
        <v>21.568627450980394</v>
      </c>
    </row>
    <row r="5" spans="1:23" x14ac:dyDescent="0.2">
      <c r="A5" s="17" t="s">
        <v>26</v>
      </c>
      <c r="B5" s="17">
        <v>2015</v>
      </c>
      <c r="C5" s="19">
        <f t="shared" si="0"/>
        <v>4.3198627934398113</v>
      </c>
      <c r="D5" s="17">
        <v>16</v>
      </c>
      <c r="E5" s="19">
        <f t="shared" si="1"/>
        <v>1.8390804597701149</v>
      </c>
      <c r="F5" s="17">
        <v>52</v>
      </c>
      <c r="G5" s="19">
        <f t="shared" si="2"/>
        <v>0.3117505995203837</v>
      </c>
      <c r="I5" s="12" t="s">
        <v>26</v>
      </c>
      <c r="J5" s="12">
        <v>1379</v>
      </c>
      <c r="K5" s="24">
        <f t="shared" si="3"/>
        <v>3.2631329862754375</v>
      </c>
      <c r="L5" s="12">
        <v>812</v>
      </c>
      <c r="M5" s="24">
        <f t="shared" si="4"/>
        <v>2.0692115590438815</v>
      </c>
      <c r="N5" s="12">
        <v>388</v>
      </c>
      <c r="O5" s="24">
        <f t="shared" si="5"/>
        <v>0.298711996982085</v>
      </c>
      <c r="Q5" s="17" t="s">
        <v>0</v>
      </c>
      <c r="R5" s="28">
        <v>6050</v>
      </c>
      <c r="S5" s="19">
        <f t="shared" si="6"/>
        <v>7.6932858596134288</v>
      </c>
      <c r="U5" s="15" t="s">
        <v>132</v>
      </c>
      <c r="V5" s="15">
        <v>10</v>
      </c>
      <c r="W5" s="43">
        <f>V5/V7*100</f>
        <v>19.607843137254903</v>
      </c>
    </row>
    <row r="6" spans="1:23" x14ac:dyDescent="0.2">
      <c r="A6" s="17" t="s">
        <v>21</v>
      </c>
      <c r="B6" s="17">
        <v>919</v>
      </c>
      <c r="C6" s="19">
        <f t="shared" si="0"/>
        <v>1.9702004502090258</v>
      </c>
      <c r="D6" s="17">
        <v>40</v>
      </c>
      <c r="E6" s="19">
        <f t="shared" si="1"/>
        <v>4.5977011494252871</v>
      </c>
      <c r="F6" s="17">
        <v>192</v>
      </c>
      <c r="G6" s="19">
        <f t="shared" si="2"/>
        <v>1.1510791366906474</v>
      </c>
      <c r="I6" s="12" t="s">
        <v>21</v>
      </c>
      <c r="J6" s="12">
        <v>1110</v>
      </c>
      <c r="K6" s="24">
        <f t="shared" si="3"/>
        <v>2.6265972550875532</v>
      </c>
      <c r="L6" s="12">
        <v>1602</v>
      </c>
      <c r="M6" s="24">
        <f t="shared" si="4"/>
        <v>4.08236073594618</v>
      </c>
      <c r="N6" s="12">
        <v>2494</v>
      </c>
      <c r="O6" s="24">
        <f t="shared" si="5"/>
        <v>1.9200714445188658</v>
      </c>
      <c r="Q6" s="17" t="s">
        <v>2</v>
      </c>
      <c r="R6" s="28">
        <v>4038</v>
      </c>
      <c r="S6" s="19">
        <f t="shared" si="6"/>
        <v>5.1347914547304168</v>
      </c>
      <c r="U6" s="12" t="s">
        <v>97</v>
      </c>
      <c r="V6" s="12">
        <v>3</v>
      </c>
    </row>
    <row r="7" spans="1:23" x14ac:dyDescent="0.2">
      <c r="A7" s="17" t="s">
        <v>61</v>
      </c>
      <c r="B7" s="17">
        <v>595</v>
      </c>
      <c r="C7" s="19">
        <f t="shared" si="0"/>
        <v>1.2755922392539394</v>
      </c>
      <c r="D7" s="17">
        <v>56</v>
      </c>
      <c r="E7" s="19">
        <f t="shared" si="1"/>
        <v>6.4367816091954024</v>
      </c>
      <c r="F7" s="17">
        <v>192</v>
      </c>
      <c r="G7" s="19">
        <f t="shared" si="2"/>
        <v>1.1510791366906474</v>
      </c>
      <c r="I7" s="12" t="s">
        <v>61</v>
      </c>
      <c r="J7" s="12">
        <v>595</v>
      </c>
      <c r="K7" s="24">
        <f t="shared" si="3"/>
        <v>1.4079507808802649</v>
      </c>
      <c r="L7" s="12">
        <v>2225</v>
      </c>
      <c r="M7" s="24">
        <f t="shared" si="4"/>
        <v>5.6699454665919173</v>
      </c>
      <c r="N7" s="12">
        <v>1517</v>
      </c>
      <c r="O7" s="24">
        <f t="shared" si="5"/>
        <v>1.1679023180974817</v>
      </c>
      <c r="Q7" s="17" t="s">
        <v>49</v>
      </c>
      <c r="R7" s="28">
        <v>3278</v>
      </c>
      <c r="S7" s="19">
        <f t="shared" si="6"/>
        <v>4.1683621566632763</v>
      </c>
      <c r="U7" s="12" t="s">
        <v>99</v>
      </c>
      <c r="V7" s="12">
        <f>SUM(V3:V5)</f>
        <v>51</v>
      </c>
    </row>
    <row r="8" spans="1:23" x14ac:dyDescent="0.2">
      <c r="A8" s="17" t="s">
        <v>22</v>
      </c>
      <c r="B8" s="17">
        <v>576</v>
      </c>
      <c r="C8" s="19">
        <f t="shared" si="0"/>
        <v>1.2348590416979313</v>
      </c>
      <c r="D8" s="17">
        <v>30</v>
      </c>
      <c r="E8" s="19">
        <f t="shared" si="1"/>
        <v>3.4482758620689653</v>
      </c>
      <c r="F8" s="17">
        <v>546</v>
      </c>
      <c r="G8" s="19">
        <f t="shared" si="2"/>
        <v>3.2733812949640293</v>
      </c>
      <c r="I8" s="12" t="s">
        <v>22</v>
      </c>
      <c r="J8" s="12">
        <v>425</v>
      </c>
      <c r="K8" s="24">
        <f t="shared" si="3"/>
        <v>1.0056791292001894</v>
      </c>
      <c r="L8" s="12">
        <v>1285</v>
      </c>
      <c r="M8" s="24">
        <f t="shared" si="4"/>
        <v>3.274552775087916</v>
      </c>
      <c r="N8" s="12">
        <v>4284</v>
      </c>
      <c r="O8" s="24">
        <f t="shared" si="5"/>
        <v>3.2981499872970415</v>
      </c>
      <c r="Q8" s="17" t="s">
        <v>64</v>
      </c>
      <c r="R8" s="28">
        <v>2814</v>
      </c>
      <c r="S8" s="19">
        <f t="shared" si="6"/>
        <v>3.5783316378433372</v>
      </c>
    </row>
    <row r="9" spans="1:23" x14ac:dyDescent="0.2">
      <c r="A9" s="17" t="s">
        <v>0</v>
      </c>
      <c r="B9" s="17">
        <v>459</v>
      </c>
      <c r="C9" s="19">
        <f t="shared" si="0"/>
        <v>0.98402829885303889</v>
      </c>
      <c r="D9" s="17">
        <v>78</v>
      </c>
      <c r="E9" s="19">
        <f t="shared" si="1"/>
        <v>8.9655172413793096</v>
      </c>
      <c r="F9" s="17">
        <v>2326</v>
      </c>
      <c r="G9" s="19">
        <f t="shared" si="2"/>
        <v>13.944844124700239</v>
      </c>
      <c r="I9" s="12" t="s">
        <v>56</v>
      </c>
      <c r="J9" s="12">
        <v>398</v>
      </c>
      <c r="K9" s="24">
        <f t="shared" si="3"/>
        <v>0.94178892569805972</v>
      </c>
      <c r="L9" s="12">
        <v>961</v>
      </c>
      <c r="M9" s="24">
        <f t="shared" si="4"/>
        <v>2.4489067835482392</v>
      </c>
      <c r="N9" s="12">
        <v>973</v>
      </c>
      <c r="O9" s="24">
        <f t="shared" si="5"/>
        <v>0.74908962129785739</v>
      </c>
      <c r="Q9" s="17" t="s">
        <v>21</v>
      </c>
      <c r="R9" s="28">
        <v>2515</v>
      </c>
      <c r="S9" s="19">
        <f t="shared" si="6"/>
        <v>3.1981180061037637</v>
      </c>
    </row>
    <row r="10" spans="1:23" x14ac:dyDescent="0.2">
      <c r="A10" s="17" t="s">
        <v>56</v>
      </c>
      <c r="B10" s="17">
        <v>444</v>
      </c>
      <c r="C10" s="19">
        <f t="shared" si="0"/>
        <v>0.95187051130882194</v>
      </c>
      <c r="D10" s="17">
        <v>26</v>
      </c>
      <c r="E10" s="19">
        <f t="shared" si="1"/>
        <v>2.9885057471264367</v>
      </c>
      <c r="F10" s="17">
        <v>121</v>
      </c>
      <c r="G10" s="19">
        <f t="shared" si="2"/>
        <v>0.72541966426858517</v>
      </c>
      <c r="I10" s="12" t="s">
        <v>0</v>
      </c>
      <c r="J10" s="12">
        <v>373</v>
      </c>
      <c r="K10" s="24">
        <f t="shared" si="3"/>
        <v>0.88263132986275439</v>
      </c>
      <c r="L10" s="12">
        <v>2707</v>
      </c>
      <c r="M10" s="24">
        <f t="shared" si="4"/>
        <v>6.8982212935120542</v>
      </c>
      <c r="N10" s="12">
        <v>11086</v>
      </c>
      <c r="O10" s="24">
        <f t="shared" si="5"/>
        <v>8.534848449854108</v>
      </c>
      <c r="Q10" s="17" t="s">
        <v>28</v>
      </c>
      <c r="R10" s="28">
        <v>2303</v>
      </c>
      <c r="S10" s="19">
        <f t="shared" si="6"/>
        <v>2.9285350966429298</v>
      </c>
    </row>
    <row r="11" spans="1:23" x14ac:dyDescent="0.2">
      <c r="A11" s="17" t="s">
        <v>213</v>
      </c>
      <c r="B11" s="17">
        <v>410</v>
      </c>
      <c r="C11" s="19">
        <f t="shared" si="0"/>
        <v>0.87897952620859687</v>
      </c>
      <c r="E11" s="19">
        <f t="shared" si="1"/>
        <v>0</v>
      </c>
      <c r="F11" s="17">
        <v>14</v>
      </c>
      <c r="G11" s="19">
        <f t="shared" si="2"/>
        <v>8.3932853717026371E-2</v>
      </c>
      <c r="I11" s="12" t="s">
        <v>213</v>
      </c>
      <c r="J11" s="12">
        <v>346</v>
      </c>
      <c r="K11" s="24">
        <f t="shared" si="3"/>
        <v>0.81874112636062468</v>
      </c>
      <c r="L11" s="12">
        <v>254</v>
      </c>
      <c r="M11" s="24">
        <f t="shared" si="4"/>
        <v>0.64726568472554913</v>
      </c>
      <c r="N11" s="12">
        <v>96</v>
      </c>
      <c r="O11" s="24">
        <f t="shared" si="5"/>
        <v>7.3908122964639583E-2</v>
      </c>
      <c r="Q11" s="17" t="s">
        <v>22</v>
      </c>
      <c r="R11" s="28">
        <v>2211</v>
      </c>
      <c r="S11" s="19">
        <f t="shared" si="6"/>
        <v>2.8115462868769074</v>
      </c>
    </row>
    <row r="12" spans="1:23" x14ac:dyDescent="0.2">
      <c r="A12" s="17" t="s">
        <v>270</v>
      </c>
      <c r="B12" s="17">
        <v>287</v>
      </c>
      <c r="C12" s="19">
        <f t="shared" si="0"/>
        <v>0.61528566834601783</v>
      </c>
      <c r="E12" s="19">
        <f t="shared" si="1"/>
        <v>0</v>
      </c>
      <c r="G12" s="19">
        <f t="shared" si="2"/>
        <v>0</v>
      </c>
      <c r="I12" s="12" t="s">
        <v>323</v>
      </c>
      <c r="J12" s="12">
        <v>263</v>
      </c>
      <c r="K12" s="24">
        <f t="shared" si="3"/>
        <v>0.6223379081874113</v>
      </c>
      <c r="M12" s="24">
        <f t="shared" si="4"/>
        <v>0</v>
      </c>
      <c r="O12" s="24">
        <f t="shared" si="5"/>
        <v>0</v>
      </c>
      <c r="Q12" s="17" t="s">
        <v>12</v>
      </c>
      <c r="R12" s="28">
        <v>1907</v>
      </c>
      <c r="S12" s="19">
        <f t="shared" si="6"/>
        <v>2.4249745676500507</v>
      </c>
    </row>
    <row r="13" spans="1:23" x14ac:dyDescent="0.2">
      <c r="A13" s="17" t="s">
        <v>49</v>
      </c>
      <c r="B13" s="17">
        <v>234</v>
      </c>
      <c r="C13" s="19">
        <f t="shared" si="0"/>
        <v>0.50166148568978453</v>
      </c>
      <c r="D13" s="17">
        <v>48</v>
      </c>
      <c r="E13" s="19">
        <f t="shared" si="1"/>
        <v>5.5172413793103452</v>
      </c>
      <c r="F13" s="17">
        <v>372</v>
      </c>
      <c r="G13" s="19">
        <f t="shared" si="2"/>
        <v>2.2302158273381294</v>
      </c>
      <c r="I13" s="12" t="s">
        <v>43</v>
      </c>
      <c r="J13" s="12">
        <v>257</v>
      </c>
      <c r="K13" s="24">
        <f t="shared" si="3"/>
        <v>0.60814008518693807</v>
      </c>
      <c r="L13" s="12">
        <v>22</v>
      </c>
      <c r="M13" s="24">
        <f t="shared" si="4"/>
        <v>5.6062382141583003E-2</v>
      </c>
      <c r="N13" s="12">
        <v>10</v>
      </c>
      <c r="O13" s="24">
        <f t="shared" si="5"/>
        <v>7.6987628088166235E-3</v>
      </c>
      <c r="Q13" s="17" t="s">
        <v>95</v>
      </c>
      <c r="R13" s="28">
        <v>1899</v>
      </c>
      <c r="S13" s="19">
        <f t="shared" si="6"/>
        <v>2.4148016276703967</v>
      </c>
    </row>
    <row r="14" spans="1:23" x14ac:dyDescent="0.2">
      <c r="A14" s="17" t="s">
        <v>43</v>
      </c>
      <c r="B14" s="17">
        <v>227</v>
      </c>
      <c r="C14" s="19">
        <f t="shared" si="0"/>
        <v>0.48665451816914995</v>
      </c>
      <c r="E14" s="19">
        <f t="shared" si="1"/>
        <v>0</v>
      </c>
      <c r="G14" s="19">
        <f t="shared" si="2"/>
        <v>0</v>
      </c>
      <c r="I14" s="12" t="s">
        <v>9</v>
      </c>
      <c r="J14" s="12">
        <v>253</v>
      </c>
      <c r="K14" s="24">
        <f t="shared" si="3"/>
        <v>0.5986748698532891</v>
      </c>
      <c r="L14" s="12">
        <v>90</v>
      </c>
      <c r="M14" s="24">
        <f t="shared" si="4"/>
        <v>0.22934610876102135</v>
      </c>
      <c r="N14" s="12">
        <v>100</v>
      </c>
      <c r="O14" s="24">
        <f t="shared" si="5"/>
        <v>7.6987628088166227E-2</v>
      </c>
      <c r="Q14" s="17" t="s">
        <v>61</v>
      </c>
      <c r="R14" s="28">
        <v>1651</v>
      </c>
      <c r="S14" s="19">
        <f t="shared" si="6"/>
        <v>2.0994404883011191</v>
      </c>
    </row>
    <row r="15" spans="1:23" x14ac:dyDescent="0.2">
      <c r="A15" s="17" t="s">
        <v>17</v>
      </c>
      <c r="B15" s="17">
        <v>224</v>
      </c>
      <c r="C15" s="19">
        <f t="shared" si="0"/>
        <v>0.48022296066030656</v>
      </c>
      <c r="D15" s="17">
        <v>23</v>
      </c>
      <c r="E15" s="19">
        <f t="shared" si="1"/>
        <v>2.6436781609195403</v>
      </c>
      <c r="F15" s="17">
        <v>204</v>
      </c>
      <c r="G15" s="19">
        <f t="shared" si="2"/>
        <v>1.2230215827338129</v>
      </c>
      <c r="I15" s="12" t="s">
        <v>18</v>
      </c>
      <c r="J15" s="12">
        <v>204</v>
      </c>
      <c r="K15" s="24">
        <f t="shared" si="3"/>
        <v>0.48272598201609085</v>
      </c>
      <c r="L15" s="12">
        <v>774</v>
      </c>
      <c r="M15" s="24">
        <f t="shared" si="4"/>
        <v>1.9723765353447837</v>
      </c>
      <c r="N15" s="12">
        <v>869</v>
      </c>
      <c r="O15" s="24">
        <f t="shared" si="5"/>
        <v>0.6690224880861646</v>
      </c>
      <c r="Q15" s="17" t="s">
        <v>56</v>
      </c>
      <c r="R15" s="28">
        <v>1336</v>
      </c>
      <c r="S15" s="19">
        <f t="shared" si="6"/>
        <v>1.6988809766022381</v>
      </c>
    </row>
    <row r="16" spans="1:23" x14ac:dyDescent="0.2">
      <c r="A16" s="17" t="s">
        <v>18</v>
      </c>
      <c r="B16" s="17">
        <v>185</v>
      </c>
      <c r="C16" s="19">
        <f t="shared" si="0"/>
        <v>0.39661271304534246</v>
      </c>
      <c r="D16" s="17">
        <v>22</v>
      </c>
      <c r="E16" s="19">
        <f t="shared" si="1"/>
        <v>2.5287356321839081</v>
      </c>
      <c r="F16" s="17">
        <v>90</v>
      </c>
      <c r="G16" s="19">
        <f t="shared" si="2"/>
        <v>0.53956834532374098</v>
      </c>
      <c r="I16" s="12" t="s">
        <v>13</v>
      </c>
      <c r="J16" s="12">
        <v>201</v>
      </c>
      <c r="K16" s="24">
        <f t="shared" si="3"/>
        <v>0.47562707051585429</v>
      </c>
      <c r="L16" s="12">
        <v>230</v>
      </c>
      <c r="M16" s="24">
        <f t="shared" si="4"/>
        <v>0.58610672238927686</v>
      </c>
      <c r="N16" s="12">
        <v>737</v>
      </c>
      <c r="O16" s="24">
        <f t="shared" si="5"/>
        <v>0.56739881900978506</v>
      </c>
      <c r="Q16" s="17" t="s">
        <v>74</v>
      </c>
      <c r="R16" s="28">
        <v>1116</v>
      </c>
      <c r="S16" s="19">
        <f t="shared" si="6"/>
        <v>1.4191251271617498</v>
      </c>
    </row>
    <row r="17" spans="1:19" x14ac:dyDescent="0.2">
      <c r="A17" s="17" t="s">
        <v>216</v>
      </c>
      <c r="B17" s="17">
        <v>178</v>
      </c>
      <c r="C17" s="19">
        <f t="shared" si="0"/>
        <v>0.38160574552470788</v>
      </c>
      <c r="E17" s="19">
        <f t="shared" si="1"/>
        <v>0</v>
      </c>
      <c r="G17" s="19">
        <f t="shared" si="2"/>
        <v>0</v>
      </c>
      <c r="I17" s="12" t="s">
        <v>270</v>
      </c>
      <c r="J17" s="12">
        <v>170</v>
      </c>
      <c r="K17" s="24">
        <f t="shared" si="3"/>
        <v>0.40227165168007573</v>
      </c>
      <c r="L17" s="12">
        <v>60</v>
      </c>
      <c r="M17" s="24">
        <f t="shared" si="4"/>
        <v>0.1528974058406809</v>
      </c>
      <c r="N17" s="12">
        <v>20</v>
      </c>
      <c r="O17" s="24">
        <f t="shared" si="5"/>
        <v>1.5397525617633247E-2</v>
      </c>
      <c r="Q17" s="17" t="s">
        <v>10</v>
      </c>
      <c r="R17" s="28">
        <v>1087</v>
      </c>
      <c r="S17" s="19">
        <f t="shared" si="6"/>
        <v>1.3822482197355035</v>
      </c>
    </row>
    <row r="18" spans="1:19" x14ac:dyDescent="0.2">
      <c r="A18" s="17" t="s">
        <v>9</v>
      </c>
      <c r="B18" s="17">
        <v>154</v>
      </c>
      <c r="C18" s="19">
        <f t="shared" si="0"/>
        <v>0.33015328545396078</v>
      </c>
      <c r="E18" s="19">
        <f t="shared" si="1"/>
        <v>0</v>
      </c>
      <c r="G18" s="19">
        <f t="shared" si="2"/>
        <v>0</v>
      </c>
      <c r="I18" s="12" t="s">
        <v>5</v>
      </c>
      <c r="J18" s="12">
        <v>168</v>
      </c>
      <c r="K18" s="24">
        <f t="shared" si="3"/>
        <v>0.39753904401325135</v>
      </c>
      <c r="L18" s="12">
        <v>267</v>
      </c>
      <c r="M18" s="24">
        <f t="shared" si="4"/>
        <v>0.68039345599103007</v>
      </c>
      <c r="N18" s="12">
        <v>341</v>
      </c>
      <c r="O18" s="24">
        <f t="shared" si="5"/>
        <v>0.26252781178064688</v>
      </c>
      <c r="Q18" s="17" t="s">
        <v>46</v>
      </c>
      <c r="R18" s="28">
        <v>1084</v>
      </c>
      <c r="S18" s="19">
        <f t="shared" si="6"/>
        <v>1.3784333672431333</v>
      </c>
    </row>
    <row r="19" spans="1:19" x14ac:dyDescent="0.2">
      <c r="A19" s="17" t="s">
        <v>13</v>
      </c>
      <c r="B19" s="17">
        <v>148</v>
      </c>
      <c r="C19" s="19">
        <f t="shared" si="0"/>
        <v>0.31729017043627394</v>
      </c>
      <c r="E19" s="19">
        <f t="shared" si="1"/>
        <v>0</v>
      </c>
      <c r="F19" s="17">
        <v>50</v>
      </c>
      <c r="G19" s="19">
        <f t="shared" si="2"/>
        <v>0.29976019184652281</v>
      </c>
      <c r="I19" s="12" t="s">
        <v>216</v>
      </c>
      <c r="J19" s="12">
        <v>157</v>
      </c>
      <c r="K19" s="24">
        <f t="shared" si="3"/>
        <v>0.37150970184571697</v>
      </c>
      <c r="L19" s="12">
        <v>143</v>
      </c>
      <c r="M19" s="24">
        <f t="shared" si="4"/>
        <v>0.36440548392028949</v>
      </c>
      <c r="N19" s="12">
        <v>36</v>
      </c>
      <c r="O19" s="24">
        <f t="shared" si="5"/>
        <v>2.7715546111739847E-2</v>
      </c>
      <c r="Q19" s="17" t="s">
        <v>294</v>
      </c>
      <c r="R19" s="28">
        <v>953</v>
      </c>
      <c r="S19" s="19">
        <f t="shared" si="6"/>
        <v>1.2118514750762972</v>
      </c>
    </row>
    <row r="20" spans="1:19" x14ac:dyDescent="0.2">
      <c r="A20" s="17" t="s">
        <v>37</v>
      </c>
      <c r="B20" s="17">
        <v>147</v>
      </c>
      <c r="C20" s="19">
        <f t="shared" si="0"/>
        <v>0.3151463179333262</v>
      </c>
      <c r="E20" s="19">
        <f t="shared" si="1"/>
        <v>0</v>
      </c>
      <c r="F20" s="17">
        <v>48</v>
      </c>
      <c r="G20" s="19">
        <f t="shared" si="2"/>
        <v>0.28776978417266186</v>
      </c>
      <c r="I20" s="12" t="s">
        <v>49</v>
      </c>
      <c r="J20" s="12">
        <v>154</v>
      </c>
      <c r="K20" s="24">
        <f t="shared" si="3"/>
        <v>0.36441079034548035</v>
      </c>
      <c r="L20" s="12">
        <v>1965</v>
      </c>
      <c r="M20" s="24">
        <f t="shared" si="4"/>
        <v>5.0073900412822994</v>
      </c>
      <c r="N20" s="12">
        <v>2476</v>
      </c>
      <c r="O20" s="24">
        <f t="shared" si="5"/>
        <v>1.906213671462996</v>
      </c>
      <c r="Q20" s="17" t="s">
        <v>47</v>
      </c>
      <c r="R20" s="28">
        <v>938</v>
      </c>
      <c r="S20" s="19">
        <f t="shared" si="6"/>
        <v>1.1927772126144456</v>
      </c>
    </row>
    <row r="21" spans="1:19" x14ac:dyDescent="0.2">
      <c r="A21" s="17" t="s">
        <v>64</v>
      </c>
      <c r="B21" s="17">
        <v>144</v>
      </c>
      <c r="C21" s="19">
        <f t="shared" si="0"/>
        <v>0.30871476042448281</v>
      </c>
      <c r="D21" s="17">
        <v>29</v>
      </c>
      <c r="E21" s="19">
        <f t="shared" si="1"/>
        <v>3.3333333333333335</v>
      </c>
      <c r="F21" s="17">
        <v>105</v>
      </c>
      <c r="G21" s="19">
        <f t="shared" si="2"/>
        <v>0.62949640287769781</v>
      </c>
      <c r="I21" s="12" t="s">
        <v>37</v>
      </c>
      <c r="J21" s="12">
        <v>144</v>
      </c>
      <c r="K21" s="24">
        <f t="shared" si="3"/>
        <v>0.34074775201135826</v>
      </c>
      <c r="L21" s="12">
        <v>247</v>
      </c>
      <c r="M21" s="24">
        <f t="shared" si="4"/>
        <v>0.62942765404413636</v>
      </c>
      <c r="N21" s="12">
        <v>524</v>
      </c>
      <c r="O21" s="24">
        <f t="shared" si="5"/>
        <v>0.40341517118199111</v>
      </c>
      <c r="Q21" s="17" t="s">
        <v>18</v>
      </c>
      <c r="R21" s="28">
        <v>929</v>
      </c>
      <c r="S21" s="19">
        <f t="shared" si="6"/>
        <v>1.1813326551373347</v>
      </c>
    </row>
    <row r="22" spans="1:19" x14ac:dyDescent="0.2">
      <c r="A22" s="17" t="s">
        <v>315</v>
      </c>
      <c r="B22" s="17">
        <v>130</v>
      </c>
      <c r="C22" s="19">
        <f t="shared" si="0"/>
        <v>0.27870082538321361</v>
      </c>
      <c r="E22" s="19">
        <f t="shared" si="1"/>
        <v>0</v>
      </c>
      <c r="G22" s="19">
        <f t="shared" si="2"/>
        <v>0</v>
      </c>
      <c r="I22" s="12" t="s">
        <v>17</v>
      </c>
      <c r="J22" s="12">
        <v>143</v>
      </c>
      <c r="K22" s="24">
        <f t="shared" si="3"/>
        <v>0.33838144817794608</v>
      </c>
      <c r="L22" s="12">
        <v>1177</v>
      </c>
      <c r="M22" s="24">
        <f t="shared" si="4"/>
        <v>2.9993374445746905</v>
      </c>
      <c r="N22" s="12">
        <v>1575</v>
      </c>
      <c r="O22" s="24">
        <f t="shared" si="5"/>
        <v>1.2125551423886181</v>
      </c>
      <c r="Q22" s="17" t="s">
        <v>48</v>
      </c>
      <c r="R22" s="28">
        <v>871</v>
      </c>
      <c r="S22" s="19">
        <f t="shared" si="6"/>
        <v>1.1075788402848423</v>
      </c>
    </row>
    <row r="23" spans="1:19" x14ac:dyDescent="0.2">
      <c r="A23" s="17" t="s">
        <v>23</v>
      </c>
      <c r="B23" s="17">
        <v>118</v>
      </c>
      <c r="C23" s="19">
        <f t="shared" si="0"/>
        <v>0.25297459534784006</v>
      </c>
      <c r="D23" s="17">
        <v>11</v>
      </c>
      <c r="E23" s="19">
        <f t="shared" si="1"/>
        <v>1.264367816091954</v>
      </c>
      <c r="F23" s="17">
        <v>44</v>
      </c>
      <c r="G23" s="19">
        <f t="shared" si="2"/>
        <v>0.26378896882494007</v>
      </c>
      <c r="I23" s="12" t="s">
        <v>23</v>
      </c>
      <c r="J23" s="12">
        <v>122</v>
      </c>
      <c r="K23" s="24">
        <f t="shared" si="3"/>
        <v>0.2886890676762896</v>
      </c>
      <c r="L23" s="12">
        <v>725</v>
      </c>
      <c r="M23" s="24">
        <f t="shared" si="4"/>
        <v>1.8475103205748942</v>
      </c>
      <c r="N23" s="12">
        <v>445</v>
      </c>
      <c r="O23" s="24">
        <f t="shared" si="5"/>
        <v>0.34259494499233972</v>
      </c>
      <c r="Q23" s="17" t="s">
        <v>58</v>
      </c>
      <c r="R23" s="28">
        <v>759</v>
      </c>
      <c r="S23" s="19">
        <f t="shared" si="6"/>
        <v>0.96515768056968465</v>
      </c>
    </row>
    <row r="24" spans="1:19" x14ac:dyDescent="0.2">
      <c r="A24" s="17" t="s">
        <v>314</v>
      </c>
      <c r="B24" s="17">
        <v>112</v>
      </c>
      <c r="C24" s="19">
        <f t="shared" si="0"/>
        <v>0.24011148033015328</v>
      </c>
      <c r="E24" s="19">
        <f t="shared" si="1"/>
        <v>0</v>
      </c>
      <c r="G24" s="19">
        <f t="shared" si="2"/>
        <v>0</v>
      </c>
      <c r="I24" s="12" t="s">
        <v>64</v>
      </c>
      <c r="J24" s="12">
        <v>121</v>
      </c>
      <c r="K24" s="24">
        <f t="shared" si="3"/>
        <v>0.28632276384287741</v>
      </c>
      <c r="L24" s="12">
        <v>1381</v>
      </c>
      <c r="M24" s="24">
        <f t="shared" si="4"/>
        <v>3.5191886244330055</v>
      </c>
      <c r="N24" s="12">
        <v>1186</v>
      </c>
      <c r="O24" s="24">
        <f t="shared" si="5"/>
        <v>0.91307326912565145</v>
      </c>
      <c r="Q24" s="17" t="s">
        <v>13</v>
      </c>
      <c r="R24" s="28">
        <v>677</v>
      </c>
      <c r="S24" s="19">
        <f t="shared" si="6"/>
        <v>0.86088504577823</v>
      </c>
    </row>
    <row r="25" spans="1:19" x14ac:dyDescent="0.2">
      <c r="A25" s="17" t="s">
        <v>202</v>
      </c>
      <c r="B25" s="17">
        <v>111</v>
      </c>
      <c r="C25" s="19">
        <f t="shared" si="0"/>
        <v>0.23796762782720549</v>
      </c>
      <c r="E25" s="19">
        <f t="shared" si="1"/>
        <v>0</v>
      </c>
      <c r="F25" s="17">
        <v>24</v>
      </c>
      <c r="G25" s="19">
        <f t="shared" si="2"/>
        <v>0.14388489208633093</v>
      </c>
      <c r="I25" s="12" t="s">
        <v>314</v>
      </c>
      <c r="J25" s="12">
        <v>90</v>
      </c>
      <c r="K25" s="24">
        <f t="shared" si="3"/>
        <v>0.21296734500709891</v>
      </c>
      <c r="L25" s="12">
        <v>22</v>
      </c>
      <c r="M25" s="24">
        <f t="shared" si="4"/>
        <v>5.6062382141583003E-2</v>
      </c>
      <c r="N25" s="12">
        <v>20</v>
      </c>
      <c r="O25" s="24">
        <f t="shared" si="5"/>
        <v>1.5397525617633247E-2</v>
      </c>
      <c r="Q25" s="17" t="s">
        <v>37</v>
      </c>
      <c r="R25" s="28">
        <v>615</v>
      </c>
      <c r="S25" s="19">
        <f t="shared" si="6"/>
        <v>0.78204476093591047</v>
      </c>
    </row>
    <row r="26" spans="1:19" x14ac:dyDescent="0.2">
      <c r="A26" s="17" t="s">
        <v>323</v>
      </c>
      <c r="B26" s="17">
        <v>108</v>
      </c>
      <c r="C26" s="19">
        <f t="shared" si="0"/>
        <v>0.2315360703183621</v>
      </c>
      <c r="E26" s="19">
        <f t="shared" si="1"/>
        <v>0</v>
      </c>
      <c r="G26" s="19">
        <f t="shared" si="2"/>
        <v>0</v>
      </c>
      <c r="I26" s="12" t="s">
        <v>315</v>
      </c>
      <c r="J26" s="12">
        <v>86</v>
      </c>
      <c r="K26" s="24">
        <f t="shared" si="3"/>
        <v>0.20350212967345008</v>
      </c>
      <c r="L26" s="12">
        <v>22</v>
      </c>
      <c r="M26" s="24">
        <f t="shared" si="4"/>
        <v>5.6062382141583003E-2</v>
      </c>
      <c r="N26" s="12">
        <v>25</v>
      </c>
      <c r="O26" s="24">
        <f t="shared" si="5"/>
        <v>1.9246907022041557E-2</v>
      </c>
      <c r="Q26" s="17" t="s">
        <v>60</v>
      </c>
      <c r="R26" s="28">
        <v>583</v>
      </c>
      <c r="S26" s="19">
        <f t="shared" si="6"/>
        <v>0.74135300101729407</v>
      </c>
    </row>
    <row r="27" spans="1:19" x14ac:dyDescent="0.2">
      <c r="A27" s="17" t="s">
        <v>12</v>
      </c>
      <c r="B27" s="17">
        <v>95</v>
      </c>
      <c r="C27" s="19">
        <f t="shared" si="0"/>
        <v>0.20366598778004072</v>
      </c>
      <c r="D27" s="17">
        <v>11</v>
      </c>
      <c r="E27" s="19">
        <f t="shared" si="1"/>
        <v>1.264367816091954</v>
      </c>
      <c r="F27" s="17">
        <v>266</v>
      </c>
      <c r="G27" s="19">
        <f t="shared" si="2"/>
        <v>1.5947242206235013</v>
      </c>
      <c r="I27" s="12" t="s">
        <v>202</v>
      </c>
      <c r="J27" s="12">
        <v>83</v>
      </c>
      <c r="K27" s="24">
        <f t="shared" si="3"/>
        <v>0.19640321817321343</v>
      </c>
      <c r="L27" s="12">
        <v>31</v>
      </c>
      <c r="M27" s="24">
        <f t="shared" si="4"/>
        <v>7.8996993017685133E-2</v>
      </c>
      <c r="N27" s="12">
        <v>345</v>
      </c>
      <c r="O27" s="24">
        <f t="shared" si="5"/>
        <v>0.2656073169041735</v>
      </c>
      <c r="Q27" s="17" t="s">
        <v>17</v>
      </c>
      <c r="R27" s="28">
        <v>579</v>
      </c>
      <c r="S27" s="19">
        <f t="shared" si="6"/>
        <v>0.73626653102746697</v>
      </c>
    </row>
    <row r="28" spans="1:19" x14ac:dyDescent="0.2">
      <c r="A28" s="17" t="s">
        <v>29</v>
      </c>
      <c r="B28" s="17">
        <v>91</v>
      </c>
      <c r="C28" s="19">
        <f t="shared" si="0"/>
        <v>0.19509057776824953</v>
      </c>
      <c r="E28" s="19">
        <f t="shared" si="1"/>
        <v>0</v>
      </c>
      <c r="F28" s="17">
        <v>53</v>
      </c>
      <c r="G28" s="19">
        <f t="shared" si="2"/>
        <v>0.31774580335731412</v>
      </c>
      <c r="I28" s="12" t="s">
        <v>29</v>
      </c>
      <c r="J28" s="12">
        <v>64</v>
      </c>
      <c r="K28" s="24">
        <f t="shared" si="3"/>
        <v>0.15144344533838144</v>
      </c>
      <c r="L28" s="12">
        <v>114</v>
      </c>
      <c r="M28" s="24">
        <f t="shared" si="4"/>
        <v>0.29050507109729373</v>
      </c>
      <c r="N28" s="12">
        <v>545</v>
      </c>
      <c r="O28" s="24">
        <f t="shared" si="5"/>
        <v>0.419582573080506</v>
      </c>
      <c r="Q28" s="17" t="s">
        <v>102</v>
      </c>
      <c r="R28" s="28">
        <v>522</v>
      </c>
      <c r="S28" s="19">
        <f t="shared" si="6"/>
        <v>0.66378433367243139</v>
      </c>
    </row>
    <row r="29" spans="1:19" x14ac:dyDescent="0.2">
      <c r="A29" s="17" t="s">
        <v>107</v>
      </c>
      <c r="B29" s="17">
        <v>90</v>
      </c>
      <c r="C29" s="19">
        <f t="shared" si="0"/>
        <v>0.19294672526530174</v>
      </c>
      <c r="E29" s="19">
        <f t="shared" si="1"/>
        <v>0</v>
      </c>
      <c r="F29" s="17">
        <v>14</v>
      </c>
      <c r="G29" s="19">
        <f t="shared" si="2"/>
        <v>8.3932853717026371E-2</v>
      </c>
      <c r="I29" s="12" t="s">
        <v>107</v>
      </c>
      <c r="J29" s="12">
        <v>60</v>
      </c>
      <c r="K29" s="24">
        <f t="shared" si="3"/>
        <v>0.14197823000473261</v>
      </c>
      <c r="L29" s="12">
        <v>104</v>
      </c>
      <c r="M29" s="24">
        <f t="shared" si="4"/>
        <v>0.26502217012384693</v>
      </c>
      <c r="N29" s="12">
        <v>74</v>
      </c>
      <c r="O29" s="24">
        <f t="shared" si="5"/>
        <v>5.6970844785243009E-2</v>
      </c>
      <c r="Q29" s="17" t="s">
        <v>195</v>
      </c>
      <c r="R29" s="28">
        <v>502</v>
      </c>
      <c r="S29" s="19">
        <f t="shared" si="6"/>
        <v>0.63835198372329605</v>
      </c>
    </row>
    <row r="30" spans="1:19" x14ac:dyDescent="0.2">
      <c r="A30" s="17" t="s">
        <v>5</v>
      </c>
      <c r="B30" s="17">
        <v>80</v>
      </c>
      <c r="C30" s="19">
        <f t="shared" si="0"/>
        <v>0.17150820023582378</v>
      </c>
      <c r="E30" s="19">
        <f t="shared" si="1"/>
        <v>0</v>
      </c>
      <c r="F30" s="17">
        <v>39</v>
      </c>
      <c r="G30" s="19">
        <f t="shared" si="2"/>
        <v>0.23381294964028776</v>
      </c>
      <c r="I30" s="12" t="s">
        <v>12</v>
      </c>
      <c r="J30" s="12">
        <v>55</v>
      </c>
      <c r="K30" s="24">
        <f t="shared" si="3"/>
        <v>0.13014671083767154</v>
      </c>
      <c r="L30" s="12">
        <v>59</v>
      </c>
      <c r="M30" s="24">
        <f t="shared" si="4"/>
        <v>0.1503491157433362</v>
      </c>
      <c r="N30" s="12">
        <v>2264</v>
      </c>
      <c r="O30" s="24">
        <f t="shared" si="5"/>
        <v>1.7429998999160836</v>
      </c>
      <c r="Q30" s="17" t="s">
        <v>228</v>
      </c>
      <c r="R30" s="28">
        <v>454</v>
      </c>
      <c r="S30" s="19">
        <f t="shared" si="6"/>
        <v>0.57731434384537128</v>
      </c>
    </row>
    <row r="31" spans="1:19" x14ac:dyDescent="0.2">
      <c r="A31" s="17" t="s">
        <v>6</v>
      </c>
      <c r="B31" s="17">
        <v>63</v>
      </c>
      <c r="C31" s="19">
        <f t="shared" si="0"/>
        <v>0.13506270768571124</v>
      </c>
      <c r="E31" s="19">
        <f t="shared" si="1"/>
        <v>0</v>
      </c>
      <c r="F31" s="17">
        <v>22</v>
      </c>
      <c r="G31" s="19">
        <f t="shared" si="2"/>
        <v>0.13189448441247004</v>
      </c>
      <c r="I31" s="12" t="s">
        <v>326</v>
      </c>
      <c r="J31" s="12">
        <v>51</v>
      </c>
      <c r="K31" s="24">
        <f t="shared" si="3"/>
        <v>0.12068149550402271</v>
      </c>
      <c r="M31" s="24">
        <f t="shared" si="4"/>
        <v>0</v>
      </c>
      <c r="O31" s="24">
        <f t="shared" si="5"/>
        <v>0</v>
      </c>
      <c r="Q31" s="17" t="s">
        <v>5</v>
      </c>
      <c r="R31" s="28">
        <v>453</v>
      </c>
      <c r="S31" s="19">
        <f t="shared" si="6"/>
        <v>0.57604272634791454</v>
      </c>
    </row>
    <row r="32" spans="1:19" x14ac:dyDescent="0.2">
      <c r="A32" s="17" t="s">
        <v>103</v>
      </c>
      <c r="B32" s="17">
        <v>57</v>
      </c>
      <c r="C32" s="19">
        <f t="shared" si="0"/>
        <v>0.12219959266802445</v>
      </c>
      <c r="E32" s="19">
        <f t="shared" si="1"/>
        <v>0</v>
      </c>
      <c r="F32" s="17">
        <v>13</v>
      </c>
      <c r="G32" s="19">
        <f t="shared" si="2"/>
        <v>7.7937649880095924E-2</v>
      </c>
      <c r="I32" s="12" t="s">
        <v>183</v>
      </c>
      <c r="J32" s="12">
        <v>50</v>
      </c>
      <c r="K32" s="24">
        <f t="shared" si="3"/>
        <v>0.1183151916706105</v>
      </c>
      <c r="M32" s="24">
        <f t="shared" si="4"/>
        <v>0</v>
      </c>
      <c r="O32" s="24">
        <f t="shared" si="5"/>
        <v>0</v>
      </c>
      <c r="Q32" s="17" t="s">
        <v>23</v>
      </c>
      <c r="R32" s="28">
        <v>440</v>
      </c>
      <c r="S32" s="19">
        <f t="shared" si="6"/>
        <v>0.55951169888097652</v>
      </c>
    </row>
    <row r="33" spans="1:19" x14ac:dyDescent="0.2">
      <c r="A33" s="17" t="s">
        <v>523</v>
      </c>
      <c r="B33" s="17">
        <v>57</v>
      </c>
      <c r="C33" s="19">
        <f t="shared" si="0"/>
        <v>0.12219959266802445</v>
      </c>
      <c r="E33" s="19">
        <f t="shared" si="1"/>
        <v>0</v>
      </c>
      <c r="G33" s="19">
        <f t="shared" si="2"/>
        <v>0</v>
      </c>
      <c r="I33" s="12" t="s">
        <v>27</v>
      </c>
      <c r="J33" s="12">
        <v>47</v>
      </c>
      <c r="K33" s="24">
        <f t="shared" si="3"/>
        <v>0.11121628017037388</v>
      </c>
      <c r="L33" s="12">
        <v>319</v>
      </c>
      <c r="M33" s="24">
        <f t="shared" si="4"/>
        <v>0.81290454105295351</v>
      </c>
      <c r="N33" s="12">
        <v>207</v>
      </c>
      <c r="O33" s="24">
        <f t="shared" si="5"/>
        <v>0.15936439014250409</v>
      </c>
      <c r="Q33" s="17" t="s">
        <v>26</v>
      </c>
      <c r="R33" s="28">
        <v>414</v>
      </c>
      <c r="S33" s="19">
        <f t="shared" si="6"/>
        <v>0.5264496439471007</v>
      </c>
    </row>
    <row r="34" spans="1:19" x14ac:dyDescent="0.2">
      <c r="A34" s="17" t="s">
        <v>274</v>
      </c>
      <c r="B34" s="17">
        <v>55</v>
      </c>
      <c r="C34" s="19">
        <f t="shared" si="0"/>
        <v>0.11791188766212884</v>
      </c>
      <c r="E34" s="19">
        <f t="shared" si="1"/>
        <v>0</v>
      </c>
      <c r="G34" s="19">
        <f t="shared" si="2"/>
        <v>0</v>
      </c>
      <c r="I34" s="12" t="s">
        <v>6</v>
      </c>
      <c r="J34" s="12">
        <v>47</v>
      </c>
      <c r="K34" s="24">
        <f t="shared" si="3"/>
        <v>0.11121628017037388</v>
      </c>
      <c r="L34" s="12">
        <v>58</v>
      </c>
      <c r="M34" s="24">
        <f t="shared" si="4"/>
        <v>0.14780082564599153</v>
      </c>
      <c r="N34" s="12">
        <v>111</v>
      </c>
      <c r="O34" s="24">
        <f t="shared" si="5"/>
        <v>8.5456267177864517E-2</v>
      </c>
      <c r="Q34" s="17" t="s">
        <v>53</v>
      </c>
      <c r="R34" s="28">
        <v>391</v>
      </c>
      <c r="S34" s="19">
        <f t="shared" si="6"/>
        <v>0.49720244150559506</v>
      </c>
    </row>
    <row r="35" spans="1:19" x14ac:dyDescent="0.2">
      <c r="A35" s="17" t="s">
        <v>326</v>
      </c>
      <c r="B35" s="17">
        <v>53</v>
      </c>
      <c r="C35" s="19">
        <f t="shared" ref="C35:C66" si="7">B35/$B$144*100</f>
        <v>0.11362418265623325</v>
      </c>
      <c r="E35" s="19">
        <f t="shared" ref="E35:E66" si="8">D35/$D$144*100</f>
        <v>0</v>
      </c>
      <c r="G35" s="19">
        <f t="shared" ref="G35:G66" si="9">F35/$F$144*100</f>
        <v>0</v>
      </c>
      <c r="I35" s="12" t="s">
        <v>103</v>
      </c>
      <c r="J35" s="12">
        <v>43</v>
      </c>
      <c r="K35" s="24">
        <f t="shared" si="3"/>
        <v>0.10175106483672504</v>
      </c>
      <c r="L35" s="12">
        <v>71</v>
      </c>
      <c r="M35" s="24">
        <f t="shared" si="4"/>
        <v>0.18092859691147242</v>
      </c>
      <c r="N35" s="12">
        <v>130</v>
      </c>
      <c r="O35" s="24">
        <f t="shared" si="5"/>
        <v>0.10008391651461609</v>
      </c>
      <c r="Q35" s="17" t="s">
        <v>27</v>
      </c>
      <c r="R35" s="28">
        <v>380</v>
      </c>
      <c r="S35" s="19">
        <f t="shared" ref="S35:S66" si="10">R35/$R$159*100</f>
        <v>0.4832146490335707</v>
      </c>
    </row>
    <row r="36" spans="1:19" x14ac:dyDescent="0.2">
      <c r="A36" s="17" t="s">
        <v>190</v>
      </c>
      <c r="B36" s="17">
        <v>53</v>
      </c>
      <c r="C36" s="19">
        <f t="shared" si="7"/>
        <v>0.11362418265623325</v>
      </c>
      <c r="E36" s="19">
        <f t="shared" si="8"/>
        <v>0</v>
      </c>
      <c r="F36" s="17">
        <v>12</v>
      </c>
      <c r="G36" s="19">
        <f t="shared" si="9"/>
        <v>7.1942446043165464E-2</v>
      </c>
      <c r="I36" s="12" t="s">
        <v>190</v>
      </c>
      <c r="J36" s="12">
        <v>40</v>
      </c>
      <c r="K36" s="24">
        <f t="shared" si="3"/>
        <v>9.4652153336488409E-2</v>
      </c>
      <c r="L36" s="12">
        <v>28</v>
      </c>
      <c r="M36" s="24">
        <f t="shared" si="4"/>
        <v>7.1352122725651085E-2</v>
      </c>
      <c r="N36" s="12">
        <v>143</v>
      </c>
      <c r="O36" s="24">
        <f t="shared" si="5"/>
        <v>0.11009230816607771</v>
      </c>
      <c r="Q36" s="17" t="s">
        <v>51</v>
      </c>
      <c r="R36" s="28">
        <v>321</v>
      </c>
      <c r="S36" s="19">
        <f t="shared" si="10"/>
        <v>0.40818921668362163</v>
      </c>
    </row>
    <row r="37" spans="1:19" x14ac:dyDescent="0.2">
      <c r="A37" s="17" t="s">
        <v>27</v>
      </c>
      <c r="B37" s="17">
        <v>53</v>
      </c>
      <c r="C37" s="19">
        <f t="shared" si="7"/>
        <v>0.11362418265623325</v>
      </c>
      <c r="E37" s="19">
        <f t="shared" si="8"/>
        <v>0</v>
      </c>
      <c r="F37" s="17">
        <v>53</v>
      </c>
      <c r="G37" s="19">
        <f t="shared" si="9"/>
        <v>0.31774580335731412</v>
      </c>
      <c r="I37" s="12" t="s">
        <v>523</v>
      </c>
      <c r="J37" s="12">
        <v>39</v>
      </c>
      <c r="K37" s="24">
        <f t="shared" si="3"/>
        <v>9.2285849503076195E-2</v>
      </c>
      <c r="M37" s="24">
        <f t="shared" si="4"/>
        <v>0</v>
      </c>
      <c r="O37" s="24">
        <f t="shared" si="5"/>
        <v>0</v>
      </c>
      <c r="Q37" s="17" t="s">
        <v>213</v>
      </c>
      <c r="R37" s="28">
        <v>243</v>
      </c>
      <c r="S37" s="19">
        <f t="shared" si="10"/>
        <v>0.3090030518819939</v>
      </c>
    </row>
    <row r="38" spans="1:19" x14ac:dyDescent="0.2">
      <c r="A38" s="17" t="s">
        <v>197</v>
      </c>
      <c r="B38" s="17">
        <v>52</v>
      </c>
      <c r="C38" s="19">
        <f t="shared" si="7"/>
        <v>0.11148033015328546</v>
      </c>
      <c r="E38" s="19">
        <f t="shared" si="8"/>
        <v>0</v>
      </c>
      <c r="G38" s="19">
        <f t="shared" si="9"/>
        <v>0</v>
      </c>
      <c r="I38" s="12" t="s">
        <v>522</v>
      </c>
      <c r="J38" s="12">
        <v>35</v>
      </c>
      <c r="K38" s="24">
        <f t="shared" si="3"/>
        <v>8.2820634169427351E-2</v>
      </c>
      <c r="L38" s="12">
        <v>107</v>
      </c>
      <c r="M38" s="24">
        <f t="shared" si="4"/>
        <v>0.27266704041588091</v>
      </c>
      <c r="N38" s="12">
        <v>4148</v>
      </c>
      <c r="O38" s="24">
        <f t="shared" si="5"/>
        <v>3.1934468130971352</v>
      </c>
      <c r="Q38" s="17" t="s">
        <v>29</v>
      </c>
      <c r="R38" s="28">
        <v>215</v>
      </c>
      <c r="S38" s="19">
        <f t="shared" si="10"/>
        <v>0.27339776195320448</v>
      </c>
    </row>
    <row r="39" spans="1:19" x14ac:dyDescent="0.2">
      <c r="A39" s="17" t="s">
        <v>267</v>
      </c>
      <c r="B39" s="17">
        <v>51</v>
      </c>
      <c r="C39" s="19">
        <f t="shared" si="7"/>
        <v>0.10933647765033766</v>
      </c>
      <c r="E39" s="19">
        <f t="shared" si="8"/>
        <v>0</v>
      </c>
      <c r="F39" s="17">
        <v>11</v>
      </c>
      <c r="G39" s="19">
        <f t="shared" si="9"/>
        <v>6.5947242206235018E-2</v>
      </c>
      <c r="I39" s="12" t="s">
        <v>327</v>
      </c>
      <c r="J39" s="12">
        <v>35</v>
      </c>
      <c r="K39" s="24">
        <f t="shared" si="3"/>
        <v>8.2820634169427351E-2</v>
      </c>
      <c r="M39" s="24">
        <f t="shared" si="4"/>
        <v>0</v>
      </c>
      <c r="O39" s="24">
        <f t="shared" si="5"/>
        <v>0</v>
      </c>
      <c r="Q39" s="17" t="s">
        <v>109</v>
      </c>
      <c r="R39" s="28">
        <v>209</v>
      </c>
      <c r="S39" s="19">
        <f t="shared" si="10"/>
        <v>0.26576805696846389</v>
      </c>
    </row>
    <row r="40" spans="1:19" x14ac:dyDescent="0.2">
      <c r="A40" s="17" t="s">
        <v>14</v>
      </c>
      <c r="B40" s="17">
        <v>34</v>
      </c>
      <c r="C40" s="19">
        <f t="shared" si="7"/>
        <v>7.2890985100225097E-2</v>
      </c>
      <c r="E40" s="19">
        <f t="shared" si="8"/>
        <v>0</v>
      </c>
      <c r="F40" s="17">
        <v>18</v>
      </c>
      <c r="G40" s="19">
        <f t="shared" si="9"/>
        <v>0.1079136690647482</v>
      </c>
      <c r="I40" s="12" t="s">
        <v>14</v>
      </c>
      <c r="J40" s="12">
        <v>34</v>
      </c>
      <c r="K40" s="24">
        <f t="shared" si="3"/>
        <v>8.0454330336015151E-2</v>
      </c>
      <c r="L40" s="12">
        <v>100</v>
      </c>
      <c r="M40" s="24">
        <f t="shared" si="4"/>
        <v>0.25482900973446815</v>
      </c>
      <c r="N40" s="12">
        <v>128</v>
      </c>
      <c r="O40" s="24">
        <f t="shared" si="5"/>
        <v>9.8544163952852773E-2</v>
      </c>
      <c r="Q40" s="17" t="s">
        <v>66</v>
      </c>
      <c r="R40" s="28">
        <v>208</v>
      </c>
      <c r="S40" s="19">
        <f t="shared" si="10"/>
        <v>0.26449643947100709</v>
      </c>
    </row>
    <row r="41" spans="1:19" x14ac:dyDescent="0.2">
      <c r="A41" s="17" t="s">
        <v>71</v>
      </c>
      <c r="B41" s="17">
        <v>33</v>
      </c>
      <c r="C41" s="19">
        <f t="shared" si="7"/>
        <v>7.0747132597277301E-2</v>
      </c>
      <c r="D41" s="17">
        <v>70</v>
      </c>
      <c r="E41" s="19">
        <f t="shared" si="8"/>
        <v>8.0459770114942533</v>
      </c>
      <c r="F41" s="17">
        <v>113</v>
      </c>
      <c r="G41" s="19">
        <f t="shared" si="9"/>
        <v>0.67745803357314149</v>
      </c>
      <c r="I41" s="12" t="s">
        <v>274</v>
      </c>
      <c r="J41" s="12">
        <v>31</v>
      </c>
      <c r="K41" s="24">
        <f t="shared" si="3"/>
        <v>7.3355418835778521E-2</v>
      </c>
      <c r="L41" s="12">
        <v>318</v>
      </c>
      <c r="M41" s="24">
        <f t="shared" si="4"/>
        <v>0.81035625095560881</v>
      </c>
      <c r="N41" s="12">
        <v>544</v>
      </c>
      <c r="O41" s="24">
        <f t="shared" si="5"/>
        <v>0.41881269679962435</v>
      </c>
      <c r="Q41" s="17" t="s">
        <v>9</v>
      </c>
      <c r="R41" s="28">
        <v>207</v>
      </c>
      <c r="S41" s="19">
        <f t="shared" si="10"/>
        <v>0.26322482197355035</v>
      </c>
    </row>
    <row r="42" spans="1:19" x14ac:dyDescent="0.2">
      <c r="A42" s="17" t="s">
        <v>19</v>
      </c>
      <c r="B42" s="17">
        <v>32</v>
      </c>
      <c r="C42" s="19">
        <f t="shared" si="7"/>
        <v>6.8603280094329519E-2</v>
      </c>
      <c r="E42" s="19">
        <f t="shared" si="8"/>
        <v>0</v>
      </c>
      <c r="F42" s="17">
        <v>21</v>
      </c>
      <c r="G42" s="19">
        <f t="shared" si="9"/>
        <v>0.12589928057553956</v>
      </c>
      <c r="I42" s="12" t="s">
        <v>19</v>
      </c>
      <c r="J42" s="12">
        <v>30</v>
      </c>
      <c r="K42" s="24">
        <f t="shared" si="3"/>
        <v>7.0989115002366307E-2</v>
      </c>
      <c r="L42" s="12">
        <v>13</v>
      </c>
      <c r="M42" s="24">
        <f t="shared" si="4"/>
        <v>3.3127771265480867E-2</v>
      </c>
      <c r="N42" s="12">
        <v>117</v>
      </c>
      <c r="O42" s="24">
        <f t="shared" si="5"/>
        <v>9.0075524863154482E-2</v>
      </c>
      <c r="Q42" s="17" t="s">
        <v>290</v>
      </c>
      <c r="R42" s="28">
        <v>197</v>
      </c>
      <c r="S42" s="19">
        <f t="shared" si="10"/>
        <v>0.25050864699898273</v>
      </c>
    </row>
    <row r="43" spans="1:19" x14ac:dyDescent="0.2">
      <c r="A43" s="17" t="s">
        <v>320</v>
      </c>
      <c r="B43" s="17">
        <v>29</v>
      </c>
      <c r="C43" s="19">
        <f t="shared" si="7"/>
        <v>6.2171722585486124E-2</v>
      </c>
      <c r="E43" s="19">
        <f t="shared" si="8"/>
        <v>0</v>
      </c>
      <c r="G43" s="19">
        <f t="shared" si="9"/>
        <v>0</v>
      </c>
      <c r="I43" s="12" t="s">
        <v>62</v>
      </c>
      <c r="J43" s="12">
        <v>29</v>
      </c>
      <c r="K43" s="24">
        <f t="shared" si="3"/>
        <v>6.8622811168954093E-2</v>
      </c>
      <c r="L43" s="12">
        <v>57</v>
      </c>
      <c r="M43" s="24">
        <f t="shared" si="4"/>
        <v>0.14525253554864687</v>
      </c>
      <c r="N43" s="12">
        <v>130</v>
      </c>
      <c r="O43" s="24">
        <f t="shared" si="5"/>
        <v>0.10008391651461609</v>
      </c>
      <c r="Q43" s="17" t="s">
        <v>55</v>
      </c>
      <c r="R43" s="28">
        <v>184</v>
      </c>
      <c r="S43" s="19">
        <f t="shared" si="10"/>
        <v>0.23397761953204477</v>
      </c>
    </row>
    <row r="44" spans="1:19" x14ac:dyDescent="0.2">
      <c r="A44" s="17" t="s">
        <v>15</v>
      </c>
      <c r="B44" s="17">
        <v>29</v>
      </c>
      <c r="C44" s="19">
        <f t="shared" si="7"/>
        <v>6.2171722585486124E-2</v>
      </c>
      <c r="E44" s="19">
        <f t="shared" si="8"/>
        <v>0</v>
      </c>
      <c r="G44" s="19">
        <f t="shared" si="9"/>
        <v>0</v>
      </c>
      <c r="I44" s="12" t="s">
        <v>197</v>
      </c>
      <c r="J44" s="12">
        <v>28</v>
      </c>
      <c r="K44" s="24">
        <f t="shared" si="3"/>
        <v>6.6256507335541878E-2</v>
      </c>
      <c r="L44" s="12">
        <v>28</v>
      </c>
      <c r="M44" s="24">
        <f t="shared" si="4"/>
        <v>7.1352122725651085E-2</v>
      </c>
      <c r="N44" s="12">
        <v>10</v>
      </c>
      <c r="O44" s="24">
        <f t="shared" si="5"/>
        <v>7.6987628088166235E-3</v>
      </c>
      <c r="Q44" s="17" t="s">
        <v>14</v>
      </c>
      <c r="R44" s="28">
        <v>183</v>
      </c>
      <c r="S44" s="19">
        <f t="shared" si="10"/>
        <v>0.23270600203458802</v>
      </c>
    </row>
    <row r="45" spans="1:19" x14ac:dyDescent="0.2">
      <c r="A45" s="17" t="s">
        <v>522</v>
      </c>
      <c r="B45" s="17">
        <v>28</v>
      </c>
      <c r="C45" s="19">
        <f t="shared" si="7"/>
        <v>6.002787008253832E-2</v>
      </c>
      <c r="E45" s="19">
        <f t="shared" si="8"/>
        <v>0</v>
      </c>
      <c r="G45" s="19">
        <f t="shared" si="9"/>
        <v>0</v>
      </c>
      <c r="I45" s="12" t="s">
        <v>84</v>
      </c>
      <c r="J45" s="12">
        <v>27</v>
      </c>
      <c r="K45" s="24">
        <f t="shared" si="3"/>
        <v>6.3890203502129678E-2</v>
      </c>
      <c r="M45" s="24">
        <f t="shared" si="4"/>
        <v>0</v>
      </c>
      <c r="N45" s="12">
        <v>27</v>
      </c>
      <c r="O45" s="24">
        <f t="shared" si="5"/>
        <v>2.0786659583804882E-2</v>
      </c>
      <c r="Q45" s="17" t="s">
        <v>117</v>
      </c>
      <c r="R45" s="28">
        <v>170</v>
      </c>
      <c r="S45" s="19">
        <f t="shared" si="10"/>
        <v>0.21617497456765006</v>
      </c>
    </row>
    <row r="46" spans="1:19" x14ac:dyDescent="0.2">
      <c r="A46" s="17" t="s">
        <v>319</v>
      </c>
      <c r="B46" s="17">
        <v>25</v>
      </c>
      <c r="C46" s="19">
        <f t="shared" si="7"/>
        <v>5.3596312573694925E-2</v>
      </c>
      <c r="E46" s="19">
        <f t="shared" si="8"/>
        <v>0</v>
      </c>
      <c r="G46" s="19">
        <f t="shared" si="9"/>
        <v>0</v>
      </c>
      <c r="I46" s="12" t="s">
        <v>71</v>
      </c>
      <c r="J46" s="12">
        <v>26</v>
      </c>
      <c r="K46" s="24">
        <f t="shared" si="3"/>
        <v>6.152389966871747E-2</v>
      </c>
      <c r="L46" s="12">
        <v>2258</v>
      </c>
      <c r="M46" s="24">
        <f t="shared" si="4"/>
        <v>5.7540390398042911</v>
      </c>
      <c r="N46" s="12">
        <v>1033</v>
      </c>
      <c r="O46" s="24">
        <f t="shared" si="5"/>
        <v>0.79528219815075718</v>
      </c>
      <c r="Q46" s="17" t="s">
        <v>274</v>
      </c>
      <c r="R46" s="28">
        <v>163</v>
      </c>
      <c r="S46" s="19">
        <f t="shared" si="10"/>
        <v>0.2072736520854527</v>
      </c>
    </row>
    <row r="47" spans="1:19" x14ac:dyDescent="0.2">
      <c r="A47" s="17" t="s">
        <v>93</v>
      </c>
      <c r="B47" s="17">
        <v>24</v>
      </c>
      <c r="C47" s="19">
        <f t="shared" si="7"/>
        <v>5.1452460070747136E-2</v>
      </c>
      <c r="E47" s="19">
        <f t="shared" si="8"/>
        <v>0</v>
      </c>
      <c r="G47" s="19">
        <f t="shared" si="9"/>
        <v>0</v>
      </c>
      <c r="I47" s="12" t="s">
        <v>508</v>
      </c>
      <c r="J47" s="12">
        <v>23</v>
      </c>
      <c r="K47" s="24">
        <f t="shared" si="3"/>
        <v>5.4424988168480827E-2</v>
      </c>
      <c r="L47" s="12">
        <v>24</v>
      </c>
      <c r="M47" s="24">
        <f t="shared" si="4"/>
        <v>6.1158962336272361E-2</v>
      </c>
      <c r="N47" s="12">
        <v>29</v>
      </c>
      <c r="O47" s="24">
        <f t="shared" si="5"/>
        <v>2.2326412145568207E-2</v>
      </c>
      <c r="Q47" s="17" t="s">
        <v>198</v>
      </c>
      <c r="R47" s="28">
        <v>162</v>
      </c>
      <c r="S47" s="19">
        <f t="shared" si="10"/>
        <v>0.20600203458799593</v>
      </c>
    </row>
    <row r="48" spans="1:19" x14ac:dyDescent="0.2">
      <c r="A48" s="17" t="s">
        <v>63</v>
      </c>
      <c r="B48" s="17">
        <v>24</v>
      </c>
      <c r="C48" s="19">
        <f t="shared" si="7"/>
        <v>5.1452460070747136E-2</v>
      </c>
      <c r="E48" s="19">
        <f t="shared" si="8"/>
        <v>0</v>
      </c>
      <c r="F48" s="17">
        <v>37</v>
      </c>
      <c r="G48" s="19">
        <f t="shared" si="9"/>
        <v>0.22182254196642684</v>
      </c>
      <c r="I48" s="12" t="s">
        <v>267</v>
      </c>
      <c r="J48" s="12">
        <v>22</v>
      </c>
      <c r="K48" s="24">
        <f t="shared" si="3"/>
        <v>5.2058684335068627E-2</v>
      </c>
      <c r="L48" s="12">
        <v>55</v>
      </c>
      <c r="M48" s="24">
        <f t="shared" si="4"/>
        <v>0.1401559553539575</v>
      </c>
      <c r="N48" s="12">
        <v>68</v>
      </c>
      <c r="O48" s="24">
        <f t="shared" si="5"/>
        <v>5.2351587099953044E-2</v>
      </c>
      <c r="Q48" s="17" t="s">
        <v>69</v>
      </c>
      <c r="R48" s="28">
        <v>162</v>
      </c>
      <c r="S48" s="19">
        <f t="shared" si="10"/>
        <v>0.20600203458799593</v>
      </c>
    </row>
    <row r="49" spans="1:19" x14ac:dyDescent="0.2">
      <c r="A49" s="17" t="s">
        <v>84</v>
      </c>
      <c r="B49" s="17">
        <v>24</v>
      </c>
      <c r="C49" s="19">
        <f t="shared" si="7"/>
        <v>5.1452460070747136E-2</v>
      </c>
      <c r="E49" s="19">
        <f t="shared" si="8"/>
        <v>0</v>
      </c>
      <c r="G49" s="19">
        <f t="shared" si="9"/>
        <v>0</v>
      </c>
      <c r="I49" s="12" t="s">
        <v>98</v>
      </c>
      <c r="J49" s="12">
        <v>22</v>
      </c>
      <c r="K49" s="24">
        <f t="shared" si="3"/>
        <v>5.2058684335068627E-2</v>
      </c>
      <c r="L49" s="12">
        <v>17</v>
      </c>
      <c r="M49" s="24">
        <f t="shared" si="4"/>
        <v>4.332093165485959E-2</v>
      </c>
      <c r="N49" s="12">
        <v>17</v>
      </c>
      <c r="O49" s="24">
        <f t="shared" si="5"/>
        <v>1.3087896774988261E-2</v>
      </c>
      <c r="Q49" s="17" t="s">
        <v>223</v>
      </c>
      <c r="R49" s="28">
        <v>161</v>
      </c>
      <c r="S49" s="19">
        <f t="shared" si="10"/>
        <v>0.20473041709053916</v>
      </c>
    </row>
    <row r="50" spans="1:19" x14ac:dyDescent="0.2">
      <c r="A50" s="17" t="s">
        <v>98</v>
      </c>
      <c r="B50" s="17">
        <v>24</v>
      </c>
      <c r="C50" s="19">
        <f t="shared" si="7"/>
        <v>5.1452460070747136E-2</v>
      </c>
      <c r="E50" s="19">
        <f t="shared" si="8"/>
        <v>0</v>
      </c>
      <c r="G50" s="19">
        <f t="shared" si="9"/>
        <v>0</v>
      </c>
      <c r="I50" s="12" t="s">
        <v>319</v>
      </c>
      <c r="J50" s="12">
        <v>22</v>
      </c>
      <c r="K50" s="24">
        <f t="shared" si="3"/>
        <v>5.2058684335068627E-2</v>
      </c>
      <c r="M50" s="24">
        <f t="shared" si="4"/>
        <v>0</v>
      </c>
      <c r="O50" s="24">
        <f t="shared" si="5"/>
        <v>0</v>
      </c>
      <c r="Q50" s="17" t="s">
        <v>92</v>
      </c>
      <c r="R50" s="28">
        <v>159</v>
      </c>
      <c r="S50" s="19">
        <f t="shared" si="10"/>
        <v>0.20218718209562564</v>
      </c>
    </row>
    <row r="51" spans="1:19" x14ac:dyDescent="0.2">
      <c r="A51" s="17" t="s">
        <v>520</v>
      </c>
      <c r="B51" s="17">
        <v>23</v>
      </c>
      <c r="C51" s="19">
        <f t="shared" si="7"/>
        <v>4.930860756779934E-2</v>
      </c>
      <c r="E51" s="19">
        <f t="shared" si="8"/>
        <v>0</v>
      </c>
      <c r="G51" s="19">
        <f t="shared" si="9"/>
        <v>0</v>
      </c>
      <c r="I51" s="12" t="s">
        <v>93</v>
      </c>
      <c r="J51" s="12">
        <v>21</v>
      </c>
      <c r="K51" s="24">
        <f t="shared" si="3"/>
        <v>4.9692380501656419E-2</v>
      </c>
      <c r="L51" s="12">
        <v>14</v>
      </c>
      <c r="M51" s="24">
        <f t="shared" si="4"/>
        <v>3.5676061362825542E-2</v>
      </c>
      <c r="N51" s="12">
        <v>11</v>
      </c>
      <c r="O51" s="24">
        <f t="shared" si="5"/>
        <v>8.4686390896982853E-3</v>
      </c>
      <c r="Q51" s="17" t="s">
        <v>62</v>
      </c>
      <c r="R51" s="28">
        <v>156</v>
      </c>
      <c r="S51" s="19">
        <f t="shared" si="10"/>
        <v>0.19837232960325532</v>
      </c>
    </row>
    <row r="52" spans="1:19" x14ac:dyDescent="0.2">
      <c r="A52" s="17" t="s">
        <v>62</v>
      </c>
      <c r="B52" s="17">
        <v>22</v>
      </c>
      <c r="C52" s="19">
        <f t="shared" si="7"/>
        <v>4.7164755064851537E-2</v>
      </c>
      <c r="E52" s="19">
        <f t="shared" si="8"/>
        <v>0</v>
      </c>
      <c r="F52" s="17">
        <v>11</v>
      </c>
      <c r="G52" s="19">
        <f t="shared" si="9"/>
        <v>6.5947242206235018E-2</v>
      </c>
      <c r="I52" s="12" t="s">
        <v>320</v>
      </c>
      <c r="J52" s="12">
        <v>21</v>
      </c>
      <c r="K52" s="24">
        <f t="shared" si="3"/>
        <v>4.9692380501656419E-2</v>
      </c>
      <c r="M52" s="24">
        <f t="shared" si="4"/>
        <v>0</v>
      </c>
      <c r="N52" s="12">
        <v>55</v>
      </c>
      <c r="O52" s="24">
        <f t="shared" si="5"/>
        <v>4.2343195448491425E-2</v>
      </c>
      <c r="Q52" s="17" t="s">
        <v>63</v>
      </c>
      <c r="R52" s="28">
        <v>141</v>
      </c>
      <c r="S52" s="19">
        <f t="shared" si="10"/>
        <v>0.17929806714140387</v>
      </c>
    </row>
    <row r="53" spans="1:19" x14ac:dyDescent="0.2">
      <c r="A53" s="17" t="s">
        <v>106</v>
      </c>
      <c r="B53" s="17">
        <v>22</v>
      </c>
      <c r="C53" s="19">
        <f t="shared" si="7"/>
        <v>4.7164755064851537E-2</v>
      </c>
      <c r="E53" s="19">
        <f t="shared" si="8"/>
        <v>0</v>
      </c>
      <c r="G53" s="19">
        <f t="shared" si="9"/>
        <v>0</v>
      </c>
      <c r="I53" s="12" t="s">
        <v>102</v>
      </c>
      <c r="J53" s="12">
        <v>20</v>
      </c>
      <c r="K53" s="24">
        <f t="shared" si="3"/>
        <v>4.7326076668244205E-2</v>
      </c>
      <c r="L53" s="12">
        <v>260</v>
      </c>
      <c r="M53" s="24">
        <f t="shared" si="4"/>
        <v>0.6625554253096172</v>
      </c>
      <c r="N53" s="12">
        <v>220</v>
      </c>
      <c r="O53" s="24">
        <f t="shared" si="5"/>
        <v>0.1693727817939657</v>
      </c>
      <c r="Q53" s="17" t="s">
        <v>216</v>
      </c>
      <c r="R53" s="28">
        <v>135</v>
      </c>
      <c r="S53" s="19">
        <f t="shared" si="10"/>
        <v>0.17166836215666326</v>
      </c>
    </row>
    <row r="54" spans="1:19" x14ac:dyDescent="0.2">
      <c r="A54" s="17" t="s">
        <v>317</v>
      </c>
      <c r="B54" s="17">
        <v>22</v>
      </c>
      <c r="C54" s="19">
        <f t="shared" si="7"/>
        <v>4.7164755064851537E-2</v>
      </c>
      <c r="E54" s="19">
        <f t="shared" si="8"/>
        <v>0</v>
      </c>
      <c r="G54" s="19">
        <f t="shared" si="9"/>
        <v>0</v>
      </c>
      <c r="I54" s="12" t="s">
        <v>42</v>
      </c>
      <c r="J54" s="12">
        <v>20</v>
      </c>
      <c r="K54" s="24">
        <f t="shared" si="3"/>
        <v>4.7326076668244205E-2</v>
      </c>
      <c r="L54" s="12">
        <v>10</v>
      </c>
      <c r="M54" s="24">
        <f t="shared" si="4"/>
        <v>2.5482900973446816E-2</v>
      </c>
      <c r="N54" s="12">
        <v>16</v>
      </c>
      <c r="O54" s="24">
        <f t="shared" si="5"/>
        <v>1.2318020494106597E-2</v>
      </c>
      <c r="Q54" s="17" t="s">
        <v>67</v>
      </c>
      <c r="R54" s="28">
        <v>130</v>
      </c>
      <c r="S54" s="19">
        <f t="shared" si="10"/>
        <v>0.16531027466937945</v>
      </c>
    </row>
    <row r="55" spans="1:19" x14ac:dyDescent="0.2">
      <c r="A55" s="17" t="s">
        <v>201</v>
      </c>
      <c r="B55" s="17">
        <v>21</v>
      </c>
      <c r="C55" s="19">
        <f t="shared" si="7"/>
        <v>4.502090256190374E-2</v>
      </c>
      <c r="E55" s="19">
        <f t="shared" si="8"/>
        <v>0</v>
      </c>
      <c r="F55" s="17">
        <v>20</v>
      </c>
      <c r="G55" s="19">
        <f t="shared" si="9"/>
        <v>0.1199040767386091</v>
      </c>
      <c r="I55" s="12" t="s">
        <v>324</v>
      </c>
      <c r="J55" s="12">
        <v>20</v>
      </c>
      <c r="K55" s="24">
        <f t="shared" si="3"/>
        <v>4.7326076668244205E-2</v>
      </c>
      <c r="M55" s="24">
        <f t="shared" si="4"/>
        <v>0</v>
      </c>
      <c r="N55" s="12">
        <v>13</v>
      </c>
      <c r="O55" s="24">
        <f t="shared" si="5"/>
        <v>1.0008391651461609E-2</v>
      </c>
      <c r="Q55" s="17" t="s">
        <v>65</v>
      </c>
      <c r="R55" s="28">
        <v>116</v>
      </c>
      <c r="S55" s="19">
        <f t="shared" si="10"/>
        <v>0.14750762970498474</v>
      </c>
    </row>
    <row r="56" spans="1:19" x14ac:dyDescent="0.2">
      <c r="A56" s="17" t="s">
        <v>8</v>
      </c>
      <c r="B56" s="17">
        <v>21</v>
      </c>
      <c r="C56" s="19">
        <f t="shared" si="7"/>
        <v>4.502090256190374E-2</v>
      </c>
      <c r="E56" s="19">
        <f t="shared" si="8"/>
        <v>0</v>
      </c>
      <c r="F56" s="17">
        <v>32</v>
      </c>
      <c r="G56" s="19">
        <f t="shared" si="9"/>
        <v>0.19184652278177458</v>
      </c>
      <c r="I56" s="12" t="s">
        <v>521</v>
      </c>
      <c r="J56" s="12">
        <v>20</v>
      </c>
      <c r="K56" s="24">
        <f t="shared" si="3"/>
        <v>4.7326076668244205E-2</v>
      </c>
      <c r="M56" s="24">
        <f t="shared" si="4"/>
        <v>0</v>
      </c>
      <c r="O56" s="24">
        <f t="shared" si="5"/>
        <v>0</v>
      </c>
      <c r="Q56" s="17" t="s">
        <v>57</v>
      </c>
      <c r="R56" s="28">
        <v>110</v>
      </c>
      <c r="S56" s="19">
        <f t="shared" si="10"/>
        <v>0.13987792472024413</v>
      </c>
    </row>
    <row r="57" spans="1:19" x14ac:dyDescent="0.2">
      <c r="A57" s="17" t="s">
        <v>102</v>
      </c>
      <c r="B57" s="17">
        <v>21</v>
      </c>
      <c r="C57" s="19">
        <f t="shared" si="7"/>
        <v>4.502090256190374E-2</v>
      </c>
      <c r="E57" s="19">
        <f t="shared" si="8"/>
        <v>0</v>
      </c>
      <c r="F57" s="17">
        <v>21</v>
      </c>
      <c r="G57" s="19">
        <f t="shared" si="9"/>
        <v>0.12589928057553956</v>
      </c>
      <c r="I57" s="12" t="s">
        <v>8</v>
      </c>
      <c r="J57" s="12">
        <v>19</v>
      </c>
      <c r="K57" s="24">
        <f t="shared" si="3"/>
        <v>4.495977283483199E-2</v>
      </c>
      <c r="L57" s="12">
        <v>49</v>
      </c>
      <c r="M57" s="24">
        <f t="shared" si="4"/>
        <v>0.12486621476988941</v>
      </c>
      <c r="N57" s="12">
        <v>217</v>
      </c>
      <c r="O57" s="24">
        <f t="shared" si="5"/>
        <v>0.16706315295132074</v>
      </c>
      <c r="Q57" s="17" t="s">
        <v>6</v>
      </c>
      <c r="R57" s="28">
        <v>95</v>
      </c>
      <c r="S57" s="19">
        <f t="shared" si="10"/>
        <v>0.12080366225839267</v>
      </c>
    </row>
    <row r="58" spans="1:19" x14ac:dyDescent="0.2">
      <c r="A58" s="17" t="s">
        <v>327</v>
      </c>
      <c r="B58" s="17">
        <v>20</v>
      </c>
      <c r="C58" s="19">
        <f t="shared" si="7"/>
        <v>4.2877050058955944E-2</v>
      </c>
      <c r="E58" s="19">
        <f t="shared" si="8"/>
        <v>0</v>
      </c>
      <c r="G58" s="19">
        <f t="shared" si="9"/>
        <v>0</v>
      </c>
      <c r="I58" s="12" t="s">
        <v>268</v>
      </c>
      <c r="J58" s="12">
        <v>19</v>
      </c>
      <c r="K58" s="24">
        <f t="shared" si="3"/>
        <v>4.495977283483199E-2</v>
      </c>
      <c r="M58" s="24">
        <f t="shared" si="4"/>
        <v>0</v>
      </c>
      <c r="O58" s="24">
        <f t="shared" si="5"/>
        <v>0</v>
      </c>
      <c r="Q58" s="17" t="s">
        <v>98</v>
      </c>
      <c r="R58" s="28">
        <v>94</v>
      </c>
      <c r="S58" s="19">
        <f t="shared" si="10"/>
        <v>0.1195320447609359</v>
      </c>
    </row>
    <row r="59" spans="1:19" x14ac:dyDescent="0.2">
      <c r="A59" s="17" t="s">
        <v>42</v>
      </c>
      <c r="B59" s="17">
        <v>20</v>
      </c>
      <c r="C59" s="19">
        <f t="shared" si="7"/>
        <v>4.2877050058955944E-2</v>
      </c>
      <c r="E59" s="19">
        <f t="shared" si="8"/>
        <v>0</v>
      </c>
      <c r="G59" s="19">
        <f t="shared" si="9"/>
        <v>0</v>
      </c>
      <c r="I59" s="12" t="s">
        <v>206</v>
      </c>
      <c r="J59" s="12">
        <v>18</v>
      </c>
      <c r="K59" s="24">
        <f t="shared" si="3"/>
        <v>4.2593469001419783E-2</v>
      </c>
      <c r="L59" s="12">
        <v>196</v>
      </c>
      <c r="M59" s="24">
        <f t="shared" si="4"/>
        <v>0.49946485907955762</v>
      </c>
      <c r="N59" s="12">
        <v>1141</v>
      </c>
      <c r="O59" s="24">
        <f t="shared" si="5"/>
        <v>0.87842883648597669</v>
      </c>
      <c r="Q59" s="17" t="s">
        <v>73</v>
      </c>
      <c r="R59" s="28">
        <v>87</v>
      </c>
      <c r="S59" s="19">
        <f t="shared" si="10"/>
        <v>0.11063072227873855</v>
      </c>
    </row>
    <row r="60" spans="1:19" x14ac:dyDescent="0.2">
      <c r="A60" s="17" t="s">
        <v>521</v>
      </c>
      <c r="B60" s="17">
        <v>19</v>
      </c>
      <c r="C60" s="19">
        <f t="shared" si="7"/>
        <v>4.0733197556008148E-2</v>
      </c>
      <c r="E60" s="19">
        <f t="shared" si="8"/>
        <v>0</v>
      </c>
      <c r="G60" s="19">
        <f t="shared" si="9"/>
        <v>0</v>
      </c>
      <c r="I60" s="12" t="s">
        <v>520</v>
      </c>
      <c r="J60" s="12">
        <v>17</v>
      </c>
      <c r="K60" s="24">
        <f t="shared" si="3"/>
        <v>4.0227165168007575E-2</v>
      </c>
      <c r="M60" s="24">
        <f t="shared" si="4"/>
        <v>0</v>
      </c>
      <c r="O60" s="24">
        <f t="shared" si="5"/>
        <v>0</v>
      </c>
      <c r="Q60" s="17" t="s">
        <v>59</v>
      </c>
      <c r="R60" s="28">
        <v>80</v>
      </c>
      <c r="S60" s="19">
        <f t="shared" si="10"/>
        <v>0.10172939979654119</v>
      </c>
    </row>
    <row r="61" spans="1:19" x14ac:dyDescent="0.2">
      <c r="A61" s="17" t="s">
        <v>194</v>
      </c>
      <c r="B61" s="17">
        <v>18</v>
      </c>
      <c r="C61" s="19">
        <f t="shared" si="7"/>
        <v>3.8589345053060352E-2</v>
      </c>
      <c r="E61" s="19">
        <f t="shared" si="8"/>
        <v>0</v>
      </c>
      <c r="G61" s="19">
        <f t="shared" si="9"/>
        <v>0</v>
      </c>
      <c r="I61" s="12" t="s">
        <v>100</v>
      </c>
      <c r="J61" s="12">
        <v>15</v>
      </c>
      <c r="K61" s="24">
        <f t="shared" si="3"/>
        <v>3.5494557501183154E-2</v>
      </c>
      <c r="L61" s="12">
        <v>19</v>
      </c>
      <c r="M61" s="24">
        <f t="shared" si="4"/>
        <v>4.8417511849548948E-2</v>
      </c>
      <c r="N61" s="12">
        <v>52</v>
      </c>
      <c r="O61" s="24">
        <f t="shared" si="5"/>
        <v>4.0033566605846435E-2</v>
      </c>
      <c r="Q61" s="17" t="s">
        <v>243</v>
      </c>
      <c r="R61" s="28">
        <v>79</v>
      </c>
      <c r="S61" s="19">
        <f t="shared" si="10"/>
        <v>0.10045778229908443</v>
      </c>
    </row>
    <row r="62" spans="1:19" x14ac:dyDescent="0.2">
      <c r="A62" s="17" t="s">
        <v>519</v>
      </c>
      <c r="B62" s="17">
        <v>18</v>
      </c>
      <c r="C62" s="19">
        <f t="shared" si="7"/>
        <v>3.8589345053060352E-2</v>
      </c>
      <c r="E62" s="19">
        <f t="shared" si="8"/>
        <v>0</v>
      </c>
      <c r="G62" s="19">
        <f t="shared" si="9"/>
        <v>0</v>
      </c>
      <c r="I62" s="12" t="s">
        <v>271</v>
      </c>
      <c r="J62" s="12">
        <v>15</v>
      </c>
      <c r="K62" s="24">
        <f t="shared" si="3"/>
        <v>3.5494557501183154E-2</v>
      </c>
      <c r="L62" s="12">
        <v>19</v>
      </c>
      <c r="M62" s="24">
        <f t="shared" si="4"/>
        <v>4.8417511849548948E-2</v>
      </c>
      <c r="N62" s="12">
        <v>27</v>
      </c>
      <c r="O62" s="24">
        <f t="shared" si="5"/>
        <v>2.0786659583804882E-2</v>
      </c>
      <c r="Q62" s="17" t="s">
        <v>219</v>
      </c>
      <c r="R62" s="28">
        <v>76</v>
      </c>
      <c r="S62" s="19">
        <f t="shared" si="10"/>
        <v>9.6642929806714142E-2</v>
      </c>
    </row>
    <row r="63" spans="1:19" x14ac:dyDescent="0.2">
      <c r="A63" s="17" t="s">
        <v>73</v>
      </c>
      <c r="B63" s="17">
        <v>17</v>
      </c>
      <c r="C63" s="19">
        <f t="shared" si="7"/>
        <v>3.6445492550112549E-2</v>
      </c>
      <c r="E63" s="19">
        <f t="shared" si="8"/>
        <v>0</v>
      </c>
      <c r="G63" s="19">
        <f t="shared" si="9"/>
        <v>0</v>
      </c>
      <c r="I63" s="12" t="s">
        <v>519</v>
      </c>
      <c r="J63" s="12">
        <v>15</v>
      </c>
      <c r="K63" s="24">
        <f t="shared" si="3"/>
        <v>3.5494557501183154E-2</v>
      </c>
      <c r="M63" s="24">
        <f t="shared" si="4"/>
        <v>0</v>
      </c>
      <c r="N63" s="12">
        <v>11</v>
      </c>
      <c r="O63" s="24">
        <f t="shared" si="5"/>
        <v>8.4686390896982853E-3</v>
      </c>
      <c r="Q63" s="17" t="s">
        <v>1</v>
      </c>
      <c r="R63" s="28">
        <v>75</v>
      </c>
      <c r="S63" s="19">
        <f t="shared" si="10"/>
        <v>9.5371312309257383E-2</v>
      </c>
    </row>
    <row r="64" spans="1:19" x14ac:dyDescent="0.2">
      <c r="A64" s="17" t="s">
        <v>92</v>
      </c>
      <c r="B64" s="17">
        <v>17</v>
      </c>
      <c r="C64" s="19">
        <f t="shared" si="7"/>
        <v>3.6445492550112549E-2</v>
      </c>
      <c r="E64" s="19">
        <f t="shared" si="8"/>
        <v>0</v>
      </c>
      <c r="F64" s="17">
        <v>139</v>
      </c>
      <c r="G64" s="19">
        <f t="shared" si="9"/>
        <v>0.83333333333333337</v>
      </c>
      <c r="I64" s="12" t="s">
        <v>106</v>
      </c>
      <c r="J64" s="12">
        <v>14</v>
      </c>
      <c r="K64" s="24">
        <f t="shared" si="3"/>
        <v>3.3128253667770939E-2</v>
      </c>
      <c r="L64" s="12">
        <v>69</v>
      </c>
      <c r="M64" s="24">
        <f t="shared" si="4"/>
        <v>0.17583201671678303</v>
      </c>
      <c r="N64" s="12">
        <v>44</v>
      </c>
      <c r="O64" s="24">
        <f t="shared" si="5"/>
        <v>3.3874556358793141E-2</v>
      </c>
      <c r="Q64" s="17" t="s">
        <v>303</v>
      </c>
      <c r="R64" s="28">
        <v>75</v>
      </c>
      <c r="S64" s="19">
        <f t="shared" si="10"/>
        <v>9.5371312309257383E-2</v>
      </c>
    </row>
    <row r="65" spans="1:19" x14ac:dyDescent="0.2">
      <c r="A65" s="17" t="s">
        <v>321</v>
      </c>
      <c r="B65" s="17">
        <v>17</v>
      </c>
      <c r="C65" s="19">
        <f t="shared" si="7"/>
        <v>3.6445492550112549E-2</v>
      </c>
      <c r="E65" s="19">
        <f t="shared" si="8"/>
        <v>0</v>
      </c>
      <c r="G65" s="19">
        <f t="shared" si="9"/>
        <v>0</v>
      </c>
      <c r="I65" s="12" t="s">
        <v>82</v>
      </c>
      <c r="J65" s="12">
        <v>14</v>
      </c>
      <c r="K65" s="24">
        <f t="shared" si="3"/>
        <v>3.3128253667770939E-2</v>
      </c>
      <c r="L65" s="12">
        <v>39</v>
      </c>
      <c r="M65" s="24">
        <f t="shared" si="4"/>
        <v>9.9383313796442579E-2</v>
      </c>
      <c r="N65" s="12">
        <v>2662</v>
      </c>
      <c r="O65" s="24">
        <f t="shared" si="5"/>
        <v>2.049410659706985</v>
      </c>
      <c r="Q65" s="17" t="s">
        <v>72</v>
      </c>
      <c r="R65" s="28">
        <v>74</v>
      </c>
      <c r="S65" s="19">
        <f t="shared" si="10"/>
        <v>9.409969481180061E-2</v>
      </c>
    </row>
    <row r="66" spans="1:19" x14ac:dyDescent="0.2">
      <c r="A66" s="17" t="s">
        <v>268</v>
      </c>
      <c r="B66" s="17">
        <v>17</v>
      </c>
      <c r="C66" s="19">
        <f t="shared" si="7"/>
        <v>3.6445492550112549E-2</v>
      </c>
      <c r="E66" s="19">
        <f t="shared" si="8"/>
        <v>0</v>
      </c>
      <c r="G66" s="19">
        <f t="shared" si="9"/>
        <v>0</v>
      </c>
      <c r="I66" s="12" t="s">
        <v>73</v>
      </c>
      <c r="J66" s="12">
        <v>14</v>
      </c>
      <c r="K66" s="24">
        <f t="shared" si="3"/>
        <v>3.3128253667770939E-2</v>
      </c>
      <c r="L66" s="12">
        <v>22</v>
      </c>
      <c r="M66" s="24">
        <f t="shared" si="4"/>
        <v>5.6062382141583003E-2</v>
      </c>
      <c r="N66" s="12">
        <v>48</v>
      </c>
      <c r="O66" s="24">
        <f t="shared" si="5"/>
        <v>3.6954061482319792E-2</v>
      </c>
      <c r="Q66" s="17" t="s">
        <v>267</v>
      </c>
      <c r="R66" s="28">
        <v>70</v>
      </c>
      <c r="S66" s="19">
        <f t="shared" si="10"/>
        <v>8.9013224821973547E-2</v>
      </c>
    </row>
    <row r="67" spans="1:19" x14ac:dyDescent="0.2">
      <c r="A67" s="17" t="s">
        <v>324</v>
      </c>
      <c r="B67" s="17">
        <v>17</v>
      </c>
      <c r="C67" s="19">
        <f t="shared" ref="C67:C98" si="11">B67/$B$144*100</f>
        <v>3.6445492550112549E-2</v>
      </c>
      <c r="E67" s="19">
        <f t="shared" ref="E67:E98" si="12">D67/$D$144*100</f>
        <v>0</v>
      </c>
      <c r="G67" s="19">
        <f t="shared" ref="G67:G98" si="13">F67/$F$144*100</f>
        <v>0</v>
      </c>
      <c r="I67" s="12" t="s">
        <v>194</v>
      </c>
      <c r="J67" s="12">
        <v>13</v>
      </c>
      <c r="K67" s="24">
        <f t="shared" ref="K67:K130" si="14">J67/$J$314*100</f>
        <v>3.0761949834358735E-2</v>
      </c>
      <c r="L67" s="12">
        <v>10</v>
      </c>
      <c r="M67" s="24">
        <f t="shared" ref="M67:M130" si="15">L67/$L$314*100</f>
        <v>2.5482900973446816E-2</v>
      </c>
      <c r="N67" s="12">
        <v>67</v>
      </c>
      <c r="O67" s="24">
        <f t="shared" ref="O67:O130" si="16">N67/$N$314*100</f>
        <v>5.1581710819071376E-2</v>
      </c>
      <c r="Q67" s="17" t="s">
        <v>8</v>
      </c>
      <c r="R67" s="28">
        <v>68</v>
      </c>
      <c r="S67" s="19">
        <f t="shared" ref="S67:S98" si="17">R67/$R$159*100</f>
        <v>8.6469989827060015E-2</v>
      </c>
    </row>
    <row r="68" spans="1:19" x14ac:dyDescent="0.2">
      <c r="A68" s="17" t="s">
        <v>518</v>
      </c>
      <c r="B68" s="17">
        <v>17</v>
      </c>
      <c r="C68" s="19">
        <f t="shared" si="11"/>
        <v>3.6445492550112549E-2</v>
      </c>
      <c r="E68" s="19">
        <f t="shared" si="12"/>
        <v>0</v>
      </c>
      <c r="G68" s="19">
        <f t="shared" si="13"/>
        <v>0</v>
      </c>
      <c r="I68" s="12" t="s">
        <v>316</v>
      </c>
      <c r="J68" s="12">
        <v>13</v>
      </c>
      <c r="K68" s="24">
        <f t="shared" si="14"/>
        <v>3.0761949834358735E-2</v>
      </c>
      <c r="L68" s="12">
        <v>10</v>
      </c>
      <c r="M68" s="24">
        <f t="shared" si="15"/>
        <v>2.5482900973446816E-2</v>
      </c>
      <c r="N68" s="12">
        <v>18</v>
      </c>
      <c r="O68" s="24">
        <f t="shared" si="16"/>
        <v>1.3857773055869924E-2</v>
      </c>
      <c r="Q68" s="17" t="s">
        <v>43</v>
      </c>
      <c r="R68" s="28">
        <v>67</v>
      </c>
      <c r="S68" s="19">
        <f t="shared" si="17"/>
        <v>8.5198372329603256E-2</v>
      </c>
    </row>
    <row r="69" spans="1:19" x14ac:dyDescent="0.2">
      <c r="A69" s="17" t="s">
        <v>517</v>
      </c>
      <c r="B69" s="17">
        <v>16</v>
      </c>
      <c r="C69" s="19">
        <f t="shared" si="11"/>
        <v>3.430164004716476E-2</v>
      </c>
      <c r="E69" s="19">
        <f t="shared" si="12"/>
        <v>0</v>
      </c>
      <c r="G69" s="19">
        <f t="shared" si="13"/>
        <v>0</v>
      </c>
      <c r="I69" s="12" t="s">
        <v>215</v>
      </c>
      <c r="J69" s="12">
        <v>13</v>
      </c>
      <c r="K69" s="24">
        <f t="shared" si="14"/>
        <v>3.0761949834358735E-2</v>
      </c>
      <c r="M69" s="24">
        <f t="shared" si="15"/>
        <v>0</v>
      </c>
      <c r="N69" s="12">
        <v>61</v>
      </c>
      <c r="O69" s="24">
        <f t="shared" si="16"/>
        <v>4.6962453133781397E-2</v>
      </c>
      <c r="Q69" s="17" t="s">
        <v>103</v>
      </c>
      <c r="R69" s="28">
        <v>66</v>
      </c>
      <c r="S69" s="19">
        <f t="shared" si="17"/>
        <v>8.3926754832146497E-2</v>
      </c>
    </row>
    <row r="70" spans="1:19" x14ac:dyDescent="0.2">
      <c r="A70" s="17" t="s">
        <v>491</v>
      </c>
      <c r="B70" s="17">
        <v>16</v>
      </c>
      <c r="C70" s="19">
        <f t="shared" si="11"/>
        <v>3.430164004716476E-2</v>
      </c>
      <c r="E70" s="19">
        <f t="shared" si="12"/>
        <v>0</v>
      </c>
      <c r="F70" s="17">
        <v>18</v>
      </c>
      <c r="G70" s="19">
        <f t="shared" si="13"/>
        <v>0.1079136690647482</v>
      </c>
      <c r="I70" s="12" t="s">
        <v>51</v>
      </c>
      <c r="J70" s="12">
        <v>12</v>
      </c>
      <c r="K70" s="24">
        <f t="shared" si="14"/>
        <v>2.8395646000946524E-2</v>
      </c>
      <c r="L70" s="12">
        <v>2081</v>
      </c>
      <c r="M70" s="24">
        <f t="shared" si="15"/>
        <v>5.3029916925742828</v>
      </c>
      <c r="N70" s="12">
        <v>10119</v>
      </c>
      <c r="O70" s="24">
        <f t="shared" si="16"/>
        <v>7.7903780862415406</v>
      </c>
      <c r="Q70" s="17" t="s">
        <v>199</v>
      </c>
      <c r="R70" s="28">
        <v>66</v>
      </c>
      <c r="S70" s="19">
        <f t="shared" si="17"/>
        <v>8.3926754832146497E-2</v>
      </c>
    </row>
    <row r="71" spans="1:19" x14ac:dyDescent="0.2">
      <c r="A71" s="17" t="s">
        <v>215</v>
      </c>
      <c r="B71" s="17">
        <v>16</v>
      </c>
      <c r="C71" s="19">
        <f t="shared" si="11"/>
        <v>3.430164004716476E-2</v>
      </c>
      <c r="E71" s="19">
        <f t="shared" si="12"/>
        <v>0</v>
      </c>
      <c r="G71" s="19">
        <f t="shared" si="13"/>
        <v>0</v>
      </c>
      <c r="I71" s="12" t="s">
        <v>90</v>
      </c>
      <c r="J71" s="12">
        <v>12</v>
      </c>
      <c r="K71" s="24">
        <f t="shared" si="14"/>
        <v>2.8395646000946524E-2</v>
      </c>
      <c r="L71" s="12">
        <v>84</v>
      </c>
      <c r="M71" s="24">
        <f t="shared" si="15"/>
        <v>0.21405636817695325</v>
      </c>
      <c r="N71" s="12">
        <v>1607</v>
      </c>
      <c r="O71" s="24">
        <f t="shared" si="16"/>
        <v>1.2371911833768314</v>
      </c>
      <c r="Q71" s="17" t="s">
        <v>190</v>
      </c>
      <c r="R71" s="28">
        <v>64</v>
      </c>
      <c r="S71" s="19">
        <f t="shared" si="17"/>
        <v>8.1383519837232965E-2</v>
      </c>
    </row>
    <row r="72" spans="1:19" x14ac:dyDescent="0.2">
      <c r="A72" s="17" t="s">
        <v>20</v>
      </c>
      <c r="B72" s="17">
        <v>16</v>
      </c>
      <c r="C72" s="19">
        <f t="shared" si="11"/>
        <v>3.430164004716476E-2</v>
      </c>
      <c r="E72" s="19">
        <f t="shared" si="12"/>
        <v>0</v>
      </c>
      <c r="F72" s="17">
        <v>10</v>
      </c>
      <c r="G72" s="19">
        <f t="shared" si="13"/>
        <v>5.9952038369304551E-2</v>
      </c>
      <c r="I72" s="12" t="s">
        <v>75</v>
      </c>
      <c r="J72" s="12">
        <v>12</v>
      </c>
      <c r="K72" s="24">
        <f t="shared" si="14"/>
        <v>2.8395646000946524E-2</v>
      </c>
      <c r="L72" s="12">
        <v>24</v>
      </c>
      <c r="M72" s="24">
        <f t="shared" si="15"/>
        <v>6.1158962336272361E-2</v>
      </c>
      <c r="N72" s="12">
        <v>58</v>
      </c>
      <c r="O72" s="24">
        <f t="shared" si="16"/>
        <v>4.4652824291136414E-2</v>
      </c>
      <c r="Q72" s="17" t="s">
        <v>107</v>
      </c>
      <c r="R72" s="28">
        <v>62</v>
      </c>
      <c r="S72" s="19">
        <f t="shared" si="17"/>
        <v>7.8840284842319433E-2</v>
      </c>
    </row>
    <row r="73" spans="1:19" x14ac:dyDescent="0.2">
      <c r="A73" s="17" t="s">
        <v>513</v>
      </c>
      <c r="B73" s="17">
        <v>15</v>
      </c>
      <c r="C73" s="19">
        <f t="shared" si="11"/>
        <v>3.2157787544216956E-2</v>
      </c>
      <c r="E73" s="19">
        <f t="shared" si="12"/>
        <v>0</v>
      </c>
      <c r="G73" s="19">
        <f t="shared" si="13"/>
        <v>0</v>
      </c>
      <c r="I73" s="12" t="s">
        <v>77</v>
      </c>
      <c r="J73" s="12">
        <v>12</v>
      </c>
      <c r="K73" s="24">
        <f t="shared" si="14"/>
        <v>2.8395646000946524E-2</v>
      </c>
      <c r="M73" s="24">
        <f t="shared" si="15"/>
        <v>0</v>
      </c>
      <c r="N73" s="12">
        <v>26</v>
      </c>
      <c r="O73" s="24">
        <f t="shared" si="16"/>
        <v>2.0016783302923218E-2</v>
      </c>
      <c r="Q73" s="17" t="s">
        <v>75</v>
      </c>
      <c r="R73" s="28">
        <v>61</v>
      </c>
      <c r="S73" s="19">
        <f t="shared" si="17"/>
        <v>7.756866734486266E-2</v>
      </c>
    </row>
    <row r="74" spans="1:19" x14ac:dyDescent="0.2">
      <c r="A74" s="17" t="s">
        <v>109</v>
      </c>
      <c r="B74" s="17">
        <v>15</v>
      </c>
      <c r="C74" s="19">
        <f t="shared" si="11"/>
        <v>3.2157787544216956E-2</v>
      </c>
      <c r="E74" s="19">
        <f t="shared" si="12"/>
        <v>0</v>
      </c>
      <c r="G74" s="19">
        <f t="shared" si="13"/>
        <v>0</v>
      </c>
      <c r="I74" s="12" t="s">
        <v>109</v>
      </c>
      <c r="J74" s="12">
        <v>11</v>
      </c>
      <c r="K74" s="24">
        <f t="shared" si="14"/>
        <v>2.6029342167534313E-2</v>
      </c>
      <c r="L74" s="12">
        <v>112</v>
      </c>
      <c r="M74" s="24">
        <f t="shared" si="15"/>
        <v>0.28540849090260434</v>
      </c>
      <c r="N74" s="12">
        <v>97</v>
      </c>
      <c r="O74" s="24">
        <f t="shared" si="16"/>
        <v>7.4677999245521251E-2</v>
      </c>
      <c r="Q74" s="17" t="s">
        <v>305</v>
      </c>
      <c r="R74" s="28">
        <v>53</v>
      </c>
      <c r="S74" s="19">
        <f t="shared" si="17"/>
        <v>6.7395727365208546E-2</v>
      </c>
    </row>
    <row r="75" spans="1:19" x14ac:dyDescent="0.2">
      <c r="A75" s="17" t="s">
        <v>516</v>
      </c>
      <c r="B75" s="17">
        <v>15</v>
      </c>
      <c r="C75" s="19">
        <f t="shared" si="11"/>
        <v>3.2157787544216956E-2</v>
      </c>
      <c r="E75" s="19">
        <f t="shared" si="12"/>
        <v>0</v>
      </c>
      <c r="G75" s="19">
        <f t="shared" si="13"/>
        <v>0</v>
      </c>
      <c r="I75" s="12" t="s">
        <v>509</v>
      </c>
      <c r="J75" s="12">
        <v>11</v>
      </c>
      <c r="K75" s="24">
        <f t="shared" si="14"/>
        <v>2.6029342167534313E-2</v>
      </c>
      <c r="L75" s="12">
        <v>18</v>
      </c>
      <c r="M75" s="24">
        <f t="shared" si="15"/>
        <v>4.5869221752204273E-2</v>
      </c>
      <c r="N75" s="12">
        <v>10</v>
      </c>
      <c r="O75" s="24">
        <f t="shared" si="16"/>
        <v>7.6987628088166235E-3</v>
      </c>
      <c r="Q75" s="17" t="s">
        <v>82</v>
      </c>
      <c r="R75" s="28">
        <v>49</v>
      </c>
      <c r="S75" s="19">
        <f t="shared" si="17"/>
        <v>6.2309257375381483E-2</v>
      </c>
    </row>
    <row r="76" spans="1:19" x14ac:dyDescent="0.2">
      <c r="A76" s="17" t="s">
        <v>206</v>
      </c>
      <c r="B76" s="17">
        <v>14</v>
      </c>
      <c r="C76" s="19">
        <f t="shared" si="11"/>
        <v>3.001393504126916E-2</v>
      </c>
      <c r="E76" s="19">
        <f t="shared" si="12"/>
        <v>0</v>
      </c>
      <c r="F76" s="17">
        <v>77</v>
      </c>
      <c r="G76" s="19">
        <f t="shared" si="13"/>
        <v>0.46163069544364504</v>
      </c>
      <c r="I76" s="12" t="s">
        <v>256</v>
      </c>
      <c r="J76" s="12">
        <v>11</v>
      </c>
      <c r="K76" s="24">
        <f t="shared" si="14"/>
        <v>2.6029342167534313E-2</v>
      </c>
      <c r="M76" s="24">
        <f t="shared" si="15"/>
        <v>0</v>
      </c>
      <c r="O76" s="24">
        <f t="shared" si="16"/>
        <v>0</v>
      </c>
      <c r="Q76" s="17" t="s">
        <v>4</v>
      </c>
      <c r="R76" s="28">
        <v>49</v>
      </c>
      <c r="S76" s="19">
        <f t="shared" si="17"/>
        <v>6.2309257375381483E-2</v>
      </c>
    </row>
    <row r="77" spans="1:19" x14ac:dyDescent="0.2">
      <c r="A77" s="17" t="s">
        <v>515</v>
      </c>
      <c r="B77" s="17">
        <v>14</v>
      </c>
      <c r="C77" s="19">
        <f t="shared" si="11"/>
        <v>3.001393504126916E-2</v>
      </c>
      <c r="E77" s="19">
        <f t="shared" si="12"/>
        <v>0</v>
      </c>
      <c r="G77" s="19">
        <f t="shared" si="13"/>
        <v>0</v>
      </c>
      <c r="I77" s="12" t="s">
        <v>515</v>
      </c>
      <c r="J77" s="12">
        <v>11</v>
      </c>
      <c r="K77" s="24">
        <f t="shared" si="14"/>
        <v>2.6029342167534313E-2</v>
      </c>
      <c r="M77" s="24">
        <f t="shared" si="15"/>
        <v>0</v>
      </c>
      <c r="O77" s="24">
        <f t="shared" si="16"/>
        <v>0</v>
      </c>
      <c r="Q77" s="17" t="s">
        <v>285</v>
      </c>
      <c r="R77" s="28">
        <v>49</v>
      </c>
      <c r="S77" s="19">
        <f t="shared" si="17"/>
        <v>6.2309257375381483E-2</v>
      </c>
    </row>
    <row r="78" spans="1:19" x14ac:dyDescent="0.2">
      <c r="A78" s="17" t="s">
        <v>243</v>
      </c>
      <c r="B78" s="17">
        <v>14</v>
      </c>
      <c r="C78" s="19">
        <f t="shared" si="11"/>
        <v>3.001393504126916E-2</v>
      </c>
      <c r="E78" s="19">
        <f t="shared" si="12"/>
        <v>0</v>
      </c>
      <c r="F78" s="17">
        <v>32</v>
      </c>
      <c r="G78" s="19">
        <f t="shared" si="13"/>
        <v>0.19184652278177458</v>
      </c>
      <c r="I78" s="12" t="s">
        <v>506</v>
      </c>
      <c r="J78" s="12">
        <v>11</v>
      </c>
      <c r="K78" s="24">
        <f t="shared" si="14"/>
        <v>2.6029342167534313E-2</v>
      </c>
      <c r="M78" s="24">
        <f t="shared" si="15"/>
        <v>0</v>
      </c>
      <c r="O78" s="24">
        <f t="shared" si="16"/>
        <v>0</v>
      </c>
      <c r="Q78" s="17" t="s">
        <v>206</v>
      </c>
      <c r="R78" s="28">
        <v>48</v>
      </c>
      <c r="S78" s="19">
        <f t="shared" si="17"/>
        <v>6.1037639877924717E-2</v>
      </c>
    </row>
    <row r="79" spans="1:19" x14ac:dyDescent="0.2">
      <c r="A79" s="17" t="s">
        <v>44</v>
      </c>
      <c r="B79" s="17">
        <v>14</v>
      </c>
      <c r="C79" s="19">
        <f t="shared" si="11"/>
        <v>3.001393504126916E-2</v>
      </c>
      <c r="E79" s="19">
        <f t="shared" si="12"/>
        <v>0</v>
      </c>
      <c r="F79" s="17">
        <v>12</v>
      </c>
      <c r="G79" s="19">
        <f t="shared" si="13"/>
        <v>7.1942446043165464E-2</v>
      </c>
      <c r="I79" s="12" t="s">
        <v>243</v>
      </c>
      <c r="J79" s="12">
        <v>10</v>
      </c>
      <c r="K79" s="24">
        <f t="shared" si="14"/>
        <v>2.3663038334122102E-2</v>
      </c>
      <c r="L79" s="12">
        <v>202</v>
      </c>
      <c r="M79" s="24">
        <f t="shared" si="15"/>
        <v>0.51475459966362569</v>
      </c>
      <c r="N79" s="12">
        <v>231</v>
      </c>
      <c r="O79" s="24">
        <f t="shared" si="16"/>
        <v>0.177841420883664</v>
      </c>
      <c r="Q79" s="17" t="s">
        <v>256</v>
      </c>
      <c r="R79" s="28">
        <v>48</v>
      </c>
      <c r="S79" s="19">
        <f t="shared" si="17"/>
        <v>6.1037639877924717E-2</v>
      </c>
    </row>
    <row r="80" spans="1:19" x14ac:dyDescent="0.2">
      <c r="A80" s="17" t="s">
        <v>325</v>
      </c>
      <c r="B80" s="17">
        <v>13</v>
      </c>
      <c r="C80" s="19">
        <f t="shared" si="11"/>
        <v>2.7870082538321364E-2</v>
      </c>
      <c r="E80" s="19">
        <f t="shared" si="12"/>
        <v>0</v>
      </c>
      <c r="G80" s="19">
        <f t="shared" si="13"/>
        <v>0</v>
      </c>
      <c r="I80" s="12" t="s">
        <v>63</v>
      </c>
      <c r="J80" s="12">
        <v>10</v>
      </c>
      <c r="K80" s="24">
        <f t="shared" si="14"/>
        <v>2.3663038334122102E-2</v>
      </c>
      <c r="L80" s="12">
        <v>61</v>
      </c>
      <c r="M80" s="24">
        <f t="shared" si="15"/>
        <v>0.1554456959380256</v>
      </c>
      <c r="N80" s="12">
        <v>73</v>
      </c>
      <c r="O80" s="24">
        <f t="shared" si="16"/>
        <v>5.6200968504361348E-2</v>
      </c>
      <c r="Q80" s="17" t="s">
        <v>114</v>
      </c>
      <c r="R80" s="28">
        <v>46</v>
      </c>
      <c r="S80" s="19">
        <f t="shared" si="17"/>
        <v>5.8494404883011192E-2</v>
      </c>
    </row>
    <row r="81" spans="1:19" x14ac:dyDescent="0.2">
      <c r="A81" s="17" t="s">
        <v>514</v>
      </c>
      <c r="B81" s="17">
        <v>13</v>
      </c>
      <c r="C81" s="19">
        <f t="shared" si="11"/>
        <v>2.7870082538321364E-2</v>
      </c>
      <c r="E81" s="19">
        <f t="shared" si="12"/>
        <v>0</v>
      </c>
      <c r="G81" s="19">
        <f t="shared" si="13"/>
        <v>0</v>
      </c>
      <c r="I81" s="12" t="s">
        <v>44</v>
      </c>
      <c r="J81" s="12">
        <v>10</v>
      </c>
      <c r="K81" s="24">
        <f t="shared" si="14"/>
        <v>2.3663038334122102E-2</v>
      </c>
      <c r="L81" s="12">
        <v>28</v>
      </c>
      <c r="M81" s="24">
        <f t="shared" si="15"/>
        <v>7.1352122725651085E-2</v>
      </c>
      <c r="N81" s="12">
        <v>86</v>
      </c>
      <c r="O81" s="24">
        <f t="shared" si="16"/>
        <v>6.6209360155822961E-2</v>
      </c>
      <c r="Q81" s="17" t="s">
        <v>313</v>
      </c>
      <c r="R81" s="28">
        <v>44</v>
      </c>
      <c r="S81" s="19">
        <f t="shared" si="17"/>
        <v>5.595116988809766E-2</v>
      </c>
    </row>
    <row r="82" spans="1:19" x14ac:dyDescent="0.2">
      <c r="A82" s="17" t="s">
        <v>100</v>
      </c>
      <c r="B82" s="17">
        <v>13</v>
      </c>
      <c r="C82" s="19">
        <f t="shared" si="11"/>
        <v>2.7870082538321364E-2</v>
      </c>
      <c r="E82" s="19">
        <f t="shared" si="12"/>
        <v>0</v>
      </c>
      <c r="G82" s="19">
        <f t="shared" si="13"/>
        <v>0</v>
      </c>
      <c r="I82" s="12" t="s">
        <v>79</v>
      </c>
      <c r="J82" s="12">
        <v>10</v>
      </c>
      <c r="K82" s="24">
        <f t="shared" si="14"/>
        <v>2.3663038334122102E-2</v>
      </c>
      <c r="L82" s="12">
        <v>24</v>
      </c>
      <c r="M82" s="24">
        <f t="shared" si="15"/>
        <v>6.1158962336272361E-2</v>
      </c>
      <c r="N82" s="12">
        <v>22</v>
      </c>
      <c r="O82" s="24">
        <f t="shared" si="16"/>
        <v>1.6937278179396571E-2</v>
      </c>
      <c r="Q82" s="17" t="s">
        <v>79</v>
      </c>
      <c r="R82" s="28">
        <v>43</v>
      </c>
      <c r="S82" s="19">
        <f t="shared" si="17"/>
        <v>5.4679552390640894E-2</v>
      </c>
    </row>
    <row r="83" spans="1:19" x14ac:dyDescent="0.2">
      <c r="A83" s="17" t="s">
        <v>271</v>
      </c>
      <c r="B83" s="17">
        <v>13</v>
      </c>
      <c r="C83" s="19">
        <f t="shared" si="11"/>
        <v>2.7870082538321364E-2</v>
      </c>
      <c r="E83" s="19">
        <f t="shared" si="12"/>
        <v>0</v>
      </c>
      <c r="G83" s="19">
        <f t="shared" si="13"/>
        <v>0</v>
      </c>
      <c r="I83" s="12" t="s">
        <v>325</v>
      </c>
      <c r="J83" s="12">
        <v>10</v>
      </c>
      <c r="K83" s="24">
        <f t="shared" si="14"/>
        <v>2.3663038334122102E-2</v>
      </c>
      <c r="M83" s="24">
        <f t="shared" si="15"/>
        <v>0</v>
      </c>
      <c r="N83" s="12">
        <v>30</v>
      </c>
      <c r="O83" s="24">
        <f t="shared" si="16"/>
        <v>2.3096288426449871E-2</v>
      </c>
      <c r="Q83" s="17" t="s">
        <v>100</v>
      </c>
      <c r="R83" s="28">
        <v>42</v>
      </c>
      <c r="S83" s="19">
        <f t="shared" si="17"/>
        <v>5.3407934893184135E-2</v>
      </c>
    </row>
    <row r="84" spans="1:19" x14ac:dyDescent="0.2">
      <c r="A84" s="17" t="s">
        <v>75</v>
      </c>
      <c r="B84" s="17">
        <v>13</v>
      </c>
      <c r="C84" s="19">
        <f t="shared" si="11"/>
        <v>2.7870082538321364E-2</v>
      </c>
      <c r="E84" s="19">
        <f t="shared" si="12"/>
        <v>0</v>
      </c>
      <c r="G84" s="19">
        <f t="shared" si="13"/>
        <v>0</v>
      </c>
      <c r="I84" s="12" t="s">
        <v>513</v>
      </c>
      <c r="J84" s="12">
        <v>10</v>
      </c>
      <c r="K84" s="24">
        <f t="shared" si="14"/>
        <v>2.3663038334122102E-2</v>
      </c>
      <c r="M84" s="24">
        <f t="shared" si="15"/>
        <v>0</v>
      </c>
      <c r="O84" s="24">
        <f t="shared" si="16"/>
        <v>0</v>
      </c>
      <c r="Q84" s="17" t="s">
        <v>491</v>
      </c>
      <c r="R84" s="28">
        <v>42</v>
      </c>
      <c r="S84" s="19">
        <f t="shared" si="17"/>
        <v>5.3407934893184135E-2</v>
      </c>
    </row>
    <row r="85" spans="1:19" x14ac:dyDescent="0.2">
      <c r="A85" s="17" t="s">
        <v>512</v>
      </c>
      <c r="B85" s="17">
        <v>12</v>
      </c>
      <c r="C85" s="19">
        <f t="shared" si="11"/>
        <v>2.5726230035373568E-2</v>
      </c>
      <c r="E85" s="19">
        <f t="shared" si="12"/>
        <v>0</v>
      </c>
      <c r="G85" s="19">
        <f t="shared" si="13"/>
        <v>0</v>
      </c>
      <c r="I85" s="12" t="s">
        <v>510</v>
      </c>
      <c r="J85" s="12">
        <v>10</v>
      </c>
      <c r="K85" s="24">
        <f t="shared" si="14"/>
        <v>2.3663038334122102E-2</v>
      </c>
      <c r="M85" s="24">
        <f t="shared" si="15"/>
        <v>0</v>
      </c>
      <c r="O85" s="24">
        <f t="shared" si="16"/>
        <v>0</v>
      </c>
      <c r="Q85" s="17" t="s">
        <v>283</v>
      </c>
      <c r="R85" s="28">
        <v>41</v>
      </c>
      <c r="S85" s="19">
        <f t="shared" si="17"/>
        <v>5.2136317395727369E-2</v>
      </c>
    </row>
    <row r="86" spans="1:19" x14ac:dyDescent="0.2">
      <c r="A86" s="17" t="s">
        <v>511</v>
      </c>
      <c r="B86" s="17">
        <v>12</v>
      </c>
      <c r="C86" s="19">
        <f t="shared" si="11"/>
        <v>2.5726230035373568E-2</v>
      </c>
      <c r="E86" s="19">
        <f t="shared" si="12"/>
        <v>0</v>
      </c>
      <c r="G86" s="19">
        <f t="shared" si="13"/>
        <v>0</v>
      </c>
      <c r="I86" s="12" t="s">
        <v>321</v>
      </c>
      <c r="J86" s="12">
        <v>10</v>
      </c>
      <c r="K86" s="24">
        <f t="shared" si="14"/>
        <v>2.3663038334122102E-2</v>
      </c>
      <c r="M86" s="24">
        <f t="shared" si="15"/>
        <v>0</v>
      </c>
      <c r="O86" s="24">
        <f t="shared" si="16"/>
        <v>0</v>
      </c>
      <c r="Q86" s="17" t="s">
        <v>19</v>
      </c>
      <c r="R86" s="28">
        <v>39</v>
      </c>
      <c r="S86" s="19">
        <f t="shared" si="17"/>
        <v>4.959308240081383E-2</v>
      </c>
    </row>
    <row r="87" spans="1:19" x14ac:dyDescent="0.2">
      <c r="A87" s="17" t="s">
        <v>111</v>
      </c>
      <c r="B87" s="17">
        <v>12</v>
      </c>
      <c r="C87" s="19">
        <f t="shared" si="11"/>
        <v>2.5726230035373568E-2</v>
      </c>
      <c r="E87" s="19">
        <f t="shared" si="12"/>
        <v>0</v>
      </c>
      <c r="G87" s="19">
        <f t="shared" si="13"/>
        <v>0</v>
      </c>
      <c r="I87" s="12" t="s">
        <v>15</v>
      </c>
      <c r="J87" s="12">
        <v>10</v>
      </c>
      <c r="K87" s="24">
        <f t="shared" si="14"/>
        <v>2.3663038334122102E-2</v>
      </c>
      <c r="M87" s="24">
        <f t="shared" si="15"/>
        <v>0</v>
      </c>
      <c r="O87" s="24">
        <f t="shared" si="16"/>
        <v>0</v>
      </c>
      <c r="Q87" s="17" t="s">
        <v>201</v>
      </c>
      <c r="R87" s="28">
        <v>39</v>
      </c>
      <c r="S87" s="19">
        <f t="shared" si="17"/>
        <v>4.959308240081383E-2</v>
      </c>
    </row>
    <row r="88" spans="1:19" x14ac:dyDescent="0.2">
      <c r="A88" s="17" t="s">
        <v>69</v>
      </c>
      <c r="B88" s="17">
        <v>12</v>
      </c>
      <c r="C88" s="19">
        <f t="shared" si="11"/>
        <v>2.5726230035373568E-2</v>
      </c>
      <c r="E88" s="19">
        <f t="shared" si="12"/>
        <v>0</v>
      </c>
      <c r="F88" s="17">
        <v>22</v>
      </c>
      <c r="G88" s="19">
        <f t="shared" si="13"/>
        <v>0.13189448441247004</v>
      </c>
      <c r="I88" s="12" t="s">
        <v>11</v>
      </c>
      <c r="K88" s="24">
        <f t="shared" si="14"/>
        <v>0</v>
      </c>
      <c r="L88" s="12">
        <v>4726</v>
      </c>
      <c r="M88" s="24">
        <f t="shared" si="15"/>
        <v>12.043219000050966</v>
      </c>
      <c r="N88" s="12">
        <v>5003</v>
      </c>
      <c r="O88" s="24">
        <f t="shared" si="16"/>
        <v>3.8516910332509564</v>
      </c>
      <c r="Q88" s="17" t="s">
        <v>76</v>
      </c>
      <c r="R88" s="28">
        <v>37</v>
      </c>
      <c r="S88" s="19">
        <f t="shared" si="17"/>
        <v>4.7049847405900305E-2</v>
      </c>
    </row>
    <row r="89" spans="1:19" x14ac:dyDescent="0.2">
      <c r="A89" s="17" t="s">
        <v>77</v>
      </c>
      <c r="B89" s="17">
        <v>11</v>
      </c>
      <c r="C89" s="19">
        <f t="shared" si="11"/>
        <v>2.3582377532425768E-2</v>
      </c>
      <c r="E89" s="19">
        <f t="shared" si="12"/>
        <v>0</v>
      </c>
      <c r="G89" s="19">
        <f t="shared" si="13"/>
        <v>0</v>
      </c>
      <c r="I89" s="12" t="s">
        <v>28</v>
      </c>
      <c r="K89" s="24">
        <f t="shared" si="14"/>
        <v>0</v>
      </c>
      <c r="L89" s="12">
        <v>1883</v>
      </c>
      <c r="M89" s="24">
        <f t="shared" si="15"/>
        <v>4.7984302533000358</v>
      </c>
      <c r="N89" s="12">
        <v>40340</v>
      </c>
      <c r="O89" s="24">
        <f t="shared" si="16"/>
        <v>31.056809170766257</v>
      </c>
      <c r="Q89" s="17" t="s">
        <v>108</v>
      </c>
      <c r="R89" s="28">
        <v>36</v>
      </c>
      <c r="S89" s="19">
        <f t="shared" si="17"/>
        <v>4.5778229908443539E-2</v>
      </c>
    </row>
    <row r="90" spans="1:19" x14ac:dyDescent="0.2">
      <c r="A90" s="17" t="s">
        <v>510</v>
      </c>
      <c r="B90" s="17">
        <v>11</v>
      </c>
      <c r="C90" s="19">
        <f t="shared" si="11"/>
        <v>2.3582377532425768E-2</v>
      </c>
      <c r="E90" s="19">
        <f t="shared" si="12"/>
        <v>0</v>
      </c>
      <c r="G90" s="19">
        <f t="shared" si="13"/>
        <v>0</v>
      </c>
      <c r="I90" s="12" t="s">
        <v>294</v>
      </c>
      <c r="K90" s="24">
        <f t="shared" si="14"/>
        <v>0</v>
      </c>
      <c r="L90" s="12">
        <v>514</v>
      </c>
      <c r="M90" s="24">
        <f t="shared" si="15"/>
        <v>1.3098211100351664</v>
      </c>
      <c r="N90" s="12">
        <v>1612</v>
      </c>
      <c r="O90" s="24">
        <f t="shared" si="16"/>
        <v>1.2410405647812397</v>
      </c>
      <c r="Q90" s="17" t="s">
        <v>106</v>
      </c>
      <c r="R90" s="28">
        <v>35</v>
      </c>
      <c r="S90" s="19">
        <f t="shared" si="17"/>
        <v>4.4506612410986773E-2</v>
      </c>
    </row>
    <row r="91" spans="1:19" x14ac:dyDescent="0.2">
      <c r="A91" s="17" t="s">
        <v>51</v>
      </c>
      <c r="B91" s="17">
        <v>11</v>
      </c>
      <c r="C91" s="19">
        <f t="shared" si="11"/>
        <v>2.3582377532425768E-2</v>
      </c>
      <c r="D91" s="17">
        <v>21</v>
      </c>
      <c r="E91" s="19">
        <f t="shared" si="12"/>
        <v>2.4137931034482758</v>
      </c>
      <c r="F91" s="17">
        <v>1248</v>
      </c>
      <c r="G91" s="19">
        <f t="shared" si="13"/>
        <v>7.4820143884892083</v>
      </c>
      <c r="I91" s="12" t="s">
        <v>117</v>
      </c>
      <c r="K91" s="24">
        <f t="shared" si="14"/>
        <v>0</v>
      </c>
      <c r="L91" s="12">
        <v>262</v>
      </c>
      <c r="M91" s="24">
        <f t="shared" si="15"/>
        <v>0.6676520055043067</v>
      </c>
      <c r="N91" s="12">
        <v>753</v>
      </c>
      <c r="O91" s="24">
        <f t="shared" si="16"/>
        <v>0.57971683950389175</v>
      </c>
      <c r="Q91" s="17" t="s">
        <v>200</v>
      </c>
      <c r="R91" s="28">
        <v>34</v>
      </c>
      <c r="S91" s="19">
        <f t="shared" si="17"/>
        <v>4.3234994913530007E-2</v>
      </c>
    </row>
    <row r="92" spans="1:19" x14ac:dyDescent="0.2">
      <c r="A92" s="17" t="s">
        <v>509</v>
      </c>
      <c r="B92" s="17">
        <v>11</v>
      </c>
      <c r="C92" s="19">
        <f t="shared" si="11"/>
        <v>2.3582377532425768E-2</v>
      </c>
      <c r="E92" s="19">
        <f t="shared" si="12"/>
        <v>0</v>
      </c>
      <c r="G92" s="19">
        <f t="shared" si="13"/>
        <v>0</v>
      </c>
      <c r="I92" s="12" t="s">
        <v>46</v>
      </c>
      <c r="K92" s="24">
        <f t="shared" si="14"/>
        <v>0</v>
      </c>
      <c r="L92" s="12">
        <v>248</v>
      </c>
      <c r="M92" s="24">
        <f t="shared" si="15"/>
        <v>0.63197594414148106</v>
      </c>
      <c r="N92" s="12">
        <v>519</v>
      </c>
      <c r="O92" s="24">
        <f t="shared" si="16"/>
        <v>0.39956578977758272</v>
      </c>
      <c r="Q92" s="17" t="s">
        <v>314</v>
      </c>
      <c r="R92" s="28">
        <v>33</v>
      </c>
      <c r="S92" s="19">
        <f t="shared" si="17"/>
        <v>4.1963377416073248E-2</v>
      </c>
    </row>
    <row r="93" spans="1:19" x14ac:dyDescent="0.2">
      <c r="A93" s="17" t="s">
        <v>508</v>
      </c>
      <c r="B93" s="17">
        <v>11</v>
      </c>
      <c r="C93" s="19">
        <f t="shared" si="11"/>
        <v>2.3582377532425768E-2</v>
      </c>
      <c r="E93" s="19">
        <f t="shared" si="12"/>
        <v>0</v>
      </c>
      <c r="G93" s="19">
        <f t="shared" si="13"/>
        <v>0</v>
      </c>
      <c r="I93" s="12" t="s">
        <v>47</v>
      </c>
      <c r="K93" s="24">
        <f t="shared" si="14"/>
        <v>0</v>
      </c>
      <c r="L93" s="12">
        <v>210</v>
      </c>
      <c r="M93" s="24">
        <f t="shared" si="15"/>
        <v>0.53514092044238315</v>
      </c>
      <c r="N93" s="12">
        <v>368</v>
      </c>
      <c r="O93" s="24">
        <f t="shared" si="16"/>
        <v>0.2833144713644517</v>
      </c>
      <c r="Q93" s="17" t="s">
        <v>271</v>
      </c>
      <c r="R93" s="28">
        <v>33</v>
      </c>
      <c r="S93" s="19">
        <f t="shared" si="17"/>
        <v>4.1963377416073248E-2</v>
      </c>
    </row>
    <row r="94" spans="1:19" x14ac:dyDescent="0.2">
      <c r="A94" s="17" t="s">
        <v>507</v>
      </c>
      <c r="B94" s="17">
        <v>11</v>
      </c>
      <c r="C94" s="19">
        <f t="shared" si="11"/>
        <v>2.3582377532425768E-2</v>
      </c>
      <c r="E94" s="19">
        <f t="shared" si="12"/>
        <v>0</v>
      </c>
      <c r="G94" s="19">
        <f t="shared" si="13"/>
        <v>0</v>
      </c>
      <c r="I94" s="12" t="s">
        <v>74</v>
      </c>
      <c r="K94" s="24">
        <f t="shared" si="14"/>
        <v>0</v>
      </c>
      <c r="L94" s="12">
        <v>181</v>
      </c>
      <c r="M94" s="24">
        <f t="shared" si="15"/>
        <v>0.4612405076193874</v>
      </c>
      <c r="N94" s="12">
        <v>2203</v>
      </c>
      <c r="O94" s="24">
        <f t="shared" si="16"/>
        <v>1.6960374467823021</v>
      </c>
      <c r="Q94" s="17" t="s">
        <v>488</v>
      </c>
      <c r="R94" s="28">
        <v>33</v>
      </c>
      <c r="S94" s="19">
        <f t="shared" si="17"/>
        <v>4.1963377416073248E-2</v>
      </c>
    </row>
    <row r="95" spans="1:19" x14ac:dyDescent="0.2">
      <c r="A95" s="17" t="s">
        <v>183</v>
      </c>
      <c r="B95" s="17">
        <v>10</v>
      </c>
      <c r="C95" s="19">
        <f t="shared" si="11"/>
        <v>2.1438525029477972E-2</v>
      </c>
      <c r="E95" s="19">
        <f t="shared" si="12"/>
        <v>0</v>
      </c>
      <c r="G95" s="19">
        <f t="shared" si="13"/>
        <v>0</v>
      </c>
      <c r="I95" s="12" t="s">
        <v>60</v>
      </c>
      <c r="K95" s="24">
        <f t="shared" si="14"/>
        <v>0</v>
      </c>
      <c r="L95" s="12">
        <v>174</v>
      </c>
      <c r="M95" s="24">
        <f t="shared" si="15"/>
        <v>0.44340247693797463</v>
      </c>
      <c r="N95" s="12">
        <v>1421</v>
      </c>
      <c r="O95" s="24">
        <f t="shared" si="16"/>
        <v>1.0939941951328422</v>
      </c>
      <c r="Q95" s="17" t="s">
        <v>111</v>
      </c>
      <c r="R95" s="28">
        <v>32</v>
      </c>
      <c r="S95" s="19">
        <f t="shared" si="17"/>
        <v>4.0691759918616482E-2</v>
      </c>
    </row>
    <row r="96" spans="1:19" x14ac:dyDescent="0.2">
      <c r="A96" s="17" t="s">
        <v>502</v>
      </c>
      <c r="B96" s="17">
        <v>10</v>
      </c>
      <c r="C96" s="19">
        <f t="shared" si="11"/>
        <v>2.1438525029477972E-2</v>
      </c>
      <c r="E96" s="19">
        <f t="shared" si="12"/>
        <v>0</v>
      </c>
      <c r="G96" s="19">
        <f t="shared" si="13"/>
        <v>0</v>
      </c>
      <c r="I96" s="12" t="s">
        <v>219</v>
      </c>
      <c r="K96" s="24">
        <f t="shared" si="14"/>
        <v>0</v>
      </c>
      <c r="L96" s="12">
        <v>171</v>
      </c>
      <c r="M96" s="24">
        <f t="shared" si="15"/>
        <v>0.4357576066459406</v>
      </c>
      <c r="N96" s="12">
        <v>593</v>
      </c>
      <c r="O96" s="24">
        <f t="shared" si="16"/>
        <v>0.45653663456282573</v>
      </c>
      <c r="Q96" s="17" t="s">
        <v>20</v>
      </c>
      <c r="R96" s="28">
        <v>31</v>
      </c>
      <c r="S96" s="19">
        <f t="shared" si="17"/>
        <v>3.9420142421159717E-2</v>
      </c>
    </row>
    <row r="97" spans="1:19" x14ac:dyDescent="0.2">
      <c r="A97" s="17" t="s">
        <v>506</v>
      </c>
      <c r="B97" s="17">
        <v>10</v>
      </c>
      <c r="C97" s="19">
        <f t="shared" si="11"/>
        <v>2.1438525029477972E-2</v>
      </c>
      <c r="E97" s="19">
        <f t="shared" si="12"/>
        <v>0</v>
      </c>
      <c r="G97" s="19">
        <f t="shared" si="13"/>
        <v>0</v>
      </c>
      <c r="I97" s="12" t="s">
        <v>58</v>
      </c>
      <c r="K97" s="24">
        <f t="shared" si="14"/>
        <v>0</v>
      </c>
      <c r="L97" s="12">
        <v>170</v>
      </c>
      <c r="M97" s="24">
        <f t="shared" si="15"/>
        <v>0.43320931654859585</v>
      </c>
      <c r="N97" s="12">
        <v>1670</v>
      </c>
      <c r="O97" s="24">
        <f t="shared" si="16"/>
        <v>1.2856933890723761</v>
      </c>
      <c r="Q97" s="17" t="s">
        <v>197</v>
      </c>
      <c r="R97" s="28">
        <v>30</v>
      </c>
      <c r="S97" s="19">
        <f t="shared" si="17"/>
        <v>3.8148524923702951E-2</v>
      </c>
    </row>
    <row r="98" spans="1:19" x14ac:dyDescent="0.2">
      <c r="A98" s="17" t="s">
        <v>223</v>
      </c>
      <c r="B98" s="17">
        <v>10</v>
      </c>
      <c r="C98" s="19">
        <f t="shared" si="11"/>
        <v>2.1438525029477972E-2</v>
      </c>
      <c r="E98" s="19">
        <f t="shared" si="12"/>
        <v>0</v>
      </c>
      <c r="F98" s="17">
        <v>23</v>
      </c>
      <c r="G98" s="19">
        <f t="shared" si="13"/>
        <v>0.13788968824940048</v>
      </c>
      <c r="I98" s="12" t="s">
        <v>67</v>
      </c>
      <c r="K98" s="24">
        <f t="shared" si="14"/>
        <v>0</v>
      </c>
      <c r="L98" s="12">
        <v>163</v>
      </c>
      <c r="M98" s="24">
        <f t="shared" si="15"/>
        <v>0.41537128586718308</v>
      </c>
      <c r="N98" s="12">
        <v>76</v>
      </c>
      <c r="O98" s="24">
        <f t="shared" si="16"/>
        <v>5.8510597347006338E-2</v>
      </c>
      <c r="Q98" s="17" t="s">
        <v>40</v>
      </c>
      <c r="R98" s="28">
        <v>29</v>
      </c>
      <c r="S98" s="19">
        <f t="shared" si="17"/>
        <v>3.6876907426246185E-2</v>
      </c>
    </row>
    <row r="99" spans="1:19" x14ac:dyDescent="0.2">
      <c r="A99" s="17" t="s">
        <v>90</v>
      </c>
      <c r="E99" s="19">
        <f t="shared" ref="E99:E130" si="18">D99/$D$144*100</f>
        <v>0</v>
      </c>
      <c r="F99" s="17">
        <v>137</v>
      </c>
      <c r="G99" s="19">
        <f t="shared" ref="G99:G130" si="19">F99/$F$144*100</f>
        <v>0.82134292565947242</v>
      </c>
      <c r="I99" s="12" t="s">
        <v>195</v>
      </c>
      <c r="K99" s="24">
        <f t="shared" si="14"/>
        <v>0</v>
      </c>
      <c r="L99" s="12">
        <v>161</v>
      </c>
      <c r="M99" s="24">
        <f t="shared" si="15"/>
        <v>0.41027470567249374</v>
      </c>
      <c r="N99" s="12">
        <v>75</v>
      </c>
      <c r="O99" s="24">
        <f t="shared" si="16"/>
        <v>5.7740721066124677E-2</v>
      </c>
      <c r="Q99" s="17" t="s">
        <v>83</v>
      </c>
      <c r="R99" s="28">
        <v>29</v>
      </c>
      <c r="S99" s="19">
        <f t="shared" ref="S99:S130" si="20">R99/$R$159*100</f>
        <v>3.6876907426246185E-2</v>
      </c>
    </row>
    <row r="100" spans="1:19" x14ac:dyDescent="0.2">
      <c r="A100" s="17" t="s">
        <v>219</v>
      </c>
      <c r="E100" s="19">
        <f t="shared" si="18"/>
        <v>0</v>
      </c>
      <c r="F100" s="17">
        <v>55</v>
      </c>
      <c r="G100" s="19">
        <f t="shared" si="19"/>
        <v>0.32973621103117506</v>
      </c>
      <c r="I100" s="12" t="s">
        <v>48</v>
      </c>
      <c r="K100" s="24">
        <f t="shared" si="14"/>
        <v>0</v>
      </c>
      <c r="L100" s="12">
        <v>159</v>
      </c>
      <c r="M100" s="24">
        <f t="shared" si="15"/>
        <v>0.40517812547780441</v>
      </c>
      <c r="N100" s="12">
        <v>309</v>
      </c>
      <c r="O100" s="24">
        <f t="shared" si="16"/>
        <v>0.23789177079243368</v>
      </c>
      <c r="Q100" s="17" t="s">
        <v>77</v>
      </c>
      <c r="R100" s="28">
        <v>28</v>
      </c>
      <c r="S100" s="19">
        <f t="shared" si="20"/>
        <v>3.5605289928789419E-2</v>
      </c>
    </row>
    <row r="101" spans="1:19" x14ac:dyDescent="0.2">
      <c r="A101" s="17" t="s">
        <v>23</v>
      </c>
      <c r="E101" s="19">
        <f t="shared" si="18"/>
        <v>0</v>
      </c>
      <c r="F101" s="17">
        <v>44</v>
      </c>
      <c r="G101" s="19">
        <f t="shared" si="19"/>
        <v>0.26378896882494007</v>
      </c>
      <c r="I101" s="12" t="s">
        <v>65</v>
      </c>
      <c r="K101" s="24">
        <f t="shared" si="14"/>
        <v>0</v>
      </c>
      <c r="L101" s="12">
        <v>157</v>
      </c>
      <c r="M101" s="24">
        <f t="shared" si="15"/>
        <v>0.40008154528311507</v>
      </c>
      <c r="N101" s="12">
        <v>923</v>
      </c>
      <c r="O101" s="24">
        <f t="shared" si="16"/>
        <v>0.71059580725377436</v>
      </c>
      <c r="Q101" s="17" t="s">
        <v>70</v>
      </c>
      <c r="R101" s="28">
        <v>27</v>
      </c>
      <c r="S101" s="19">
        <f t="shared" si="20"/>
        <v>3.433367243133266E-2</v>
      </c>
    </row>
    <row r="102" spans="1:19" x14ac:dyDescent="0.2">
      <c r="A102" s="17" t="s">
        <v>65</v>
      </c>
      <c r="E102" s="19">
        <f t="shared" si="18"/>
        <v>0</v>
      </c>
      <c r="F102" s="17">
        <v>124</v>
      </c>
      <c r="G102" s="19">
        <f t="shared" si="19"/>
        <v>0.74340527577937654</v>
      </c>
      <c r="I102" s="12" t="s">
        <v>223</v>
      </c>
      <c r="K102" s="24">
        <f t="shared" si="14"/>
        <v>0</v>
      </c>
      <c r="L102" s="12">
        <v>117</v>
      </c>
      <c r="M102" s="24">
        <f t="shared" si="15"/>
        <v>0.29814994138932777</v>
      </c>
      <c r="N102" s="12">
        <v>257</v>
      </c>
      <c r="O102" s="24">
        <f t="shared" si="16"/>
        <v>0.19785820418658723</v>
      </c>
      <c r="Q102" s="17" t="s">
        <v>44</v>
      </c>
      <c r="R102" s="28">
        <v>27</v>
      </c>
      <c r="S102" s="19">
        <f t="shared" si="20"/>
        <v>3.433367243133266E-2</v>
      </c>
    </row>
    <row r="103" spans="1:19" x14ac:dyDescent="0.2">
      <c r="A103" s="17" t="s">
        <v>222</v>
      </c>
      <c r="E103" s="19">
        <f t="shared" si="18"/>
        <v>0</v>
      </c>
      <c r="F103" s="17">
        <v>18</v>
      </c>
      <c r="G103" s="19">
        <f t="shared" si="19"/>
        <v>0.1079136690647482</v>
      </c>
      <c r="I103" s="12" t="s">
        <v>95</v>
      </c>
      <c r="K103" s="24">
        <f t="shared" si="14"/>
        <v>0</v>
      </c>
      <c r="L103" s="12">
        <v>113</v>
      </c>
      <c r="M103" s="24">
        <f t="shared" si="15"/>
        <v>0.28795678099994904</v>
      </c>
      <c r="N103" s="12">
        <v>3420</v>
      </c>
      <c r="O103" s="24">
        <f t="shared" si="16"/>
        <v>2.6329768806152853</v>
      </c>
      <c r="Q103" s="17" t="s">
        <v>300</v>
      </c>
      <c r="R103" s="28">
        <v>27</v>
      </c>
      <c r="S103" s="19">
        <f t="shared" si="20"/>
        <v>3.433367243133266E-2</v>
      </c>
    </row>
    <row r="104" spans="1:19" x14ac:dyDescent="0.2">
      <c r="A104" s="17" t="s">
        <v>117</v>
      </c>
      <c r="E104" s="19">
        <f t="shared" si="18"/>
        <v>0</v>
      </c>
      <c r="F104" s="17">
        <v>80</v>
      </c>
      <c r="G104" s="19">
        <f t="shared" si="19"/>
        <v>0.47961630695443641</v>
      </c>
      <c r="I104" s="12" t="s">
        <v>120</v>
      </c>
      <c r="K104" s="24">
        <f t="shared" si="14"/>
        <v>0</v>
      </c>
      <c r="L104" s="12">
        <v>95</v>
      </c>
      <c r="M104" s="24">
        <f t="shared" si="15"/>
        <v>0.24208755924774475</v>
      </c>
      <c r="N104" s="12">
        <v>350</v>
      </c>
      <c r="O104" s="24">
        <f t="shared" si="16"/>
        <v>0.26945669830858182</v>
      </c>
      <c r="Q104" s="17" t="s">
        <v>443</v>
      </c>
      <c r="R104" s="28">
        <v>27</v>
      </c>
      <c r="S104" s="19">
        <f t="shared" si="20"/>
        <v>3.433367243133266E-2</v>
      </c>
    </row>
    <row r="105" spans="1:19" x14ac:dyDescent="0.2">
      <c r="A105" s="17" t="s">
        <v>305</v>
      </c>
      <c r="E105" s="19">
        <f t="shared" si="18"/>
        <v>0</v>
      </c>
      <c r="F105" s="17">
        <v>93</v>
      </c>
      <c r="G105" s="19">
        <f t="shared" si="19"/>
        <v>0.55755395683453235</v>
      </c>
      <c r="I105" s="12" t="s">
        <v>72</v>
      </c>
      <c r="K105" s="24">
        <f t="shared" si="14"/>
        <v>0</v>
      </c>
      <c r="L105" s="12">
        <v>93</v>
      </c>
      <c r="M105" s="24">
        <f t="shared" si="15"/>
        <v>0.23699097905305541</v>
      </c>
      <c r="N105" s="12">
        <v>1485</v>
      </c>
      <c r="O105" s="24">
        <f t="shared" si="16"/>
        <v>1.1432662771092685</v>
      </c>
      <c r="Q105" s="17" t="s">
        <v>68</v>
      </c>
      <c r="R105" s="28">
        <v>26</v>
      </c>
      <c r="S105" s="19">
        <f t="shared" si="20"/>
        <v>3.3062054933875887E-2</v>
      </c>
    </row>
    <row r="106" spans="1:19" x14ac:dyDescent="0.2">
      <c r="A106" s="17" t="s">
        <v>504</v>
      </c>
      <c r="E106" s="19">
        <f t="shared" si="18"/>
        <v>0</v>
      </c>
      <c r="F106" s="17">
        <v>23</v>
      </c>
      <c r="G106" s="19">
        <f t="shared" si="19"/>
        <v>0.13788968824940048</v>
      </c>
      <c r="I106" s="12" t="s">
        <v>69</v>
      </c>
      <c r="K106" s="24">
        <f t="shared" si="14"/>
        <v>0</v>
      </c>
      <c r="L106" s="12">
        <v>90</v>
      </c>
      <c r="M106" s="24">
        <f t="shared" si="15"/>
        <v>0.22934610876102135</v>
      </c>
      <c r="N106" s="12">
        <v>93</v>
      </c>
      <c r="O106" s="24">
        <f t="shared" si="16"/>
        <v>7.1598494121994594E-2</v>
      </c>
      <c r="Q106" s="17" t="s">
        <v>315</v>
      </c>
      <c r="R106" s="28">
        <v>26</v>
      </c>
      <c r="S106" s="19">
        <f t="shared" si="20"/>
        <v>3.3062054933875887E-2</v>
      </c>
    </row>
    <row r="107" spans="1:19" x14ac:dyDescent="0.2">
      <c r="A107" s="17" t="s">
        <v>309</v>
      </c>
      <c r="E107" s="19">
        <f t="shared" si="18"/>
        <v>0</v>
      </c>
      <c r="F107" s="17">
        <v>10</v>
      </c>
      <c r="G107" s="19">
        <f t="shared" si="19"/>
        <v>5.9952038369304551E-2</v>
      </c>
      <c r="I107" s="12" t="s">
        <v>53</v>
      </c>
      <c r="K107" s="24">
        <f t="shared" si="14"/>
        <v>0</v>
      </c>
      <c r="L107" s="12">
        <v>84</v>
      </c>
      <c r="M107" s="24">
        <f t="shared" si="15"/>
        <v>0.21405636817695325</v>
      </c>
      <c r="N107" s="12">
        <v>210</v>
      </c>
      <c r="O107" s="24">
        <f t="shared" si="16"/>
        <v>0.16167401898514908</v>
      </c>
      <c r="Q107" s="17" t="s">
        <v>38</v>
      </c>
      <c r="R107" s="28">
        <v>26</v>
      </c>
      <c r="S107" s="19">
        <f t="shared" si="20"/>
        <v>3.3062054933875887E-2</v>
      </c>
    </row>
    <row r="108" spans="1:19" x14ac:dyDescent="0.2">
      <c r="A108" s="17" t="s">
        <v>221</v>
      </c>
      <c r="E108" s="19">
        <f t="shared" si="18"/>
        <v>0</v>
      </c>
      <c r="F108" s="17">
        <v>13</v>
      </c>
      <c r="G108" s="19">
        <f t="shared" si="19"/>
        <v>7.7937649880095924E-2</v>
      </c>
      <c r="I108" s="12" t="s">
        <v>198</v>
      </c>
      <c r="K108" s="24">
        <f t="shared" si="14"/>
        <v>0</v>
      </c>
      <c r="L108" s="12">
        <v>75</v>
      </c>
      <c r="M108" s="24">
        <f t="shared" si="15"/>
        <v>0.19112175730085113</v>
      </c>
      <c r="N108" s="12">
        <v>695</v>
      </c>
      <c r="O108" s="24">
        <f t="shared" si="16"/>
        <v>0.53506401521275526</v>
      </c>
      <c r="Q108" s="17" t="s">
        <v>497</v>
      </c>
      <c r="R108" s="28">
        <v>26</v>
      </c>
      <c r="S108" s="19">
        <f t="shared" si="20"/>
        <v>3.3062054933875887E-2</v>
      </c>
    </row>
    <row r="109" spans="1:19" x14ac:dyDescent="0.2">
      <c r="A109" s="17" t="s">
        <v>82</v>
      </c>
      <c r="E109" s="19">
        <f t="shared" si="18"/>
        <v>0</v>
      </c>
      <c r="F109" s="17">
        <v>345</v>
      </c>
      <c r="G109" s="19">
        <f t="shared" si="19"/>
        <v>2.0683453237410072</v>
      </c>
      <c r="I109" s="12" t="s">
        <v>92</v>
      </c>
      <c r="K109" s="24">
        <f t="shared" si="14"/>
        <v>0</v>
      </c>
      <c r="L109" s="12">
        <v>67</v>
      </c>
      <c r="M109" s="24">
        <f t="shared" si="15"/>
        <v>0.17073543652209366</v>
      </c>
      <c r="N109" s="12">
        <v>2319</v>
      </c>
      <c r="O109" s="24">
        <f t="shared" si="16"/>
        <v>1.785343095364575</v>
      </c>
      <c r="Q109" s="17" t="s">
        <v>194</v>
      </c>
      <c r="R109" s="28">
        <v>25</v>
      </c>
      <c r="S109" s="19">
        <f t="shared" si="20"/>
        <v>3.1790437436419128E-2</v>
      </c>
    </row>
    <row r="110" spans="1:19" x14ac:dyDescent="0.2">
      <c r="A110" s="17" t="s">
        <v>81</v>
      </c>
      <c r="E110" s="19">
        <f t="shared" si="18"/>
        <v>0</v>
      </c>
      <c r="F110" s="17">
        <v>50</v>
      </c>
      <c r="G110" s="19">
        <f t="shared" si="19"/>
        <v>0.29976019184652281</v>
      </c>
      <c r="I110" s="12" t="s">
        <v>298</v>
      </c>
      <c r="K110" s="24">
        <f t="shared" si="14"/>
        <v>0</v>
      </c>
      <c r="L110" s="12">
        <v>57</v>
      </c>
      <c r="M110" s="24">
        <f t="shared" si="15"/>
        <v>0.14525253554864687</v>
      </c>
      <c r="N110" s="12">
        <v>28</v>
      </c>
      <c r="O110" s="24">
        <f t="shared" si="16"/>
        <v>2.1556535864686546E-2</v>
      </c>
      <c r="Q110" s="17" t="s">
        <v>490</v>
      </c>
      <c r="R110" s="28">
        <v>25</v>
      </c>
      <c r="S110" s="19">
        <f t="shared" si="20"/>
        <v>3.1790437436419128E-2</v>
      </c>
    </row>
    <row r="111" spans="1:19" x14ac:dyDescent="0.2">
      <c r="A111" s="17" t="s">
        <v>108</v>
      </c>
      <c r="E111" s="19">
        <f t="shared" si="18"/>
        <v>0</v>
      </c>
      <c r="F111" s="17">
        <v>16</v>
      </c>
      <c r="G111" s="19">
        <f t="shared" si="19"/>
        <v>9.5923261390887291E-2</v>
      </c>
      <c r="I111" s="12" t="s">
        <v>81</v>
      </c>
      <c r="K111" s="24">
        <f t="shared" si="14"/>
        <v>0</v>
      </c>
      <c r="L111" s="12">
        <v>56</v>
      </c>
      <c r="M111" s="24">
        <f t="shared" si="15"/>
        <v>0.14270424545130217</v>
      </c>
      <c r="N111" s="12">
        <v>363</v>
      </c>
      <c r="O111" s="24">
        <f t="shared" si="16"/>
        <v>0.27946508996004343</v>
      </c>
      <c r="Q111" s="17" t="s">
        <v>202</v>
      </c>
      <c r="R111" s="28">
        <v>24</v>
      </c>
      <c r="S111" s="19">
        <f t="shared" si="20"/>
        <v>3.0518819938962358E-2</v>
      </c>
    </row>
    <row r="112" spans="1:19" x14ac:dyDescent="0.2">
      <c r="A112" s="17" t="s">
        <v>217</v>
      </c>
      <c r="E112" s="19">
        <f t="shared" si="18"/>
        <v>0</v>
      </c>
      <c r="F112" s="17">
        <v>25</v>
      </c>
      <c r="G112" s="19">
        <f t="shared" si="19"/>
        <v>0.1498800959232614</v>
      </c>
      <c r="I112" s="12" t="s">
        <v>1</v>
      </c>
      <c r="K112" s="24">
        <f t="shared" si="14"/>
        <v>0</v>
      </c>
      <c r="L112" s="12">
        <v>54</v>
      </c>
      <c r="M112" s="24">
        <f t="shared" si="15"/>
        <v>0.1376076652566128</v>
      </c>
      <c r="N112" s="12">
        <v>170</v>
      </c>
      <c r="O112" s="24">
        <f t="shared" si="16"/>
        <v>0.13087896774988261</v>
      </c>
      <c r="Q112" s="17" t="s">
        <v>84</v>
      </c>
      <c r="R112" s="28">
        <v>24</v>
      </c>
      <c r="S112" s="19">
        <f t="shared" si="20"/>
        <v>3.0518819938962358E-2</v>
      </c>
    </row>
    <row r="113" spans="1:19" x14ac:dyDescent="0.2">
      <c r="A113" s="17" t="s">
        <v>60</v>
      </c>
      <c r="E113" s="19">
        <f t="shared" si="18"/>
        <v>0</v>
      </c>
      <c r="F113" s="17">
        <v>267</v>
      </c>
      <c r="G113" s="19">
        <f t="shared" si="19"/>
        <v>1.6007194244604315</v>
      </c>
      <c r="I113" s="12" t="s">
        <v>292</v>
      </c>
      <c r="K113" s="24">
        <f t="shared" si="14"/>
        <v>0</v>
      </c>
      <c r="L113" s="12">
        <v>52</v>
      </c>
      <c r="M113" s="24">
        <f t="shared" si="15"/>
        <v>0.13251108506192347</v>
      </c>
      <c r="N113" s="12">
        <v>177</v>
      </c>
      <c r="O113" s="24">
        <f t="shared" si="16"/>
        <v>0.13626810171605422</v>
      </c>
      <c r="Q113" s="17" t="s">
        <v>90</v>
      </c>
      <c r="R113" s="28">
        <v>23</v>
      </c>
      <c r="S113" s="19">
        <f t="shared" si="20"/>
        <v>2.9247202441505596E-2</v>
      </c>
    </row>
    <row r="114" spans="1:19" x14ac:dyDescent="0.2">
      <c r="A114" s="17" t="s">
        <v>58</v>
      </c>
      <c r="E114" s="19">
        <f t="shared" si="18"/>
        <v>0</v>
      </c>
      <c r="F114" s="17">
        <v>295</v>
      </c>
      <c r="G114" s="19">
        <f t="shared" si="19"/>
        <v>1.7685851318944845</v>
      </c>
      <c r="I114" s="12" t="s">
        <v>310</v>
      </c>
      <c r="K114" s="24">
        <f t="shared" si="14"/>
        <v>0</v>
      </c>
      <c r="L114" s="12">
        <v>48</v>
      </c>
      <c r="M114" s="24">
        <f t="shared" si="15"/>
        <v>0.12231792467254472</v>
      </c>
      <c r="N114" s="12">
        <v>14</v>
      </c>
      <c r="O114" s="24">
        <f t="shared" si="16"/>
        <v>1.0778267932343273E-2</v>
      </c>
      <c r="Q114" s="17" t="s">
        <v>481</v>
      </c>
      <c r="R114" s="28">
        <v>23</v>
      </c>
      <c r="S114" s="19">
        <f t="shared" si="20"/>
        <v>2.9247202441505596E-2</v>
      </c>
    </row>
    <row r="115" spans="1:19" x14ac:dyDescent="0.2">
      <c r="A115" s="17" t="s">
        <v>487</v>
      </c>
      <c r="E115" s="19">
        <f t="shared" si="18"/>
        <v>0</v>
      </c>
      <c r="F115" s="17">
        <v>12</v>
      </c>
      <c r="G115" s="19">
        <f t="shared" si="19"/>
        <v>7.1942446043165464E-2</v>
      </c>
      <c r="I115" s="12" t="s">
        <v>4</v>
      </c>
      <c r="K115" s="24">
        <f t="shared" si="14"/>
        <v>0</v>
      </c>
      <c r="L115" s="12">
        <v>41</v>
      </c>
      <c r="M115" s="24">
        <f t="shared" si="15"/>
        <v>0.10447989399113196</v>
      </c>
      <c r="N115" s="12">
        <v>101</v>
      </c>
      <c r="O115" s="24">
        <f t="shared" si="16"/>
        <v>7.7757504369047895E-2</v>
      </c>
      <c r="Q115" s="17" t="s">
        <v>323</v>
      </c>
      <c r="R115" s="28">
        <v>22</v>
      </c>
      <c r="S115" s="19">
        <f t="shared" si="20"/>
        <v>2.797558494404883E-2</v>
      </c>
    </row>
    <row r="116" spans="1:19" x14ac:dyDescent="0.2">
      <c r="A116" s="17" t="s">
        <v>497</v>
      </c>
      <c r="E116" s="19">
        <f t="shared" si="18"/>
        <v>0</v>
      </c>
      <c r="F116" s="17">
        <v>21</v>
      </c>
      <c r="G116" s="19">
        <f t="shared" si="19"/>
        <v>0.12589928057553956</v>
      </c>
      <c r="I116" s="12" t="s">
        <v>228</v>
      </c>
      <c r="K116" s="24">
        <f t="shared" si="14"/>
        <v>0</v>
      </c>
      <c r="L116" s="12">
        <v>41</v>
      </c>
      <c r="M116" s="24">
        <f t="shared" si="15"/>
        <v>0.10447989399113196</v>
      </c>
      <c r="N116" s="12">
        <v>82</v>
      </c>
      <c r="O116" s="24">
        <f t="shared" si="16"/>
        <v>6.3129855032296303E-2</v>
      </c>
      <c r="Q116" s="17" t="s">
        <v>80</v>
      </c>
      <c r="R116" s="28">
        <v>22</v>
      </c>
      <c r="S116" s="19">
        <f t="shared" si="20"/>
        <v>2.797558494404883E-2</v>
      </c>
    </row>
    <row r="117" spans="1:19" x14ac:dyDescent="0.2">
      <c r="A117" s="17" t="s">
        <v>490</v>
      </c>
      <c r="E117" s="19">
        <f t="shared" si="18"/>
        <v>0</v>
      </c>
      <c r="F117" s="17">
        <v>32</v>
      </c>
      <c r="G117" s="19">
        <f t="shared" si="19"/>
        <v>0.19184652278177458</v>
      </c>
      <c r="I117" s="12" t="s">
        <v>66</v>
      </c>
      <c r="K117" s="24">
        <f t="shared" si="14"/>
        <v>0</v>
      </c>
      <c r="L117" s="12">
        <v>41</v>
      </c>
      <c r="M117" s="24">
        <f t="shared" si="15"/>
        <v>0.10447989399113196</v>
      </c>
      <c r="N117" s="12">
        <v>71</v>
      </c>
      <c r="O117" s="24">
        <f t="shared" si="16"/>
        <v>5.4661215942598027E-2</v>
      </c>
      <c r="Q117" s="17" t="s">
        <v>282</v>
      </c>
      <c r="R117" s="28">
        <v>22</v>
      </c>
      <c r="S117" s="19">
        <f t="shared" si="20"/>
        <v>2.797558494404883E-2</v>
      </c>
    </row>
    <row r="118" spans="1:19" x14ac:dyDescent="0.2">
      <c r="A118" s="17" t="s">
        <v>234</v>
      </c>
      <c r="D118" s="17">
        <v>16</v>
      </c>
      <c r="E118" s="19">
        <f t="shared" si="18"/>
        <v>1.8390804597701149</v>
      </c>
      <c r="G118" s="19">
        <f t="shared" si="19"/>
        <v>0</v>
      </c>
      <c r="I118" s="12" t="s">
        <v>305</v>
      </c>
      <c r="K118" s="24">
        <f t="shared" si="14"/>
        <v>0</v>
      </c>
      <c r="L118" s="12">
        <v>37</v>
      </c>
      <c r="M118" s="24">
        <f t="shared" si="15"/>
        <v>9.4286733601753228E-2</v>
      </c>
      <c r="N118" s="12">
        <v>276</v>
      </c>
      <c r="O118" s="24">
        <f t="shared" si="16"/>
        <v>0.21248585352333879</v>
      </c>
      <c r="Q118" s="17" t="s">
        <v>93</v>
      </c>
      <c r="R118" s="28">
        <v>22</v>
      </c>
      <c r="S118" s="19">
        <f t="shared" si="20"/>
        <v>2.797558494404883E-2</v>
      </c>
    </row>
    <row r="119" spans="1:19" x14ac:dyDescent="0.2">
      <c r="A119" s="17" t="s">
        <v>294</v>
      </c>
      <c r="D119" s="17">
        <v>16</v>
      </c>
      <c r="E119" s="19">
        <f t="shared" si="18"/>
        <v>1.8390804597701149</v>
      </c>
      <c r="F119" s="17">
        <v>144</v>
      </c>
      <c r="G119" s="19">
        <f t="shared" si="19"/>
        <v>0.86330935251798557</v>
      </c>
      <c r="I119" s="12" t="s">
        <v>199</v>
      </c>
      <c r="K119" s="24">
        <f t="shared" si="14"/>
        <v>0</v>
      </c>
      <c r="L119" s="12">
        <v>35</v>
      </c>
      <c r="M119" s="24">
        <f t="shared" si="15"/>
        <v>8.9190153407063863E-2</v>
      </c>
      <c r="N119" s="12">
        <v>31</v>
      </c>
      <c r="O119" s="24">
        <f t="shared" si="16"/>
        <v>2.3866164707331532E-2</v>
      </c>
      <c r="Q119" s="17" t="s">
        <v>244</v>
      </c>
      <c r="R119" s="28">
        <v>22</v>
      </c>
      <c r="S119" s="19">
        <f t="shared" si="20"/>
        <v>2.797558494404883E-2</v>
      </c>
    </row>
    <row r="120" spans="1:19" x14ac:dyDescent="0.2">
      <c r="A120" s="17" t="s">
        <v>55</v>
      </c>
      <c r="E120" s="19">
        <f t="shared" si="18"/>
        <v>0</v>
      </c>
      <c r="F120" s="17">
        <v>533</v>
      </c>
      <c r="G120" s="19">
        <f t="shared" si="19"/>
        <v>3.1954436450839325</v>
      </c>
      <c r="I120" s="12" t="s">
        <v>20</v>
      </c>
      <c r="K120" s="24">
        <f t="shared" si="14"/>
        <v>0</v>
      </c>
      <c r="L120" s="12">
        <v>31</v>
      </c>
      <c r="M120" s="24">
        <f t="shared" si="15"/>
        <v>7.8996993017685133E-2</v>
      </c>
      <c r="N120" s="12">
        <v>68</v>
      </c>
      <c r="O120" s="24">
        <f t="shared" si="16"/>
        <v>5.2351587099953044E-2</v>
      </c>
      <c r="Q120" s="17" t="s">
        <v>249</v>
      </c>
      <c r="R120" s="28">
        <v>21</v>
      </c>
      <c r="S120" s="19">
        <f t="shared" si="20"/>
        <v>2.6703967446592067E-2</v>
      </c>
    </row>
    <row r="121" spans="1:19" x14ac:dyDescent="0.2">
      <c r="A121" s="17" t="s">
        <v>480</v>
      </c>
      <c r="E121" s="19">
        <f t="shared" si="18"/>
        <v>0</v>
      </c>
      <c r="F121" s="17">
        <v>13</v>
      </c>
      <c r="G121" s="19">
        <f t="shared" si="19"/>
        <v>7.7937649880095924E-2</v>
      </c>
      <c r="I121" s="12" t="s">
        <v>244</v>
      </c>
      <c r="K121" s="24">
        <f t="shared" si="14"/>
        <v>0</v>
      </c>
      <c r="L121" s="12">
        <v>31</v>
      </c>
      <c r="M121" s="24">
        <f t="shared" si="15"/>
        <v>7.8996993017685133E-2</v>
      </c>
      <c r="N121" s="12">
        <v>53</v>
      </c>
      <c r="O121" s="24">
        <f t="shared" si="16"/>
        <v>4.0803442886728103E-2</v>
      </c>
      <c r="Q121" s="17" t="s">
        <v>270</v>
      </c>
      <c r="R121" s="28">
        <v>20</v>
      </c>
      <c r="S121" s="19">
        <f t="shared" si="20"/>
        <v>2.5432349949135298E-2</v>
      </c>
    </row>
    <row r="122" spans="1:19" x14ac:dyDescent="0.2">
      <c r="A122" s="17" t="s">
        <v>4</v>
      </c>
      <c r="E122" s="19">
        <f t="shared" si="18"/>
        <v>0</v>
      </c>
      <c r="F122" s="17">
        <v>15</v>
      </c>
      <c r="G122" s="19">
        <f t="shared" si="19"/>
        <v>8.9928057553956844E-2</v>
      </c>
      <c r="I122" s="12" t="s">
        <v>224</v>
      </c>
      <c r="K122" s="24">
        <f t="shared" si="14"/>
        <v>0</v>
      </c>
      <c r="L122" s="12">
        <v>29</v>
      </c>
      <c r="M122" s="24">
        <f t="shared" si="15"/>
        <v>7.3900412822995767E-2</v>
      </c>
      <c r="O122" s="24">
        <f t="shared" si="16"/>
        <v>0</v>
      </c>
      <c r="Q122" s="17" t="s">
        <v>88</v>
      </c>
      <c r="R122" s="28">
        <v>19</v>
      </c>
      <c r="S122" s="19">
        <f t="shared" si="20"/>
        <v>2.4160732451678536E-2</v>
      </c>
    </row>
    <row r="123" spans="1:19" x14ac:dyDescent="0.2">
      <c r="A123" s="17" t="s">
        <v>289</v>
      </c>
      <c r="E123" s="19">
        <f t="shared" si="18"/>
        <v>0</v>
      </c>
      <c r="F123" s="17">
        <v>22</v>
      </c>
      <c r="G123" s="19">
        <f t="shared" si="19"/>
        <v>0.13189448441247004</v>
      </c>
      <c r="I123" s="12" t="s">
        <v>312</v>
      </c>
      <c r="K123" s="24">
        <f t="shared" si="14"/>
        <v>0</v>
      </c>
      <c r="L123" s="12">
        <v>28</v>
      </c>
      <c r="M123" s="24">
        <f t="shared" si="15"/>
        <v>7.1352122725651085E-2</v>
      </c>
      <c r="N123" s="12">
        <v>15</v>
      </c>
      <c r="O123" s="24">
        <f t="shared" si="16"/>
        <v>1.1548144213224936E-2</v>
      </c>
      <c r="Q123" s="17" t="s">
        <v>505</v>
      </c>
      <c r="R123" s="28">
        <v>18</v>
      </c>
      <c r="S123" s="19">
        <f t="shared" si="20"/>
        <v>2.288911495422177E-2</v>
      </c>
    </row>
    <row r="124" spans="1:19" x14ac:dyDescent="0.2">
      <c r="A124" s="17" t="s">
        <v>288</v>
      </c>
      <c r="E124" s="19">
        <f t="shared" si="18"/>
        <v>0</v>
      </c>
      <c r="F124" s="17">
        <v>12</v>
      </c>
      <c r="G124" s="19">
        <f t="shared" si="19"/>
        <v>7.1942446043165464E-2</v>
      </c>
      <c r="I124" s="12" t="s">
        <v>289</v>
      </c>
      <c r="K124" s="24">
        <f t="shared" si="14"/>
        <v>0</v>
      </c>
      <c r="L124" s="12">
        <v>27</v>
      </c>
      <c r="M124" s="24">
        <f t="shared" si="15"/>
        <v>6.8803832628306402E-2</v>
      </c>
      <c r="N124" s="12">
        <v>95</v>
      </c>
      <c r="O124" s="24">
        <f t="shared" si="16"/>
        <v>7.3138246683757915E-2</v>
      </c>
      <c r="Q124" s="17" t="s">
        <v>289</v>
      </c>
      <c r="R124" s="28">
        <v>17</v>
      </c>
      <c r="S124" s="19">
        <f t="shared" si="20"/>
        <v>2.1617497456765004E-2</v>
      </c>
    </row>
    <row r="125" spans="1:19" x14ac:dyDescent="0.2">
      <c r="A125" s="17" t="s">
        <v>292</v>
      </c>
      <c r="E125" s="19">
        <f t="shared" si="18"/>
        <v>0</v>
      </c>
      <c r="F125" s="17">
        <v>42</v>
      </c>
      <c r="G125" s="19">
        <f t="shared" si="19"/>
        <v>0.25179856115107913</v>
      </c>
      <c r="I125" s="12" t="s">
        <v>78</v>
      </c>
      <c r="K125" s="24">
        <f t="shared" si="14"/>
        <v>0</v>
      </c>
      <c r="L125" s="12">
        <v>27</v>
      </c>
      <c r="M125" s="24">
        <f t="shared" si="15"/>
        <v>6.8803832628306402E-2</v>
      </c>
      <c r="N125" s="12">
        <v>40</v>
      </c>
      <c r="O125" s="24">
        <f t="shared" si="16"/>
        <v>3.0795051235266494E-2</v>
      </c>
      <c r="Q125" s="17" t="s">
        <v>25</v>
      </c>
      <c r="R125" s="28">
        <v>17</v>
      </c>
      <c r="S125" s="19">
        <f t="shared" si="20"/>
        <v>2.1617497456765004E-2</v>
      </c>
    </row>
    <row r="126" spans="1:19" x14ac:dyDescent="0.2">
      <c r="A126" s="17" t="s">
        <v>66</v>
      </c>
      <c r="E126" s="19">
        <f t="shared" si="18"/>
        <v>0</v>
      </c>
      <c r="F126" s="17">
        <v>19</v>
      </c>
      <c r="G126" s="19">
        <f t="shared" si="19"/>
        <v>0.11390887290167866</v>
      </c>
      <c r="I126" s="12" t="s">
        <v>57</v>
      </c>
      <c r="K126" s="24">
        <f t="shared" si="14"/>
        <v>0</v>
      </c>
      <c r="L126" s="12">
        <v>26</v>
      </c>
      <c r="M126" s="24">
        <f t="shared" si="15"/>
        <v>6.6255542530961734E-2</v>
      </c>
      <c r="N126" s="12">
        <v>36</v>
      </c>
      <c r="O126" s="24">
        <f t="shared" si="16"/>
        <v>2.7715546111739847E-2</v>
      </c>
      <c r="Q126" s="17" t="s">
        <v>485</v>
      </c>
      <c r="R126" s="28">
        <v>17</v>
      </c>
      <c r="S126" s="19">
        <f t="shared" si="20"/>
        <v>2.1617497456765004E-2</v>
      </c>
    </row>
    <row r="127" spans="1:19" x14ac:dyDescent="0.2">
      <c r="A127" s="17" t="s">
        <v>30</v>
      </c>
      <c r="E127" s="19">
        <f t="shared" si="18"/>
        <v>0</v>
      </c>
      <c r="F127" s="17">
        <v>11</v>
      </c>
      <c r="G127" s="19">
        <f t="shared" si="19"/>
        <v>6.5947242206235018E-2</v>
      </c>
      <c r="I127" s="12" t="s">
        <v>285</v>
      </c>
      <c r="K127" s="24">
        <f t="shared" si="14"/>
        <v>0</v>
      </c>
      <c r="L127" s="12">
        <v>23</v>
      </c>
      <c r="M127" s="24">
        <f t="shared" si="15"/>
        <v>5.8610672238927686E-2</v>
      </c>
      <c r="N127" s="12">
        <v>20</v>
      </c>
      <c r="O127" s="24">
        <f t="shared" si="16"/>
        <v>1.5397525617633247E-2</v>
      </c>
      <c r="Q127" s="17" t="s">
        <v>85</v>
      </c>
      <c r="R127" s="28">
        <v>16</v>
      </c>
      <c r="S127" s="19">
        <f t="shared" si="20"/>
        <v>2.0345879959308241E-2</v>
      </c>
    </row>
    <row r="128" spans="1:19" x14ac:dyDescent="0.2">
      <c r="A128" s="17" t="s">
        <v>95</v>
      </c>
      <c r="D128" s="17">
        <v>20</v>
      </c>
      <c r="E128" s="19">
        <f t="shared" si="18"/>
        <v>2.2988505747126435</v>
      </c>
      <c r="F128" s="17">
        <v>214</v>
      </c>
      <c r="G128" s="19">
        <f t="shared" si="19"/>
        <v>1.2829736211031175</v>
      </c>
      <c r="I128" s="12" t="s">
        <v>200</v>
      </c>
      <c r="K128" s="24">
        <f t="shared" si="14"/>
        <v>0</v>
      </c>
      <c r="L128" s="12">
        <v>22</v>
      </c>
      <c r="M128" s="24">
        <f t="shared" si="15"/>
        <v>5.6062382141583003E-2</v>
      </c>
      <c r="N128" s="12">
        <v>66</v>
      </c>
      <c r="O128" s="24">
        <f t="shared" si="16"/>
        <v>5.0811834538189715E-2</v>
      </c>
      <c r="Q128" s="17" t="s">
        <v>269</v>
      </c>
      <c r="R128" s="28">
        <v>16</v>
      </c>
      <c r="S128" s="19">
        <f t="shared" si="20"/>
        <v>2.0345879959308241E-2</v>
      </c>
    </row>
    <row r="129" spans="1:23" x14ac:dyDescent="0.2">
      <c r="A129" s="17" t="s">
        <v>72</v>
      </c>
      <c r="E129" s="19">
        <f t="shared" si="18"/>
        <v>0</v>
      </c>
      <c r="F129" s="17">
        <v>228</v>
      </c>
      <c r="G129" s="19">
        <f t="shared" si="19"/>
        <v>1.3669064748201438</v>
      </c>
      <c r="I129" s="12" t="s">
        <v>38</v>
      </c>
      <c r="K129" s="24">
        <f t="shared" si="14"/>
        <v>0</v>
      </c>
      <c r="L129" s="12">
        <v>22</v>
      </c>
      <c r="M129" s="24">
        <f t="shared" si="15"/>
        <v>5.6062382141583003E-2</v>
      </c>
      <c r="N129" s="12">
        <v>64</v>
      </c>
      <c r="O129" s="24">
        <f t="shared" si="16"/>
        <v>4.9272081976426386E-2</v>
      </c>
      <c r="Q129" s="17" t="s">
        <v>292</v>
      </c>
      <c r="R129" s="28">
        <v>15</v>
      </c>
      <c r="S129" s="19">
        <f t="shared" si="20"/>
        <v>1.9074262461851475E-2</v>
      </c>
    </row>
    <row r="130" spans="1:23" x14ac:dyDescent="0.2">
      <c r="A130" s="17" t="s">
        <v>28</v>
      </c>
      <c r="D130" s="17">
        <v>22</v>
      </c>
      <c r="E130" s="19">
        <f t="shared" si="18"/>
        <v>2.5287356321839081</v>
      </c>
      <c r="F130" s="17">
        <v>5460</v>
      </c>
      <c r="G130" s="19">
        <f t="shared" si="19"/>
        <v>32.733812949640289</v>
      </c>
      <c r="I130" s="12" t="s">
        <v>40</v>
      </c>
      <c r="K130" s="24">
        <f t="shared" si="14"/>
        <v>0</v>
      </c>
      <c r="L130" s="12">
        <v>21</v>
      </c>
      <c r="M130" s="24">
        <f t="shared" si="15"/>
        <v>5.3514092044238314E-2</v>
      </c>
      <c r="N130" s="12">
        <v>86</v>
      </c>
      <c r="O130" s="24">
        <f t="shared" si="16"/>
        <v>6.6209360155822961E-2</v>
      </c>
      <c r="Q130" s="17" t="s">
        <v>87</v>
      </c>
      <c r="R130" s="28">
        <v>15</v>
      </c>
      <c r="S130" s="19">
        <f t="shared" si="20"/>
        <v>1.9074262461851475E-2</v>
      </c>
    </row>
    <row r="131" spans="1:23" x14ac:dyDescent="0.2">
      <c r="A131" s="17" t="s">
        <v>492</v>
      </c>
      <c r="E131" s="19">
        <f t="shared" ref="E131:E142" si="21">D131/$D$144*100</f>
        <v>0</v>
      </c>
      <c r="F131" s="17">
        <v>32</v>
      </c>
      <c r="G131" s="19">
        <f t="shared" ref="G131:G142" si="22">F131/$F$144*100</f>
        <v>0.19184652278177458</v>
      </c>
      <c r="I131" s="12" t="s">
        <v>504</v>
      </c>
      <c r="K131" s="24">
        <f t="shared" ref="K131:K194" si="23">J131/$J$314*100</f>
        <v>0</v>
      </c>
      <c r="L131" s="12">
        <v>20</v>
      </c>
      <c r="M131" s="24">
        <f t="shared" ref="M131:M194" si="24">L131/$L$314*100</f>
        <v>5.0965801946893631E-2</v>
      </c>
      <c r="N131" s="12">
        <v>119</v>
      </c>
      <c r="O131" s="24">
        <f t="shared" ref="O131:O194" si="25">N131/$N$314*100</f>
        <v>9.1615277424917818E-2</v>
      </c>
      <c r="Q131" s="17" t="s">
        <v>503</v>
      </c>
      <c r="R131" s="28">
        <v>15</v>
      </c>
      <c r="S131" s="19">
        <f t="shared" ref="S131:S157" si="26">R131/$R$159*100</f>
        <v>1.9074262461851475E-2</v>
      </c>
    </row>
    <row r="132" spans="1:23" x14ac:dyDescent="0.2">
      <c r="A132" s="17" t="s">
        <v>48</v>
      </c>
      <c r="E132" s="19">
        <f t="shared" si="21"/>
        <v>0</v>
      </c>
      <c r="F132" s="17">
        <v>39</v>
      </c>
      <c r="G132" s="19">
        <f t="shared" si="22"/>
        <v>0.23381294964028776</v>
      </c>
      <c r="I132" s="12" t="s">
        <v>500</v>
      </c>
      <c r="K132" s="24">
        <f t="shared" si="23"/>
        <v>0</v>
      </c>
      <c r="L132" s="12">
        <v>19</v>
      </c>
      <c r="M132" s="24">
        <f t="shared" si="24"/>
        <v>4.8417511849548948E-2</v>
      </c>
      <c r="O132" s="24">
        <f t="shared" si="25"/>
        <v>0</v>
      </c>
      <c r="Q132" s="17" t="s">
        <v>110</v>
      </c>
      <c r="R132" s="28">
        <v>14</v>
      </c>
      <c r="S132" s="19">
        <f t="shared" si="26"/>
        <v>1.7802644964394709E-2</v>
      </c>
    </row>
    <row r="133" spans="1:23" x14ac:dyDescent="0.2">
      <c r="A133" s="17" t="s">
        <v>47</v>
      </c>
      <c r="E133" s="19">
        <f t="shared" si="21"/>
        <v>0</v>
      </c>
      <c r="F133" s="17">
        <v>57</v>
      </c>
      <c r="G133" s="19">
        <f t="shared" si="22"/>
        <v>0.34172661870503596</v>
      </c>
      <c r="I133" s="12" t="s">
        <v>111</v>
      </c>
      <c r="K133" s="24">
        <f t="shared" si="23"/>
        <v>0</v>
      </c>
      <c r="L133" s="12">
        <v>18</v>
      </c>
      <c r="M133" s="24">
        <f t="shared" si="24"/>
        <v>4.5869221752204273E-2</v>
      </c>
      <c r="N133" s="12">
        <v>34</v>
      </c>
      <c r="O133" s="24">
        <f t="shared" si="25"/>
        <v>2.6175793549976522E-2</v>
      </c>
      <c r="Q133" s="17" t="s">
        <v>495</v>
      </c>
      <c r="R133" s="28">
        <v>14</v>
      </c>
      <c r="S133" s="19">
        <f t="shared" si="26"/>
        <v>1.7802644964394709E-2</v>
      </c>
    </row>
    <row r="134" spans="1:23" x14ac:dyDescent="0.2">
      <c r="A134" s="17" t="s">
        <v>53</v>
      </c>
      <c r="E134" s="19">
        <f t="shared" si="21"/>
        <v>0</v>
      </c>
      <c r="F134" s="17">
        <v>37</v>
      </c>
      <c r="G134" s="19">
        <f t="shared" si="22"/>
        <v>0.22182254196642684</v>
      </c>
      <c r="I134" s="12" t="s">
        <v>234</v>
      </c>
      <c r="K134" s="24">
        <f t="shared" si="23"/>
        <v>0</v>
      </c>
      <c r="L134" s="12">
        <v>18</v>
      </c>
      <c r="M134" s="24">
        <f t="shared" si="24"/>
        <v>4.5869221752204273E-2</v>
      </c>
      <c r="N134" s="12">
        <v>10</v>
      </c>
      <c r="O134" s="24">
        <f t="shared" si="25"/>
        <v>7.6987628088166235E-3</v>
      </c>
      <c r="Q134" s="17" t="s">
        <v>268</v>
      </c>
      <c r="R134" s="28">
        <v>14</v>
      </c>
      <c r="S134" s="19">
        <f t="shared" si="26"/>
        <v>1.7802644964394709E-2</v>
      </c>
    </row>
    <row r="135" spans="1:23" x14ac:dyDescent="0.2">
      <c r="A135" s="17" t="s">
        <v>11</v>
      </c>
      <c r="D135" s="17">
        <v>202</v>
      </c>
      <c r="E135" s="19">
        <f t="shared" si="21"/>
        <v>23.218390804597703</v>
      </c>
      <c r="F135" s="17">
        <v>640</v>
      </c>
      <c r="G135" s="19">
        <f t="shared" si="22"/>
        <v>3.8369304556354913</v>
      </c>
      <c r="I135" s="12" t="s">
        <v>221</v>
      </c>
      <c r="K135" s="24">
        <f t="shared" si="23"/>
        <v>0</v>
      </c>
      <c r="L135" s="12">
        <v>17</v>
      </c>
      <c r="M135" s="24">
        <f t="shared" si="24"/>
        <v>4.332093165485959E-2</v>
      </c>
      <c r="N135" s="12">
        <v>107</v>
      </c>
      <c r="O135" s="24">
        <f t="shared" si="25"/>
        <v>8.2376762054337874E-2</v>
      </c>
      <c r="Q135" s="17" t="s">
        <v>480</v>
      </c>
      <c r="R135" s="28">
        <v>14</v>
      </c>
      <c r="S135" s="19">
        <f t="shared" si="26"/>
        <v>1.7802644964394709E-2</v>
      </c>
    </row>
    <row r="136" spans="1:23" x14ac:dyDescent="0.2">
      <c r="A136" s="17" t="s">
        <v>46</v>
      </c>
      <c r="D136" s="17">
        <v>12</v>
      </c>
      <c r="E136" s="19">
        <f t="shared" si="21"/>
        <v>1.3793103448275863</v>
      </c>
      <c r="F136" s="17">
        <v>67</v>
      </c>
      <c r="G136" s="19">
        <f t="shared" si="22"/>
        <v>0.40167865707434053</v>
      </c>
      <c r="I136" s="12" t="s">
        <v>288</v>
      </c>
      <c r="K136" s="24">
        <f t="shared" si="23"/>
        <v>0</v>
      </c>
      <c r="L136" s="12">
        <v>17</v>
      </c>
      <c r="M136" s="24">
        <f t="shared" si="24"/>
        <v>4.332093165485959E-2</v>
      </c>
      <c r="N136" s="12">
        <v>71</v>
      </c>
      <c r="O136" s="24">
        <f t="shared" si="25"/>
        <v>5.4661215942598027E-2</v>
      </c>
      <c r="Q136" s="17" t="s">
        <v>502</v>
      </c>
      <c r="R136" s="28">
        <v>14</v>
      </c>
      <c r="S136" s="19">
        <f t="shared" si="26"/>
        <v>1.7802644964394709E-2</v>
      </c>
    </row>
    <row r="137" spans="1:23" x14ac:dyDescent="0.2">
      <c r="A137" s="17" t="s">
        <v>1</v>
      </c>
      <c r="E137" s="19">
        <f t="shared" si="21"/>
        <v>0</v>
      </c>
      <c r="F137" s="17">
        <v>22</v>
      </c>
      <c r="G137" s="19">
        <f t="shared" si="22"/>
        <v>0.13189448441247004</v>
      </c>
      <c r="I137" s="12" t="s">
        <v>201</v>
      </c>
      <c r="K137" s="24">
        <f t="shared" si="23"/>
        <v>0</v>
      </c>
      <c r="L137" s="12">
        <v>16</v>
      </c>
      <c r="M137" s="24">
        <f t="shared" si="24"/>
        <v>4.0772641557514908E-2</v>
      </c>
      <c r="N137" s="12">
        <v>132</v>
      </c>
      <c r="O137" s="24">
        <f t="shared" si="25"/>
        <v>0.10162366907637943</v>
      </c>
      <c r="Q137" s="17" t="s">
        <v>440</v>
      </c>
      <c r="R137" s="28">
        <v>14</v>
      </c>
      <c r="S137" s="19">
        <f t="shared" si="26"/>
        <v>1.7802644964394709E-2</v>
      </c>
    </row>
    <row r="138" spans="1:23" x14ac:dyDescent="0.2">
      <c r="A138" s="17" t="s">
        <v>38</v>
      </c>
      <c r="E138" s="19">
        <f t="shared" si="21"/>
        <v>0</v>
      </c>
      <c r="F138" s="17">
        <v>10</v>
      </c>
      <c r="G138" s="19">
        <f t="shared" si="22"/>
        <v>5.9952038369304551E-2</v>
      </c>
      <c r="I138" s="12" t="s">
        <v>30</v>
      </c>
      <c r="K138" s="24">
        <f t="shared" si="23"/>
        <v>0</v>
      </c>
      <c r="L138" s="12">
        <v>16</v>
      </c>
      <c r="M138" s="24">
        <f t="shared" si="24"/>
        <v>4.0772641557514908E-2</v>
      </c>
      <c r="N138" s="12">
        <v>68</v>
      </c>
      <c r="O138" s="24">
        <f t="shared" si="25"/>
        <v>5.2351587099953044E-2</v>
      </c>
      <c r="Q138" s="17" t="s">
        <v>501</v>
      </c>
      <c r="R138" s="28">
        <v>14</v>
      </c>
      <c r="S138" s="19">
        <f t="shared" si="26"/>
        <v>1.7802644964394709E-2</v>
      </c>
    </row>
    <row r="139" spans="1:23" x14ac:dyDescent="0.2">
      <c r="A139" s="17" t="s">
        <v>74</v>
      </c>
      <c r="D139" s="17">
        <v>11</v>
      </c>
      <c r="E139" s="19">
        <f t="shared" si="21"/>
        <v>1.264367816091954</v>
      </c>
      <c r="F139" s="17">
        <v>335</v>
      </c>
      <c r="G139" s="19">
        <f t="shared" si="22"/>
        <v>2.0083932853717026</v>
      </c>
      <c r="I139" s="12" t="s">
        <v>269</v>
      </c>
      <c r="K139" s="24">
        <f t="shared" si="23"/>
        <v>0</v>
      </c>
      <c r="L139" s="12">
        <v>16</v>
      </c>
      <c r="M139" s="24">
        <f t="shared" si="24"/>
        <v>4.0772641557514908E-2</v>
      </c>
      <c r="N139" s="12">
        <v>28</v>
      </c>
      <c r="O139" s="24">
        <f t="shared" si="25"/>
        <v>2.1556535864686546E-2</v>
      </c>
      <c r="Q139" s="17" t="s">
        <v>217</v>
      </c>
      <c r="R139" s="28">
        <v>13</v>
      </c>
      <c r="S139" s="19">
        <f t="shared" si="26"/>
        <v>1.6531027466937943E-2</v>
      </c>
    </row>
    <row r="140" spans="1:23" x14ac:dyDescent="0.2">
      <c r="A140" s="17" t="s">
        <v>198</v>
      </c>
      <c r="E140" s="19">
        <f t="shared" si="21"/>
        <v>0</v>
      </c>
      <c r="F140" s="17">
        <v>54</v>
      </c>
      <c r="G140" s="19">
        <f t="shared" si="22"/>
        <v>0.32374100719424459</v>
      </c>
      <c r="I140" s="12" t="s">
        <v>212</v>
      </c>
      <c r="K140" s="24">
        <f t="shared" si="23"/>
        <v>0</v>
      </c>
      <c r="L140" s="12">
        <v>15</v>
      </c>
      <c r="M140" s="24">
        <f t="shared" si="24"/>
        <v>3.8224351460170225E-2</v>
      </c>
      <c r="N140" s="12">
        <v>58</v>
      </c>
      <c r="O140" s="24">
        <f t="shared" si="25"/>
        <v>4.4652824291136414E-2</v>
      </c>
      <c r="Q140" s="17" t="s">
        <v>113</v>
      </c>
      <c r="R140" s="28">
        <v>13</v>
      </c>
      <c r="S140" s="19">
        <f t="shared" si="26"/>
        <v>1.6531027466937943E-2</v>
      </c>
    </row>
    <row r="141" spans="1:23" x14ac:dyDescent="0.2">
      <c r="A141" s="17" t="s">
        <v>274</v>
      </c>
      <c r="E141" s="19">
        <f t="shared" si="21"/>
        <v>0</v>
      </c>
      <c r="F141" s="17">
        <v>72</v>
      </c>
      <c r="G141" s="19">
        <f t="shared" si="22"/>
        <v>0.43165467625899279</v>
      </c>
      <c r="I141" s="12" t="s">
        <v>59</v>
      </c>
      <c r="K141" s="24">
        <f t="shared" si="23"/>
        <v>0</v>
      </c>
      <c r="L141" s="12">
        <v>15</v>
      </c>
      <c r="M141" s="24">
        <f t="shared" si="24"/>
        <v>3.8224351460170225E-2</v>
      </c>
      <c r="N141" s="12">
        <v>52</v>
      </c>
      <c r="O141" s="24">
        <f t="shared" si="25"/>
        <v>4.0033566605846435E-2</v>
      </c>
      <c r="Q141" s="17" t="s">
        <v>241</v>
      </c>
      <c r="R141" s="28">
        <v>13</v>
      </c>
      <c r="S141" s="19">
        <f t="shared" si="26"/>
        <v>1.6531027466937943E-2</v>
      </c>
    </row>
    <row r="142" spans="1:23" x14ac:dyDescent="0.2">
      <c r="A142" s="25" t="s">
        <v>290</v>
      </c>
      <c r="B142" s="25"/>
      <c r="C142" s="20"/>
      <c r="D142" s="25"/>
      <c r="E142" s="20">
        <f t="shared" si="21"/>
        <v>0</v>
      </c>
      <c r="F142" s="25">
        <v>31</v>
      </c>
      <c r="G142" s="20">
        <f t="shared" si="22"/>
        <v>0.18585131894484413</v>
      </c>
      <c r="I142" s="12" t="s">
        <v>196</v>
      </c>
      <c r="K142" s="24">
        <f t="shared" si="23"/>
        <v>0</v>
      </c>
      <c r="L142" s="12">
        <v>14</v>
      </c>
      <c r="M142" s="24">
        <f t="shared" si="24"/>
        <v>3.5676061362825542E-2</v>
      </c>
      <c r="N142" s="12">
        <v>40</v>
      </c>
      <c r="O142" s="24">
        <f t="shared" si="25"/>
        <v>3.0795051235266494E-2</v>
      </c>
      <c r="Q142" s="17" t="s">
        <v>500</v>
      </c>
      <c r="R142" s="28">
        <v>13</v>
      </c>
      <c r="S142" s="19">
        <f t="shared" si="26"/>
        <v>1.6531027466937943E-2</v>
      </c>
    </row>
    <row r="143" spans="1:23" x14ac:dyDescent="0.2">
      <c r="A143" s="17" t="s">
        <v>97</v>
      </c>
      <c r="B143" s="17">
        <f t="shared" ref="B143:F143" si="27">COUNTIF(B3:B142, "&gt;1")</f>
        <v>96</v>
      </c>
      <c r="C143" s="17"/>
      <c r="D143" s="17">
        <f t="shared" si="27"/>
        <v>23</v>
      </c>
      <c r="E143" s="17"/>
      <c r="F143" s="17">
        <f t="shared" si="27"/>
        <v>86</v>
      </c>
      <c r="G143" s="17"/>
      <c r="I143" s="12" t="s">
        <v>499</v>
      </c>
      <c r="K143" s="24">
        <f t="shared" si="23"/>
        <v>0</v>
      </c>
      <c r="L143" s="12">
        <v>14</v>
      </c>
      <c r="M143" s="24">
        <f t="shared" si="24"/>
        <v>3.5676061362825542E-2</v>
      </c>
      <c r="O143" s="24">
        <f t="shared" si="25"/>
        <v>0</v>
      </c>
      <c r="Q143" s="17" t="s">
        <v>415</v>
      </c>
      <c r="R143" s="28">
        <v>13</v>
      </c>
      <c r="S143" s="19">
        <f t="shared" si="26"/>
        <v>1.6531027466937943E-2</v>
      </c>
    </row>
    <row r="144" spans="1:23" s="30" customFormat="1" x14ac:dyDescent="0.2">
      <c r="A144" s="30" t="s">
        <v>99</v>
      </c>
      <c r="B144" s="30">
        <f t="shared" ref="B144:F144" si="28">SUM(B3:B142)</f>
        <v>46645</v>
      </c>
      <c r="D144" s="30">
        <f t="shared" si="28"/>
        <v>870</v>
      </c>
      <c r="F144" s="30">
        <f t="shared" si="28"/>
        <v>16680</v>
      </c>
      <c r="I144" s="12" t="s">
        <v>114</v>
      </c>
      <c r="J144" s="12"/>
      <c r="K144" s="24">
        <f t="shared" si="23"/>
        <v>0</v>
      </c>
      <c r="L144" s="12">
        <v>13</v>
      </c>
      <c r="M144" s="24">
        <f t="shared" si="24"/>
        <v>3.3127771265480867E-2</v>
      </c>
      <c r="N144" s="12">
        <v>73</v>
      </c>
      <c r="O144" s="24">
        <f t="shared" si="25"/>
        <v>5.6200968504361348E-2</v>
      </c>
      <c r="Q144" s="17" t="s">
        <v>215</v>
      </c>
      <c r="R144" s="28">
        <v>12</v>
      </c>
      <c r="S144" s="19">
        <f t="shared" si="26"/>
        <v>1.5259409969481179E-2</v>
      </c>
      <c r="U144" s="12"/>
      <c r="V144" s="12"/>
      <c r="W144" s="12"/>
    </row>
    <row r="145" spans="9:19" x14ac:dyDescent="0.2">
      <c r="I145" s="12" t="s">
        <v>210</v>
      </c>
      <c r="K145" s="24">
        <f t="shared" si="23"/>
        <v>0</v>
      </c>
      <c r="L145" s="12">
        <v>13</v>
      </c>
      <c r="M145" s="24">
        <f t="shared" si="24"/>
        <v>3.3127771265480867E-2</v>
      </c>
      <c r="N145" s="12">
        <v>57</v>
      </c>
      <c r="O145" s="24">
        <f t="shared" si="25"/>
        <v>4.3882948010254753E-2</v>
      </c>
      <c r="Q145" s="17" t="s">
        <v>34</v>
      </c>
      <c r="R145" s="28">
        <v>12</v>
      </c>
      <c r="S145" s="19">
        <f t="shared" si="26"/>
        <v>1.5259409969481179E-2</v>
      </c>
    </row>
    <row r="146" spans="9:19" x14ac:dyDescent="0.2">
      <c r="I146" s="12" t="s">
        <v>88</v>
      </c>
      <c r="K146" s="24">
        <f t="shared" si="23"/>
        <v>0</v>
      </c>
      <c r="L146" s="12">
        <v>13</v>
      </c>
      <c r="M146" s="24">
        <f t="shared" si="24"/>
        <v>3.3127771265480867E-2</v>
      </c>
      <c r="N146" s="12">
        <v>12</v>
      </c>
      <c r="O146" s="24">
        <f t="shared" si="25"/>
        <v>9.2385153705799479E-3</v>
      </c>
      <c r="Q146" s="17" t="s">
        <v>24</v>
      </c>
      <c r="R146" s="28">
        <v>12</v>
      </c>
      <c r="S146" s="19">
        <f t="shared" si="26"/>
        <v>1.5259409969481179E-2</v>
      </c>
    </row>
    <row r="147" spans="9:19" x14ac:dyDescent="0.2">
      <c r="I147" s="12" t="s">
        <v>498</v>
      </c>
      <c r="K147" s="24">
        <f t="shared" si="23"/>
        <v>0</v>
      </c>
      <c r="L147" s="12">
        <v>13</v>
      </c>
      <c r="M147" s="24">
        <f t="shared" si="24"/>
        <v>3.3127771265480867E-2</v>
      </c>
      <c r="N147" s="12">
        <v>10</v>
      </c>
      <c r="O147" s="24">
        <f t="shared" si="25"/>
        <v>7.6987628088166235E-3</v>
      </c>
      <c r="Q147" s="17" t="s">
        <v>86</v>
      </c>
      <c r="R147" s="28">
        <v>12</v>
      </c>
      <c r="S147" s="19">
        <f t="shared" si="26"/>
        <v>1.5259409969481179E-2</v>
      </c>
    </row>
    <row r="148" spans="9:19" x14ac:dyDescent="0.2">
      <c r="I148" s="12" t="s">
        <v>497</v>
      </c>
      <c r="K148" s="24">
        <f t="shared" si="23"/>
        <v>0</v>
      </c>
      <c r="L148" s="12">
        <v>12</v>
      </c>
      <c r="M148" s="24">
        <f t="shared" si="24"/>
        <v>3.0579481168136181E-2</v>
      </c>
      <c r="N148" s="12">
        <v>144</v>
      </c>
      <c r="O148" s="24">
        <f t="shared" si="25"/>
        <v>0.11086218444695939</v>
      </c>
      <c r="Q148" s="17" t="s">
        <v>304</v>
      </c>
      <c r="R148" s="28">
        <v>12</v>
      </c>
      <c r="S148" s="19">
        <f t="shared" si="26"/>
        <v>1.5259409969481179E-2</v>
      </c>
    </row>
    <row r="149" spans="9:19" x14ac:dyDescent="0.2">
      <c r="I149" s="12" t="s">
        <v>313</v>
      </c>
      <c r="K149" s="24">
        <f t="shared" si="23"/>
        <v>0</v>
      </c>
      <c r="L149" s="12">
        <v>12</v>
      </c>
      <c r="M149" s="24">
        <f t="shared" si="24"/>
        <v>3.0579481168136181E-2</v>
      </c>
      <c r="N149" s="12">
        <v>51</v>
      </c>
      <c r="O149" s="24">
        <f t="shared" si="25"/>
        <v>3.9263690324964781E-2</v>
      </c>
      <c r="Q149" s="17" t="s">
        <v>120</v>
      </c>
      <c r="R149" s="28">
        <v>11</v>
      </c>
      <c r="S149" s="19">
        <f t="shared" si="26"/>
        <v>1.3987792472024415E-2</v>
      </c>
    </row>
    <row r="150" spans="9:19" x14ac:dyDescent="0.2">
      <c r="I150" s="12" t="s">
        <v>237</v>
      </c>
      <c r="K150" s="24">
        <f t="shared" si="23"/>
        <v>0</v>
      </c>
      <c r="L150" s="12">
        <v>12</v>
      </c>
      <c r="M150" s="24">
        <f t="shared" si="24"/>
        <v>3.0579481168136181E-2</v>
      </c>
      <c r="N150" s="12">
        <v>45</v>
      </c>
      <c r="O150" s="24">
        <f t="shared" si="25"/>
        <v>3.4644432639674809E-2</v>
      </c>
      <c r="Q150" s="17" t="s">
        <v>486</v>
      </c>
      <c r="R150" s="28">
        <v>11</v>
      </c>
      <c r="S150" s="19">
        <f t="shared" si="26"/>
        <v>1.3987792472024415E-2</v>
      </c>
    </row>
    <row r="151" spans="9:19" x14ac:dyDescent="0.2">
      <c r="I151" s="12" t="s">
        <v>24</v>
      </c>
      <c r="K151" s="24">
        <f t="shared" si="23"/>
        <v>0</v>
      </c>
      <c r="L151" s="12">
        <v>12</v>
      </c>
      <c r="M151" s="24">
        <f t="shared" si="24"/>
        <v>3.0579481168136181E-2</v>
      </c>
      <c r="N151" s="12">
        <v>15</v>
      </c>
      <c r="O151" s="24">
        <f t="shared" si="25"/>
        <v>1.1548144213224936E-2</v>
      </c>
      <c r="Q151" s="17" t="s">
        <v>104</v>
      </c>
      <c r="R151" s="28">
        <v>11</v>
      </c>
      <c r="S151" s="19">
        <f t="shared" si="26"/>
        <v>1.3987792472024415E-2</v>
      </c>
    </row>
    <row r="152" spans="9:19" x14ac:dyDescent="0.2">
      <c r="I152" s="12" t="s">
        <v>226</v>
      </c>
      <c r="K152" s="24">
        <f t="shared" si="23"/>
        <v>0</v>
      </c>
      <c r="L152" s="12">
        <v>12</v>
      </c>
      <c r="M152" s="24">
        <f t="shared" si="24"/>
        <v>3.0579481168136181E-2</v>
      </c>
      <c r="N152" s="12">
        <v>12</v>
      </c>
      <c r="O152" s="24">
        <f t="shared" si="25"/>
        <v>9.2385153705799479E-3</v>
      </c>
      <c r="Q152" s="17" t="s">
        <v>78</v>
      </c>
      <c r="R152" s="28">
        <v>10</v>
      </c>
      <c r="S152" s="19">
        <f t="shared" si="26"/>
        <v>1.2716174974567649E-2</v>
      </c>
    </row>
    <row r="153" spans="9:19" x14ac:dyDescent="0.2">
      <c r="I153" s="12" t="s">
        <v>496</v>
      </c>
      <c r="K153" s="24">
        <f t="shared" si="23"/>
        <v>0</v>
      </c>
      <c r="L153" s="12">
        <v>12</v>
      </c>
      <c r="M153" s="24">
        <f t="shared" si="24"/>
        <v>3.0579481168136181E-2</v>
      </c>
      <c r="N153" s="12">
        <v>11</v>
      </c>
      <c r="O153" s="24">
        <f t="shared" si="25"/>
        <v>8.4686390896982853E-3</v>
      </c>
      <c r="Q153" s="17" t="s">
        <v>311</v>
      </c>
      <c r="R153" s="28">
        <v>10</v>
      </c>
      <c r="S153" s="19">
        <f t="shared" si="26"/>
        <v>1.2716174974567649E-2</v>
      </c>
    </row>
    <row r="154" spans="9:19" x14ac:dyDescent="0.2">
      <c r="I154" s="12" t="s">
        <v>108</v>
      </c>
      <c r="K154" s="24">
        <f t="shared" si="23"/>
        <v>0</v>
      </c>
      <c r="L154" s="12">
        <v>11</v>
      </c>
      <c r="M154" s="24">
        <f t="shared" si="24"/>
        <v>2.8031191070791502E-2</v>
      </c>
      <c r="N154" s="12">
        <v>100</v>
      </c>
      <c r="O154" s="24">
        <f t="shared" si="25"/>
        <v>7.6987628088166227E-2</v>
      </c>
      <c r="Q154" s="17" t="s">
        <v>312</v>
      </c>
      <c r="R154" s="28">
        <v>10</v>
      </c>
      <c r="S154" s="19">
        <f t="shared" si="26"/>
        <v>1.2716174974567649E-2</v>
      </c>
    </row>
    <row r="155" spans="9:19" x14ac:dyDescent="0.2">
      <c r="I155" s="12" t="s">
        <v>205</v>
      </c>
      <c r="K155" s="24">
        <f t="shared" si="23"/>
        <v>0</v>
      </c>
      <c r="L155" s="12">
        <v>11</v>
      </c>
      <c r="M155" s="24">
        <f t="shared" si="24"/>
        <v>2.8031191070791502E-2</v>
      </c>
      <c r="N155" s="12">
        <v>54</v>
      </c>
      <c r="O155" s="24">
        <f t="shared" si="25"/>
        <v>4.1573319167609764E-2</v>
      </c>
      <c r="Q155" s="17" t="s">
        <v>434</v>
      </c>
      <c r="R155" s="28">
        <v>10</v>
      </c>
      <c r="S155" s="19">
        <f t="shared" si="26"/>
        <v>1.2716174974567649E-2</v>
      </c>
    </row>
    <row r="156" spans="9:19" x14ac:dyDescent="0.2">
      <c r="I156" s="12" t="s">
        <v>495</v>
      </c>
      <c r="K156" s="24">
        <f t="shared" si="23"/>
        <v>0</v>
      </c>
      <c r="L156" s="12">
        <v>11</v>
      </c>
      <c r="M156" s="24">
        <f t="shared" si="24"/>
        <v>2.8031191070791502E-2</v>
      </c>
      <c r="N156" s="12">
        <v>54</v>
      </c>
      <c r="O156" s="24">
        <f t="shared" si="25"/>
        <v>4.1573319167609764E-2</v>
      </c>
      <c r="Q156" s="17" t="s">
        <v>461</v>
      </c>
      <c r="R156" s="28">
        <v>10</v>
      </c>
      <c r="S156" s="19">
        <f t="shared" si="26"/>
        <v>1.2716174974567649E-2</v>
      </c>
    </row>
    <row r="157" spans="9:19" x14ac:dyDescent="0.2">
      <c r="I157" s="12" t="s">
        <v>25</v>
      </c>
      <c r="K157" s="24">
        <f t="shared" si="23"/>
        <v>0</v>
      </c>
      <c r="L157" s="12">
        <v>11</v>
      </c>
      <c r="M157" s="24">
        <f t="shared" si="24"/>
        <v>2.8031191070791502E-2</v>
      </c>
      <c r="N157" s="12">
        <v>33</v>
      </c>
      <c r="O157" s="24">
        <f t="shared" si="25"/>
        <v>2.5405917269094858E-2</v>
      </c>
      <c r="Q157" s="25" t="s">
        <v>494</v>
      </c>
      <c r="R157" s="31">
        <v>10</v>
      </c>
      <c r="S157" s="20">
        <f t="shared" si="26"/>
        <v>1.2716174974567649E-2</v>
      </c>
    </row>
    <row r="158" spans="9:19" x14ac:dyDescent="0.2">
      <c r="I158" s="12" t="s">
        <v>275</v>
      </c>
      <c r="K158" s="24">
        <f t="shared" si="23"/>
        <v>0</v>
      </c>
      <c r="L158" s="12">
        <v>11</v>
      </c>
      <c r="M158" s="24">
        <f t="shared" si="24"/>
        <v>2.8031191070791502E-2</v>
      </c>
      <c r="N158" s="12">
        <v>16</v>
      </c>
      <c r="O158" s="24">
        <f t="shared" si="25"/>
        <v>1.2318020494106597E-2</v>
      </c>
      <c r="Q158" s="12" t="s">
        <v>97</v>
      </c>
      <c r="R158" s="13">
        <f>COUNTIF(R3:R157, "&gt;1")</f>
        <v>155</v>
      </c>
      <c r="S158" s="12"/>
    </row>
    <row r="159" spans="9:19" x14ac:dyDescent="0.2">
      <c r="I159" s="12" t="s">
        <v>87</v>
      </c>
      <c r="K159" s="24">
        <f t="shared" si="23"/>
        <v>0</v>
      </c>
      <c r="L159" s="12">
        <v>11</v>
      </c>
      <c r="M159" s="24">
        <f t="shared" si="24"/>
        <v>2.8031191070791502E-2</v>
      </c>
      <c r="O159" s="24">
        <f t="shared" si="25"/>
        <v>0</v>
      </c>
      <c r="Q159" s="12" t="s">
        <v>99</v>
      </c>
      <c r="R159" s="13">
        <f>SUM(R3:R157)</f>
        <v>78640</v>
      </c>
      <c r="S159" s="12"/>
    </row>
    <row r="160" spans="9:19" x14ac:dyDescent="0.2">
      <c r="I160" s="12" t="s">
        <v>493</v>
      </c>
      <c r="K160" s="24">
        <f t="shared" si="23"/>
        <v>0</v>
      </c>
      <c r="L160" s="12">
        <v>11</v>
      </c>
      <c r="M160" s="24">
        <f t="shared" si="24"/>
        <v>2.8031191070791502E-2</v>
      </c>
      <c r="O160" s="24">
        <f t="shared" si="25"/>
        <v>0</v>
      </c>
    </row>
    <row r="161" spans="9:15" x14ac:dyDescent="0.2">
      <c r="I161" s="12" t="s">
        <v>248</v>
      </c>
      <c r="K161" s="24">
        <f t="shared" si="23"/>
        <v>0</v>
      </c>
      <c r="L161" s="12">
        <v>11</v>
      </c>
      <c r="M161" s="24">
        <f t="shared" si="24"/>
        <v>2.8031191070791502E-2</v>
      </c>
      <c r="O161" s="24">
        <f t="shared" si="25"/>
        <v>0</v>
      </c>
    </row>
    <row r="162" spans="9:15" x14ac:dyDescent="0.2">
      <c r="I162" s="12" t="s">
        <v>290</v>
      </c>
      <c r="K162" s="24">
        <f t="shared" si="23"/>
        <v>0</v>
      </c>
      <c r="L162" s="12">
        <v>10</v>
      </c>
      <c r="M162" s="24">
        <f t="shared" si="24"/>
        <v>2.5482900973446816E-2</v>
      </c>
      <c r="N162" s="12">
        <v>385</v>
      </c>
      <c r="O162" s="24">
        <f t="shared" si="25"/>
        <v>0.29640236813943999</v>
      </c>
    </row>
    <row r="163" spans="9:15" x14ac:dyDescent="0.2">
      <c r="I163" s="12" t="s">
        <v>110</v>
      </c>
      <c r="K163" s="24">
        <f t="shared" si="23"/>
        <v>0</v>
      </c>
      <c r="L163" s="12">
        <v>10</v>
      </c>
      <c r="M163" s="24">
        <f t="shared" si="24"/>
        <v>2.5482900973446816E-2</v>
      </c>
      <c r="N163" s="12">
        <v>46</v>
      </c>
      <c r="O163" s="24">
        <f t="shared" si="25"/>
        <v>3.5414308920556463E-2</v>
      </c>
    </row>
    <row r="164" spans="9:15" x14ac:dyDescent="0.2">
      <c r="I164" s="12" t="s">
        <v>33</v>
      </c>
      <c r="K164" s="24">
        <f t="shared" si="23"/>
        <v>0</v>
      </c>
      <c r="L164" s="12">
        <v>10</v>
      </c>
      <c r="M164" s="24">
        <f t="shared" si="24"/>
        <v>2.5482900973446816E-2</v>
      </c>
      <c r="N164" s="12">
        <v>28</v>
      </c>
      <c r="O164" s="24">
        <f t="shared" si="25"/>
        <v>2.1556535864686546E-2</v>
      </c>
    </row>
    <row r="165" spans="9:15" x14ac:dyDescent="0.2">
      <c r="I165" s="12" t="s">
        <v>83</v>
      </c>
      <c r="K165" s="24">
        <f t="shared" si="23"/>
        <v>0</v>
      </c>
      <c r="L165" s="12">
        <v>10</v>
      </c>
      <c r="M165" s="24">
        <f t="shared" si="24"/>
        <v>2.5482900973446816E-2</v>
      </c>
      <c r="N165" s="12">
        <v>24</v>
      </c>
      <c r="O165" s="24">
        <f t="shared" si="25"/>
        <v>1.8477030741159896E-2</v>
      </c>
    </row>
    <row r="166" spans="9:15" x14ac:dyDescent="0.2">
      <c r="I166" s="12" t="s">
        <v>68</v>
      </c>
      <c r="K166" s="24">
        <f t="shared" si="23"/>
        <v>0</v>
      </c>
      <c r="L166" s="12">
        <v>10</v>
      </c>
      <c r="M166" s="24">
        <f t="shared" si="24"/>
        <v>2.5482900973446816E-2</v>
      </c>
      <c r="O166" s="24">
        <f t="shared" si="25"/>
        <v>0</v>
      </c>
    </row>
    <row r="167" spans="9:15" x14ac:dyDescent="0.2">
      <c r="I167" s="12" t="s">
        <v>241</v>
      </c>
      <c r="K167" s="24">
        <f t="shared" si="23"/>
        <v>0</v>
      </c>
      <c r="L167" s="12">
        <v>10</v>
      </c>
      <c r="M167" s="24">
        <f t="shared" si="24"/>
        <v>2.5482900973446816E-2</v>
      </c>
      <c r="O167" s="24">
        <f t="shared" si="25"/>
        <v>0</v>
      </c>
    </row>
    <row r="168" spans="9:15" x14ac:dyDescent="0.2">
      <c r="I168" s="12" t="s">
        <v>492</v>
      </c>
      <c r="K168" s="24">
        <f t="shared" si="23"/>
        <v>0</v>
      </c>
      <c r="M168" s="24">
        <f t="shared" si="24"/>
        <v>0</v>
      </c>
      <c r="N168" s="12">
        <v>228</v>
      </c>
      <c r="O168" s="24">
        <f t="shared" si="25"/>
        <v>0.17553179204101901</v>
      </c>
    </row>
    <row r="169" spans="9:15" x14ac:dyDescent="0.2">
      <c r="I169" s="12" t="s">
        <v>217</v>
      </c>
      <c r="K169" s="24">
        <f t="shared" si="23"/>
        <v>0</v>
      </c>
      <c r="M169" s="24">
        <f t="shared" si="24"/>
        <v>0</v>
      </c>
      <c r="N169" s="12">
        <v>188</v>
      </c>
      <c r="O169" s="24">
        <f t="shared" si="25"/>
        <v>0.14473674080575252</v>
      </c>
    </row>
    <row r="170" spans="9:15" x14ac:dyDescent="0.2">
      <c r="I170" s="12" t="s">
        <v>222</v>
      </c>
      <c r="K170" s="24">
        <f t="shared" si="23"/>
        <v>0</v>
      </c>
      <c r="M170" s="24">
        <f t="shared" si="24"/>
        <v>0</v>
      </c>
      <c r="N170" s="12">
        <v>128</v>
      </c>
      <c r="O170" s="24">
        <f t="shared" si="25"/>
        <v>9.8544163952852773E-2</v>
      </c>
    </row>
    <row r="171" spans="9:15" x14ac:dyDescent="0.2">
      <c r="I171" s="12" t="s">
        <v>491</v>
      </c>
      <c r="K171" s="24">
        <f t="shared" si="23"/>
        <v>0</v>
      </c>
      <c r="M171" s="24">
        <f t="shared" si="24"/>
        <v>0</v>
      </c>
      <c r="N171" s="12">
        <v>127</v>
      </c>
      <c r="O171" s="24">
        <f t="shared" si="25"/>
        <v>9.7774287671971119E-2</v>
      </c>
    </row>
    <row r="172" spans="9:15" x14ac:dyDescent="0.2">
      <c r="I172" s="12" t="s">
        <v>303</v>
      </c>
      <c r="K172" s="24">
        <f t="shared" si="23"/>
        <v>0</v>
      </c>
      <c r="M172" s="24">
        <f t="shared" si="24"/>
        <v>0</v>
      </c>
      <c r="N172" s="12">
        <v>126</v>
      </c>
      <c r="O172" s="24">
        <f t="shared" si="25"/>
        <v>9.7004411391089451E-2</v>
      </c>
    </row>
    <row r="173" spans="9:15" x14ac:dyDescent="0.2">
      <c r="I173" s="12" t="s">
        <v>490</v>
      </c>
      <c r="K173" s="24">
        <f t="shared" si="23"/>
        <v>0</v>
      </c>
      <c r="M173" s="24">
        <f t="shared" si="24"/>
        <v>0</v>
      </c>
      <c r="N173" s="12">
        <v>117</v>
      </c>
      <c r="O173" s="24">
        <f t="shared" si="25"/>
        <v>9.0075524863154482E-2</v>
      </c>
    </row>
    <row r="174" spans="9:15" x14ac:dyDescent="0.2">
      <c r="I174" s="12" t="s">
        <v>283</v>
      </c>
      <c r="K174" s="24">
        <f t="shared" si="23"/>
        <v>0</v>
      </c>
      <c r="M174" s="24">
        <f t="shared" si="24"/>
        <v>0</v>
      </c>
      <c r="N174" s="12">
        <v>95</v>
      </c>
      <c r="O174" s="24">
        <f t="shared" si="25"/>
        <v>7.3138246683757915E-2</v>
      </c>
    </row>
    <row r="175" spans="9:15" x14ac:dyDescent="0.2">
      <c r="I175" s="12" t="s">
        <v>309</v>
      </c>
      <c r="K175" s="24">
        <f t="shared" si="23"/>
        <v>0</v>
      </c>
      <c r="M175" s="24">
        <f t="shared" si="24"/>
        <v>0</v>
      </c>
      <c r="N175" s="12">
        <v>88</v>
      </c>
      <c r="O175" s="24">
        <f t="shared" si="25"/>
        <v>6.7749112717586282E-2</v>
      </c>
    </row>
    <row r="176" spans="9:15" x14ac:dyDescent="0.2">
      <c r="I176" s="12" t="s">
        <v>236</v>
      </c>
      <c r="K176" s="24">
        <f t="shared" si="23"/>
        <v>0</v>
      </c>
      <c r="M176" s="24">
        <f t="shared" si="24"/>
        <v>0</v>
      </c>
      <c r="N176" s="12">
        <v>68</v>
      </c>
      <c r="O176" s="24">
        <f t="shared" si="25"/>
        <v>5.2351587099953044E-2</v>
      </c>
    </row>
    <row r="177" spans="9:15" x14ac:dyDescent="0.2">
      <c r="I177" s="12" t="s">
        <v>489</v>
      </c>
      <c r="K177" s="24">
        <f t="shared" si="23"/>
        <v>0</v>
      </c>
      <c r="M177" s="24">
        <f t="shared" si="24"/>
        <v>0</v>
      </c>
      <c r="N177" s="12">
        <v>61</v>
      </c>
      <c r="O177" s="24">
        <f t="shared" si="25"/>
        <v>4.6962453133781397E-2</v>
      </c>
    </row>
    <row r="178" spans="9:15" x14ac:dyDescent="0.2">
      <c r="I178" s="12" t="s">
        <v>488</v>
      </c>
      <c r="K178" s="24">
        <f t="shared" si="23"/>
        <v>0</v>
      </c>
      <c r="M178" s="24">
        <f t="shared" si="24"/>
        <v>0</v>
      </c>
      <c r="N178" s="12">
        <v>58</v>
      </c>
      <c r="O178" s="24">
        <f t="shared" si="25"/>
        <v>4.4652824291136414E-2</v>
      </c>
    </row>
    <row r="179" spans="9:15" x14ac:dyDescent="0.2">
      <c r="I179" s="12" t="s">
        <v>300</v>
      </c>
      <c r="K179" s="24">
        <f t="shared" si="23"/>
        <v>0</v>
      </c>
      <c r="M179" s="24">
        <f t="shared" si="24"/>
        <v>0</v>
      </c>
      <c r="N179" s="12">
        <v>51</v>
      </c>
      <c r="O179" s="24">
        <f t="shared" si="25"/>
        <v>3.9263690324964781E-2</v>
      </c>
    </row>
    <row r="180" spans="9:15" x14ac:dyDescent="0.2">
      <c r="I180" s="12" t="s">
        <v>487</v>
      </c>
      <c r="K180" s="24">
        <f t="shared" si="23"/>
        <v>0</v>
      </c>
      <c r="M180" s="24">
        <f t="shared" si="24"/>
        <v>0</v>
      </c>
      <c r="N180" s="12">
        <v>46</v>
      </c>
      <c r="O180" s="24">
        <f t="shared" si="25"/>
        <v>3.5414308920556463E-2</v>
      </c>
    </row>
    <row r="181" spans="9:15" x14ac:dyDescent="0.2">
      <c r="I181" s="12" t="s">
        <v>486</v>
      </c>
      <c r="K181" s="24">
        <f t="shared" si="23"/>
        <v>0</v>
      </c>
      <c r="M181" s="24">
        <f t="shared" si="24"/>
        <v>0</v>
      </c>
      <c r="N181" s="12">
        <v>43</v>
      </c>
      <c r="O181" s="24">
        <f t="shared" si="25"/>
        <v>3.310468007791148E-2</v>
      </c>
    </row>
    <row r="182" spans="9:15" x14ac:dyDescent="0.2">
      <c r="I182" s="12" t="s">
        <v>485</v>
      </c>
      <c r="K182" s="24">
        <f t="shared" si="23"/>
        <v>0</v>
      </c>
      <c r="M182" s="24">
        <f t="shared" si="24"/>
        <v>0</v>
      </c>
      <c r="N182" s="12">
        <v>43</v>
      </c>
      <c r="O182" s="24">
        <f t="shared" si="25"/>
        <v>3.310468007791148E-2</v>
      </c>
    </row>
    <row r="183" spans="9:15" x14ac:dyDescent="0.2">
      <c r="I183" s="12" t="s">
        <v>484</v>
      </c>
      <c r="K183" s="24">
        <f t="shared" si="23"/>
        <v>0</v>
      </c>
      <c r="M183" s="24">
        <f t="shared" si="24"/>
        <v>0</v>
      </c>
      <c r="N183" s="12">
        <v>41</v>
      </c>
      <c r="O183" s="24">
        <f t="shared" si="25"/>
        <v>3.1564927516148152E-2</v>
      </c>
    </row>
    <row r="184" spans="9:15" x14ac:dyDescent="0.2">
      <c r="I184" s="12" t="s">
        <v>68</v>
      </c>
      <c r="K184" s="24">
        <f t="shared" si="23"/>
        <v>0</v>
      </c>
      <c r="M184" s="24">
        <f t="shared" si="24"/>
        <v>0</v>
      </c>
      <c r="N184" s="12">
        <v>41</v>
      </c>
      <c r="O184" s="24">
        <f t="shared" si="25"/>
        <v>3.1564927516148152E-2</v>
      </c>
    </row>
    <row r="185" spans="9:15" x14ac:dyDescent="0.2">
      <c r="I185" s="12" t="s">
        <v>259</v>
      </c>
      <c r="K185" s="24">
        <f t="shared" si="23"/>
        <v>0</v>
      </c>
      <c r="M185" s="24">
        <f t="shared" si="24"/>
        <v>0</v>
      </c>
      <c r="N185" s="12">
        <v>38</v>
      </c>
      <c r="O185" s="24">
        <f t="shared" si="25"/>
        <v>2.9255298673503169E-2</v>
      </c>
    </row>
    <row r="186" spans="9:15" x14ac:dyDescent="0.2">
      <c r="I186" s="12" t="s">
        <v>483</v>
      </c>
      <c r="K186" s="24">
        <f t="shared" si="23"/>
        <v>0</v>
      </c>
      <c r="M186" s="24">
        <f t="shared" si="24"/>
        <v>0</v>
      </c>
      <c r="N186" s="12">
        <v>36</v>
      </c>
      <c r="O186" s="24">
        <f t="shared" si="25"/>
        <v>2.7715546111739847E-2</v>
      </c>
    </row>
    <row r="187" spans="9:15" x14ac:dyDescent="0.2">
      <c r="I187" s="12" t="s">
        <v>482</v>
      </c>
      <c r="K187" s="24">
        <f t="shared" si="23"/>
        <v>0</v>
      </c>
      <c r="M187" s="24">
        <f t="shared" si="24"/>
        <v>0</v>
      </c>
      <c r="N187" s="12">
        <v>36</v>
      </c>
      <c r="O187" s="24">
        <f t="shared" si="25"/>
        <v>2.7715546111739847E-2</v>
      </c>
    </row>
    <row r="188" spans="9:15" x14ac:dyDescent="0.2">
      <c r="I188" s="12" t="s">
        <v>31</v>
      </c>
      <c r="K188" s="24">
        <f t="shared" si="23"/>
        <v>0</v>
      </c>
      <c r="M188" s="24">
        <f t="shared" si="24"/>
        <v>0</v>
      </c>
      <c r="N188" s="12">
        <v>36</v>
      </c>
      <c r="O188" s="24">
        <f t="shared" si="25"/>
        <v>2.7715546111739847E-2</v>
      </c>
    </row>
    <row r="189" spans="9:15" x14ac:dyDescent="0.2">
      <c r="I189" s="12" t="s">
        <v>481</v>
      </c>
      <c r="K189" s="24">
        <f t="shared" si="23"/>
        <v>0</v>
      </c>
      <c r="M189" s="24">
        <f t="shared" si="24"/>
        <v>0</v>
      </c>
      <c r="N189" s="12">
        <v>35</v>
      </c>
      <c r="O189" s="24">
        <f t="shared" si="25"/>
        <v>2.6945669830858179E-2</v>
      </c>
    </row>
    <row r="190" spans="9:15" x14ac:dyDescent="0.2">
      <c r="I190" s="12" t="s">
        <v>480</v>
      </c>
      <c r="K190" s="24">
        <f t="shared" si="23"/>
        <v>0</v>
      </c>
      <c r="M190" s="24">
        <f t="shared" si="24"/>
        <v>0</v>
      </c>
      <c r="N190" s="12">
        <v>35</v>
      </c>
      <c r="O190" s="24">
        <f t="shared" si="25"/>
        <v>2.6945669830858179E-2</v>
      </c>
    </row>
    <row r="191" spans="9:15" x14ac:dyDescent="0.2">
      <c r="I191" s="12" t="s">
        <v>218</v>
      </c>
      <c r="K191" s="24">
        <f t="shared" si="23"/>
        <v>0</v>
      </c>
      <c r="M191" s="24">
        <f t="shared" si="24"/>
        <v>0</v>
      </c>
      <c r="N191" s="12">
        <v>31</v>
      </c>
      <c r="O191" s="24">
        <f t="shared" si="25"/>
        <v>2.3866164707331532E-2</v>
      </c>
    </row>
    <row r="192" spans="9:15" x14ac:dyDescent="0.2">
      <c r="I192" s="12" t="s">
        <v>261</v>
      </c>
      <c r="K192" s="24">
        <f t="shared" si="23"/>
        <v>0</v>
      </c>
      <c r="M192" s="24">
        <f t="shared" si="24"/>
        <v>0</v>
      </c>
      <c r="N192" s="12">
        <v>30</v>
      </c>
      <c r="O192" s="24">
        <f t="shared" si="25"/>
        <v>2.3096288426449871E-2</v>
      </c>
    </row>
    <row r="193" spans="9:15" x14ac:dyDescent="0.2">
      <c r="I193" s="12" t="s">
        <v>479</v>
      </c>
      <c r="K193" s="24">
        <f t="shared" si="23"/>
        <v>0</v>
      </c>
      <c r="M193" s="24">
        <f t="shared" si="24"/>
        <v>0</v>
      </c>
      <c r="N193" s="12">
        <v>30</v>
      </c>
      <c r="O193" s="24">
        <f t="shared" si="25"/>
        <v>2.3096288426449871E-2</v>
      </c>
    </row>
    <row r="194" spans="9:15" x14ac:dyDescent="0.2">
      <c r="I194" s="12" t="s">
        <v>478</v>
      </c>
      <c r="K194" s="24">
        <f t="shared" si="23"/>
        <v>0</v>
      </c>
      <c r="M194" s="24">
        <f t="shared" si="24"/>
        <v>0</v>
      </c>
      <c r="N194" s="12">
        <v>29</v>
      </c>
      <c r="O194" s="24">
        <f t="shared" si="25"/>
        <v>2.2326412145568207E-2</v>
      </c>
    </row>
    <row r="195" spans="9:15" x14ac:dyDescent="0.2">
      <c r="I195" s="12" t="s">
        <v>204</v>
      </c>
      <c r="K195" s="24">
        <f t="shared" ref="K195:K258" si="29">J195/$J$314*100</f>
        <v>0</v>
      </c>
      <c r="M195" s="24">
        <f t="shared" ref="M195:M258" si="30">L195/$L$314*100</f>
        <v>0</v>
      </c>
      <c r="N195" s="12">
        <v>29</v>
      </c>
      <c r="O195" s="24">
        <f t="shared" ref="O195:O258" si="31">N195/$N$314*100</f>
        <v>2.2326412145568207E-2</v>
      </c>
    </row>
    <row r="196" spans="9:15" x14ac:dyDescent="0.2">
      <c r="I196" s="12" t="s">
        <v>477</v>
      </c>
      <c r="K196" s="24">
        <f t="shared" si="29"/>
        <v>0</v>
      </c>
      <c r="M196" s="24">
        <f t="shared" si="30"/>
        <v>0</v>
      </c>
      <c r="N196" s="12">
        <v>28</v>
      </c>
      <c r="O196" s="24">
        <f t="shared" si="31"/>
        <v>2.1556535864686546E-2</v>
      </c>
    </row>
    <row r="197" spans="9:15" x14ac:dyDescent="0.2">
      <c r="I197" s="12" t="s">
        <v>113</v>
      </c>
      <c r="K197" s="24">
        <f t="shared" si="29"/>
        <v>0</v>
      </c>
      <c r="M197" s="24">
        <f t="shared" si="30"/>
        <v>0</v>
      </c>
      <c r="N197" s="12">
        <v>28</v>
      </c>
      <c r="O197" s="24">
        <f t="shared" si="31"/>
        <v>2.1556535864686546E-2</v>
      </c>
    </row>
    <row r="198" spans="9:15" x14ac:dyDescent="0.2">
      <c r="I198" s="12" t="s">
        <v>476</v>
      </c>
      <c r="K198" s="24">
        <f t="shared" si="29"/>
        <v>0</v>
      </c>
      <c r="M198" s="24">
        <f t="shared" si="30"/>
        <v>0</v>
      </c>
      <c r="N198" s="12">
        <v>27</v>
      </c>
      <c r="O198" s="24">
        <f t="shared" si="31"/>
        <v>2.0786659583804882E-2</v>
      </c>
    </row>
    <row r="199" spans="9:15" x14ac:dyDescent="0.2">
      <c r="I199" s="12" t="s">
        <v>475</v>
      </c>
      <c r="K199" s="24">
        <f t="shared" si="29"/>
        <v>0</v>
      </c>
      <c r="M199" s="24">
        <f t="shared" si="30"/>
        <v>0</v>
      </c>
      <c r="N199" s="12">
        <v>26</v>
      </c>
      <c r="O199" s="24">
        <f t="shared" si="31"/>
        <v>2.0016783302923218E-2</v>
      </c>
    </row>
    <row r="200" spans="9:15" x14ac:dyDescent="0.2">
      <c r="I200" s="12" t="s">
        <v>474</v>
      </c>
      <c r="K200" s="24">
        <f t="shared" si="29"/>
        <v>0</v>
      </c>
      <c r="M200" s="24">
        <f t="shared" si="30"/>
        <v>0</v>
      </c>
      <c r="N200" s="12">
        <v>26</v>
      </c>
      <c r="O200" s="24">
        <f t="shared" si="31"/>
        <v>2.0016783302923218E-2</v>
      </c>
    </row>
    <row r="201" spans="9:15" x14ac:dyDescent="0.2">
      <c r="I201" s="12" t="s">
        <v>473</v>
      </c>
      <c r="K201" s="24">
        <f t="shared" si="29"/>
        <v>0</v>
      </c>
      <c r="M201" s="24">
        <f t="shared" si="30"/>
        <v>0</v>
      </c>
      <c r="N201" s="12">
        <v>26</v>
      </c>
      <c r="O201" s="24">
        <f t="shared" si="31"/>
        <v>2.0016783302923218E-2</v>
      </c>
    </row>
    <row r="202" spans="9:15" x14ac:dyDescent="0.2">
      <c r="I202" s="12" t="s">
        <v>472</v>
      </c>
      <c r="K202" s="24">
        <f t="shared" si="29"/>
        <v>0</v>
      </c>
      <c r="M202" s="24">
        <f t="shared" si="30"/>
        <v>0</v>
      </c>
      <c r="N202" s="12">
        <v>25</v>
      </c>
      <c r="O202" s="24">
        <f t="shared" si="31"/>
        <v>1.9246907022041557E-2</v>
      </c>
    </row>
    <row r="203" spans="9:15" x14ac:dyDescent="0.2">
      <c r="I203" s="12" t="s">
        <v>471</v>
      </c>
      <c r="K203" s="24">
        <f t="shared" si="29"/>
        <v>0</v>
      </c>
      <c r="M203" s="24">
        <f t="shared" si="30"/>
        <v>0</v>
      </c>
      <c r="N203" s="12">
        <v>25</v>
      </c>
      <c r="O203" s="24">
        <f t="shared" si="31"/>
        <v>1.9246907022041557E-2</v>
      </c>
    </row>
    <row r="204" spans="9:15" x14ac:dyDescent="0.2">
      <c r="I204" s="12" t="s">
        <v>470</v>
      </c>
      <c r="K204" s="24">
        <f t="shared" si="29"/>
        <v>0</v>
      </c>
      <c r="M204" s="24">
        <f t="shared" si="30"/>
        <v>0</v>
      </c>
      <c r="N204" s="12">
        <v>25</v>
      </c>
      <c r="O204" s="24">
        <f t="shared" si="31"/>
        <v>1.9246907022041557E-2</v>
      </c>
    </row>
    <row r="205" spans="9:15" x14ac:dyDescent="0.2">
      <c r="I205" s="12" t="s">
        <v>251</v>
      </c>
      <c r="K205" s="24">
        <f t="shared" si="29"/>
        <v>0</v>
      </c>
      <c r="M205" s="24">
        <f t="shared" si="30"/>
        <v>0</v>
      </c>
      <c r="N205" s="12">
        <v>24</v>
      </c>
      <c r="O205" s="24">
        <f t="shared" si="31"/>
        <v>1.8477030741159896E-2</v>
      </c>
    </row>
    <row r="206" spans="9:15" x14ac:dyDescent="0.2">
      <c r="I206" s="12" t="s">
        <v>302</v>
      </c>
      <c r="K206" s="24">
        <f t="shared" si="29"/>
        <v>0</v>
      </c>
      <c r="M206" s="24">
        <f t="shared" si="30"/>
        <v>0</v>
      </c>
      <c r="N206" s="12">
        <v>24</v>
      </c>
      <c r="O206" s="24">
        <f t="shared" si="31"/>
        <v>1.8477030741159896E-2</v>
      </c>
    </row>
    <row r="207" spans="9:15" x14ac:dyDescent="0.2">
      <c r="I207" s="12" t="s">
        <v>211</v>
      </c>
      <c r="K207" s="24">
        <f t="shared" si="29"/>
        <v>0</v>
      </c>
      <c r="M207" s="24">
        <f t="shared" si="30"/>
        <v>0</v>
      </c>
      <c r="N207" s="12">
        <v>23</v>
      </c>
      <c r="O207" s="24">
        <f t="shared" si="31"/>
        <v>1.7707154460278231E-2</v>
      </c>
    </row>
    <row r="208" spans="9:15" x14ac:dyDescent="0.2">
      <c r="I208" s="12" t="s">
        <v>469</v>
      </c>
      <c r="K208" s="24">
        <f t="shared" si="29"/>
        <v>0</v>
      </c>
      <c r="M208" s="24">
        <f t="shared" si="30"/>
        <v>0</v>
      </c>
      <c r="N208" s="12">
        <v>23</v>
      </c>
      <c r="O208" s="24">
        <f t="shared" si="31"/>
        <v>1.7707154460278231E-2</v>
      </c>
    </row>
    <row r="209" spans="9:15" x14ac:dyDescent="0.2">
      <c r="I209" s="12" t="s">
        <v>34</v>
      </c>
      <c r="K209" s="24">
        <f t="shared" si="29"/>
        <v>0</v>
      </c>
      <c r="M209" s="24">
        <f t="shared" si="30"/>
        <v>0</v>
      </c>
      <c r="N209" s="12">
        <v>22</v>
      </c>
      <c r="O209" s="24">
        <f t="shared" si="31"/>
        <v>1.6937278179396571E-2</v>
      </c>
    </row>
    <row r="210" spans="9:15" x14ac:dyDescent="0.2">
      <c r="I210" s="12" t="s">
        <v>273</v>
      </c>
      <c r="K210" s="24">
        <f t="shared" si="29"/>
        <v>0</v>
      </c>
      <c r="M210" s="24">
        <f t="shared" si="30"/>
        <v>0</v>
      </c>
      <c r="N210" s="12">
        <v>22</v>
      </c>
      <c r="O210" s="24">
        <f t="shared" si="31"/>
        <v>1.6937278179396571E-2</v>
      </c>
    </row>
    <row r="211" spans="9:15" x14ac:dyDescent="0.2">
      <c r="I211" s="12" t="s">
        <v>184</v>
      </c>
      <c r="K211" s="24">
        <f t="shared" si="29"/>
        <v>0</v>
      </c>
      <c r="M211" s="24">
        <f t="shared" si="30"/>
        <v>0</v>
      </c>
      <c r="N211" s="12">
        <v>22</v>
      </c>
      <c r="O211" s="24">
        <f t="shared" si="31"/>
        <v>1.6937278179396571E-2</v>
      </c>
    </row>
    <row r="212" spans="9:15" x14ac:dyDescent="0.2">
      <c r="I212" s="12" t="s">
        <v>191</v>
      </c>
      <c r="K212" s="24">
        <f t="shared" si="29"/>
        <v>0</v>
      </c>
      <c r="M212" s="24">
        <f t="shared" si="30"/>
        <v>0</v>
      </c>
      <c r="N212" s="12">
        <v>20</v>
      </c>
      <c r="O212" s="24">
        <f t="shared" si="31"/>
        <v>1.5397525617633247E-2</v>
      </c>
    </row>
    <row r="213" spans="9:15" x14ac:dyDescent="0.2">
      <c r="I213" s="12" t="s">
        <v>468</v>
      </c>
      <c r="K213" s="24">
        <f t="shared" si="29"/>
        <v>0</v>
      </c>
      <c r="M213" s="24">
        <f t="shared" si="30"/>
        <v>0</v>
      </c>
      <c r="N213" s="12">
        <v>20</v>
      </c>
      <c r="O213" s="24">
        <f t="shared" si="31"/>
        <v>1.5397525617633247E-2</v>
      </c>
    </row>
    <row r="214" spans="9:15" x14ac:dyDescent="0.2">
      <c r="I214" s="12" t="s">
        <v>467</v>
      </c>
      <c r="K214" s="24">
        <f t="shared" si="29"/>
        <v>0</v>
      </c>
      <c r="M214" s="24">
        <f t="shared" si="30"/>
        <v>0</v>
      </c>
      <c r="N214" s="12">
        <v>20</v>
      </c>
      <c r="O214" s="24">
        <f t="shared" si="31"/>
        <v>1.5397525617633247E-2</v>
      </c>
    </row>
    <row r="215" spans="9:15" x14ac:dyDescent="0.2">
      <c r="I215" s="12" t="s">
        <v>96</v>
      </c>
      <c r="K215" s="24">
        <f t="shared" si="29"/>
        <v>0</v>
      </c>
      <c r="M215" s="24">
        <f t="shared" si="30"/>
        <v>0</v>
      </c>
      <c r="N215" s="12">
        <v>20</v>
      </c>
      <c r="O215" s="24">
        <f t="shared" si="31"/>
        <v>1.5397525617633247E-2</v>
      </c>
    </row>
    <row r="216" spans="9:15" x14ac:dyDescent="0.2">
      <c r="I216" s="12" t="s">
        <v>466</v>
      </c>
      <c r="K216" s="24">
        <f t="shared" si="29"/>
        <v>0</v>
      </c>
      <c r="M216" s="24">
        <f t="shared" si="30"/>
        <v>0</v>
      </c>
      <c r="N216" s="12">
        <v>19</v>
      </c>
      <c r="O216" s="24">
        <f t="shared" si="31"/>
        <v>1.4627649336751584E-2</v>
      </c>
    </row>
    <row r="217" spans="9:15" x14ac:dyDescent="0.2">
      <c r="I217" s="12" t="s">
        <v>465</v>
      </c>
      <c r="K217" s="24">
        <f t="shared" si="29"/>
        <v>0</v>
      </c>
      <c r="M217" s="24">
        <f t="shared" si="30"/>
        <v>0</v>
      </c>
      <c r="N217" s="12">
        <v>19</v>
      </c>
      <c r="O217" s="24">
        <f t="shared" si="31"/>
        <v>1.4627649336751584E-2</v>
      </c>
    </row>
    <row r="218" spans="9:15" x14ac:dyDescent="0.2">
      <c r="I218" s="12" t="s">
        <v>464</v>
      </c>
      <c r="K218" s="24">
        <f t="shared" si="29"/>
        <v>0</v>
      </c>
      <c r="M218" s="24">
        <f t="shared" si="30"/>
        <v>0</v>
      </c>
      <c r="N218" s="12">
        <v>19</v>
      </c>
      <c r="O218" s="24">
        <f t="shared" si="31"/>
        <v>1.4627649336751584E-2</v>
      </c>
    </row>
    <row r="219" spans="9:15" x14ac:dyDescent="0.2">
      <c r="I219" s="12" t="s">
        <v>463</v>
      </c>
      <c r="K219" s="24">
        <f t="shared" si="29"/>
        <v>0</v>
      </c>
      <c r="M219" s="24">
        <f t="shared" si="30"/>
        <v>0</v>
      </c>
      <c r="N219" s="12">
        <v>18</v>
      </c>
      <c r="O219" s="24">
        <f t="shared" si="31"/>
        <v>1.3857773055869924E-2</v>
      </c>
    </row>
    <row r="220" spans="9:15" x14ac:dyDescent="0.2">
      <c r="I220" s="12" t="s">
        <v>462</v>
      </c>
      <c r="K220" s="24">
        <f t="shared" si="29"/>
        <v>0</v>
      </c>
      <c r="M220" s="24">
        <f t="shared" si="30"/>
        <v>0</v>
      </c>
      <c r="N220" s="12">
        <v>18</v>
      </c>
      <c r="O220" s="24">
        <f t="shared" si="31"/>
        <v>1.3857773055869924E-2</v>
      </c>
    </row>
    <row r="221" spans="9:15" x14ac:dyDescent="0.2">
      <c r="I221" s="12" t="s">
        <v>461</v>
      </c>
      <c r="K221" s="24">
        <f t="shared" si="29"/>
        <v>0</v>
      </c>
      <c r="M221" s="24">
        <f t="shared" si="30"/>
        <v>0</v>
      </c>
      <c r="N221" s="12">
        <v>18</v>
      </c>
      <c r="O221" s="24">
        <f t="shared" si="31"/>
        <v>1.3857773055869924E-2</v>
      </c>
    </row>
    <row r="222" spans="9:15" x14ac:dyDescent="0.2">
      <c r="I222" s="12" t="s">
        <v>265</v>
      </c>
      <c r="K222" s="24">
        <f t="shared" si="29"/>
        <v>0</v>
      </c>
      <c r="M222" s="24">
        <f t="shared" si="30"/>
        <v>0</v>
      </c>
      <c r="N222" s="12">
        <v>18</v>
      </c>
      <c r="O222" s="24">
        <f t="shared" si="31"/>
        <v>1.3857773055869924E-2</v>
      </c>
    </row>
    <row r="223" spans="9:15" x14ac:dyDescent="0.2">
      <c r="I223" s="12" t="s">
        <v>281</v>
      </c>
      <c r="K223" s="24">
        <f t="shared" si="29"/>
        <v>0</v>
      </c>
      <c r="M223" s="24">
        <f t="shared" si="30"/>
        <v>0</v>
      </c>
      <c r="N223" s="12">
        <v>18</v>
      </c>
      <c r="O223" s="24">
        <f t="shared" si="31"/>
        <v>1.3857773055869924E-2</v>
      </c>
    </row>
    <row r="224" spans="9:15" x14ac:dyDescent="0.2">
      <c r="I224" s="12" t="s">
        <v>460</v>
      </c>
      <c r="K224" s="24">
        <f t="shared" si="29"/>
        <v>0</v>
      </c>
      <c r="M224" s="24">
        <f t="shared" si="30"/>
        <v>0</v>
      </c>
      <c r="N224" s="12">
        <v>18</v>
      </c>
      <c r="O224" s="24">
        <f t="shared" si="31"/>
        <v>1.3857773055869924E-2</v>
      </c>
    </row>
    <row r="225" spans="9:15" x14ac:dyDescent="0.2">
      <c r="I225" s="12" t="s">
        <v>115</v>
      </c>
      <c r="K225" s="24">
        <f t="shared" si="29"/>
        <v>0</v>
      </c>
      <c r="M225" s="24">
        <f t="shared" si="30"/>
        <v>0</v>
      </c>
      <c r="N225" s="12">
        <v>18</v>
      </c>
      <c r="O225" s="24">
        <f t="shared" si="31"/>
        <v>1.3857773055869924E-2</v>
      </c>
    </row>
    <row r="226" spans="9:15" x14ac:dyDescent="0.2">
      <c r="I226" s="12" t="s">
        <v>459</v>
      </c>
      <c r="K226" s="24">
        <f t="shared" si="29"/>
        <v>0</v>
      </c>
      <c r="M226" s="24">
        <f t="shared" si="30"/>
        <v>0</v>
      </c>
      <c r="N226" s="12">
        <v>18</v>
      </c>
      <c r="O226" s="24">
        <f t="shared" si="31"/>
        <v>1.3857773055869924E-2</v>
      </c>
    </row>
    <row r="227" spans="9:15" x14ac:dyDescent="0.2">
      <c r="I227" s="12" t="s">
        <v>458</v>
      </c>
      <c r="K227" s="24">
        <f t="shared" si="29"/>
        <v>0</v>
      </c>
      <c r="M227" s="24">
        <f t="shared" si="30"/>
        <v>0</v>
      </c>
      <c r="N227" s="12">
        <v>17</v>
      </c>
      <c r="O227" s="24">
        <f t="shared" si="31"/>
        <v>1.3087896774988261E-2</v>
      </c>
    </row>
    <row r="228" spans="9:15" x14ac:dyDescent="0.2">
      <c r="I228" s="12" t="s">
        <v>181</v>
      </c>
      <c r="K228" s="24">
        <f t="shared" si="29"/>
        <v>0</v>
      </c>
      <c r="M228" s="24">
        <f t="shared" si="30"/>
        <v>0</v>
      </c>
      <c r="N228" s="12">
        <v>17</v>
      </c>
      <c r="O228" s="24">
        <f t="shared" si="31"/>
        <v>1.3087896774988261E-2</v>
      </c>
    </row>
    <row r="229" spans="9:15" x14ac:dyDescent="0.2">
      <c r="I229" s="12" t="s">
        <v>457</v>
      </c>
      <c r="K229" s="24">
        <f t="shared" si="29"/>
        <v>0</v>
      </c>
      <c r="M229" s="24">
        <f t="shared" si="30"/>
        <v>0</v>
      </c>
      <c r="N229" s="12">
        <v>17</v>
      </c>
      <c r="O229" s="24">
        <f t="shared" si="31"/>
        <v>1.3087896774988261E-2</v>
      </c>
    </row>
    <row r="230" spans="9:15" x14ac:dyDescent="0.2">
      <c r="I230" s="12" t="s">
        <v>456</v>
      </c>
      <c r="K230" s="24">
        <f t="shared" si="29"/>
        <v>0</v>
      </c>
      <c r="M230" s="24">
        <f t="shared" si="30"/>
        <v>0</v>
      </c>
      <c r="N230" s="12">
        <v>17</v>
      </c>
      <c r="O230" s="24">
        <f t="shared" si="31"/>
        <v>1.3087896774988261E-2</v>
      </c>
    </row>
    <row r="231" spans="9:15" x14ac:dyDescent="0.2">
      <c r="I231" s="12" t="s">
        <v>455</v>
      </c>
      <c r="K231" s="24">
        <f t="shared" si="29"/>
        <v>0</v>
      </c>
      <c r="M231" s="24">
        <f t="shared" si="30"/>
        <v>0</v>
      </c>
      <c r="N231" s="12">
        <v>17</v>
      </c>
      <c r="O231" s="24">
        <f t="shared" si="31"/>
        <v>1.3087896774988261E-2</v>
      </c>
    </row>
    <row r="232" spans="9:15" x14ac:dyDescent="0.2">
      <c r="I232" s="12" t="s">
        <v>454</v>
      </c>
      <c r="K232" s="24">
        <f t="shared" si="29"/>
        <v>0</v>
      </c>
      <c r="M232" s="24">
        <f t="shared" si="30"/>
        <v>0</v>
      </c>
      <c r="N232" s="12">
        <v>17</v>
      </c>
      <c r="O232" s="24">
        <f t="shared" si="31"/>
        <v>1.3087896774988261E-2</v>
      </c>
    </row>
    <row r="233" spans="9:15" x14ac:dyDescent="0.2">
      <c r="I233" s="12" t="s">
        <v>453</v>
      </c>
      <c r="K233" s="24">
        <f t="shared" si="29"/>
        <v>0</v>
      </c>
      <c r="M233" s="24">
        <f t="shared" si="30"/>
        <v>0</v>
      </c>
      <c r="N233" s="12">
        <v>17</v>
      </c>
      <c r="O233" s="24">
        <f t="shared" si="31"/>
        <v>1.3087896774988261E-2</v>
      </c>
    </row>
    <row r="234" spans="9:15" x14ac:dyDescent="0.2">
      <c r="I234" s="12" t="s">
        <v>119</v>
      </c>
      <c r="K234" s="24">
        <f t="shared" si="29"/>
        <v>0</v>
      </c>
      <c r="M234" s="24">
        <f t="shared" si="30"/>
        <v>0</v>
      </c>
      <c r="N234" s="12">
        <v>17</v>
      </c>
      <c r="O234" s="24">
        <f t="shared" si="31"/>
        <v>1.3087896774988261E-2</v>
      </c>
    </row>
    <row r="235" spans="9:15" x14ac:dyDescent="0.2">
      <c r="I235" s="12" t="s">
        <v>452</v>
      </c>
      <c r="K235" s="24">
        <f t="shared" si="29"/>
        <v>0</v>
      </c>
      <c r="M235" s="24">
        <f t="shared" si="30"/>
        <v>0</v>
      </c>
      <c r="N235" s="12">
        <v>17</v>
      </c>
      <c r="O235" s="24">
        <f t="shared" si="31"/>
        <v>1.3087896774988261E-2</v>
      </c>
    </row>
    <row r="236" spans="9:15" x14ac:dyDescent="0.2">
      <c r="I236" s="12" t="s">
        <v>451</v>
      </c>
      <c r="K236" s="24">
        <f t="shared" si="29"/>
        <v>0</v>
      </c>
      <c r="M236" s="24">
        <f t="shared" si="30"/>
        <v>0</v>
      </c>
      <c r="N236" s="12">
        <v>17</v>
      </c>
      <c r="O236" s="24">
        <f t="shared" si="31"/>
        <v>1.3087896774988261E-2</v>
      </c>
    </row>
    <row r="237" spans="9:15" x14ac:dyDescent="0.2">
      <c r="I237" s="12" t="s">
        <v>254</v>
      </c>
      <c r="K237" s="24">
        <f t="shared" si="29"/>
        <v>0</v>
      </c>
      <c r="M237" s="24">
        <f t="shared" si="30"/>
        <v>0</v>
      </c>
      <c r="N237" s="12">
        <v>17</v>
      </c>
      <c r="O237" s="24">
        <f t="shared" si="31"/>
        <v>1.3087896774988261E-2</v>
      </c>
    </row>
    <row r="238" spans="9:15" x14ac:dyDescent="0.2">
      <c r="I238" s="12" t="s">
        <v>450</v>
      </c>
      <c r="K238" s="24">
        <f t="shared" si="29"/>
        <v>0</v>
      </c>
      <c r="M238" s="24">
        <f t="shared" si="30"/>
        <v>0</v>
      </c>
      <c r="N238" s="12">
        <v>17</v>
      </c>
      <c r="O238" s="24">
        <f t="shared" si="31"/>
        <v>1.3087896774988261E-2</v>
      </c>
    </row>
    <row r="239" spans="9:15" x14ac:dyDescent="0.2">
      <c r="I239" s="12" t="s">
        <v>276</v>
      </c>
      <c r="K239" s="24">
        <f t="shared" si="29"/>
        <v>0</v>
      </c>
      <c r="M239" s="24">
        <f t="shared" si="30"/>
        <v>0</v>
      </c>
      <c r="N239" s="12">
        <v>17</v>
      </c>
      <c r="O239" s="24">
        <f t="shared" si="31"/>
        <v>1.3087896774988261E-2</v>
      </c>
    </row>
    <row r="240" spans="9:15" x14ac:dyDescent="0.2">
      <c r="I240" s="12" t="s">
        <v>449</v>
      </c>
      <c r="K240" s="24">
        <f t="shared" si="29"/>
        <v>0</v>
      </c>
      <c r="M240" s="24">
        <f t="shared" si="30"/>
        <v>0</v>
      </c>
      <c r="N240" s="12">
        <v>16</v>
      </c>
      <c r="O240" s="24">
        <f t="shared" si="31"/>
        <v>1.2318020494106597E-2</v>
      </c>
    </row>
    <row r="241" spans="9:15" x14ac:dyDescent="0.2">
      <c r="I241" s="12" t="s">
        <v>448</v>
      </c>
      <c r="K241" s="24">
        <f t="shared" si="29"/>
        <v>0</v>
      </c>
      <c r="M241" s="24">
        <f t="shared" si="30"/>
        <v>0</v>
      </c>
      <c r="N241" s="12">
        <v>16</v>
      </c>
      <c r="O241" s="24">
        <f t="shared" si="31"/>
        <v>1.2318020494106597E-2</v>
      </c>
    </row>
    <row r="242" spans="9:15" x14ac:dyDescent="0.2">
      <c r="I242" s="12" t="s">
        <v>70</v>
      </c>
      <c r="K242" s="24">
        <f t="shared" si="29"/>
        <v>0</v>
      </c>
      <c r="M242" s="24">
        <f t="shared" si="30"/>
        <v>0</v>
      </c>
      <c r="N242" s="12">
        <v>16</v>
      </c>
      <c r="O242" s="24">
        <f t="shared" si="31"/>
        <v>1.2318020494106597E-2</v>
      </c>
    </row>
    <row r="243" spans="9:15" x14ac:dyDescent="0.2">
      <c r="I243" s="12" t="s">
        <v>447</v>
      </c>
      <c r="K243" s="24">
        <f t="shared" si="29"/>
        <v>0</v>
      </c>
      <c r="M243" s="24">
        <f t="shared" si="30"/>
        <v>0</v>
      </c>
      <c r="N243" s="12">
        <v>15</v>
      </c>
      <c r="O243" s="24">
        <f t="shared" si="31"/>
        <v>1.1548144213224936E-2</v>
      </c>
    </row>
    <row r="244" spans="9:15" x14ac:dyDescent="0.2">
      <c r="I244" s="12" t="s">
        <v>446</v>
      </c>
      <c r="K244" s="24">
        <f t="shared" si="29"/>
        <v>0</v>
      </c>
      <c r="M244" s="24">
        <f t="shared" si="30"/>
        <v>0</v>
      </c>
      <c r="N244" s="12">
        <v>15</v>
      </c>
      <c r="O244" s="24">
        <f t="shared" si="31"/>
        <v>1.1548144213224936E-2</v>
      </c>
    </row>
    <row r="245" spans="9:15" x14ac:dyDescent="0.2">
      <c r="I245" s="12" t="s">
        <v>445</v>
      </c>
      <c r="K245" s="24">
        <f t="shared" si="29"/>
        <v>0</v>
      </c>
      <c r="M245" s="24">
        <f t="shared" si="30"/>
        <v>0</v>
      </c>
      <c r="N245" s="12">
        <v>15</v>
      </c>
      <c r="O245" s="24">
        <f t="shared" si="31"/>
        <v>1.1548144213224936E-2</v>
      </c>
    </row>
    <row r="246" spans="9:15" x14ac:dyDescent="0.2">
      <c r="I246" s="12" t="s">
        <v>444</v>
      </c>
      <c r="K246" s="24">
        <f t="shared" si="29"/>
        <v>0</v>
      </c>
      <c r="M246" s="24">
        <f t="shared" si="30"/>
        <v>0</v>
      </c>
      <c r="N246" s="12">
        <v>15</v>
      </c>
      <c r="O246" s="24">
        <f t="shared" si="31"/>
        <v>1.1548144213224936E-2</v>
      </c>
    </row>
    <row r="247" spans="9:15" x14ac:dyDescent="0.2">
      <c r="I247" s="12" t="s">
        <v>443</v>
      </c>
      <c r="K247" s="24">
        <f t="shared" si="29"/>
        <v>0</v>
      </c>
      <c r="M247" s="24">
        <f t="shared" si="30"/>
        <v>0</v>
      </c>
      <c r="N247" s="12">
        <v>15</v>
      </c>
      <c r="O247" s="24">
        <f t="shared" si="31"/>
        <v>1.1548144213224936E-2</v>
      </c>
    </row>
    <row r="248" spans="9:15" x14ac:dyDescent="0.2">
      <c r="I248" s="12" t="s">
        <v>123</v>
      </c>
      <c r="K248" s="24">
        <f t="shared" si="29"/>
        <v>0</v>
      </c>
      <c r="M248" s="24">
        <f t="shared" si="30"/>
        <v>0</v>
      </c>
      <c r="N248" s="12">
        <v>15</v>
      </c>
      <c r="O248" s="24">
        <f t="shared" si="31"/>
        <v>1.1548144213224936E-2</v>
      </c>
    </row>
    <row r="249" spans="9:15" x14ac:dyDescent="0.2">
      <c r="I249" s="12" t="s">
        <v>442</v>
      </c>
      <c r="K249" s="24">
        <f t="shared" si="29"/>
        <v>0</v>
      </c>
      <c r="M249" s="24">
        <f t="shared" si="30"/>
        <v>0</v>
      </c>
      <c r="N249" s="12">
        <v>15</v>
      </c>
      <c r="O249" s="24">
        <f t="shared" si="31"/>
        <v>1.1548144213224936E-2</v>
      </c>
    </row>
    <row r="250" spans="9:15" x14ac:dyDescent="0.2">
      <c r="I250" s="12" t="s">
        <v>441</v>
      </c>
      <c r="K250" s="24">
        <f t="shared" si="29"/>
        <v>0</v>
      </c>
      <c r="M250" s="24">
        <f t="shared" si="30"/>
        <v>0</v>
      </c>
      <c r="N250" s="12">
        <v>14</v>
      </c>
      <c r="O250" s="24">
        <f t="shared" si="31"/>
        <v>1.0778267932343273E-2</v>
      </c>
    </row>
    <row r="251" spans="9:15" x14ac:dyDescent="0.2">
      <c r="I251" s="12" t="s">
        <v>440</v>
      </c>
      <c r="K251" s="24">
        <f t="shared" si="29"/>
        <v>0</v>
      </c>
      <c r="M251" s="24">
        <f t="shared" si="30"/>
        <v>0</v>
      </c>
      <c r="N251" s="12">
        <v>14</v>
      </c>
      <c r="O251" s="24">
        <f t="shared" si="31"/>
        <v>1.0778267932343273E-2</v>
      </c>
    </row>
    <row r="252" spans="9:15" x14ac:dyDescent="0.2">
      <c r="I252" s="12" t="s">
        <v>439</v>
      </c>
      <c r="K252" s="24">
        <f t="shared" si="29"/>
        <v>0</v>
      </c>
      <c r="M252" s="24">
        <f t="shared" si="30"/>
        <v>0</v>
      </c>
      <c r="N252" s="12">
        <v>14</v>
      </c>
      <c r="O252" s="24">
        <f t="shared" si="31"/>
        <v>1.0778267932343273E-2</v>
      </c>
    </row>
    <row r="253" spans="9:15" x14ac:dyDescent="0.2">
      <c r="I253" s="12" t="s">
        <v>438</v>
      </c>
      <c r="K253" s="24">
        <f t="shared" si="29"/>
        <v>0</v>
      </c>
      <c r="M253" s="24">
        <f t="shared" si="30"/>
        <v>0</v>
      </c>
      <c r="N253" s="12">
        <v>14</v>
      </c>
      <c r="O253" s="24">
        <f t="shared" si="31"/>
        <v>1.0778267932343273E-2</v>
      </c>
    </row>
    <row r="254" spans="9:15" x14ac:dyDescent="0.2">
      <c r="I254" s="12" t="s">
        <v>437</v>
      </c>
      <c r="K254" s="24">
        <f t="shared" si="29"/>
        <v>0</v>
      </c>
      <c r="M254" s="24">
        <f t="shared" si="30"/>
        <v>0</v>
      </c>
      <c r="N254" s="12">
        <v>14</v>
      </c>
      <c r="O254" s="24">
        <f t="shared" si="31"/>
        <v>1.0778267932343273E-2</v>
      </c>
    </row>
    <row r="255" spans="9:15" x14ac:dyDescent="0.2">
      <c r="I255" s="12" t="s">
        <v>36</v>
      </c>
      <c r="K255" s="24">
        <f t="shared" si="29"/>
        <v>0</v>
      </c>
      <c r="M255" s="24">
        <f t="shared" si="30"/>
        <v>0</v>
      </c>
      <c r="N255" s="12">
        <v>14</v>
      </c>
      <c r="O255" s="24">
        <f t="shared" si="31"/>
        <v>1.0778267932343273E-2</v>
      </c>
    </row>
    <row r="256" spans="9:15" x14ac:dyDescent="0.2">
      <c r="I256" s="12" t="s">
        <v>436</v>
      </c>
      <c r="K256" s="24">
        <f t="shared" si="29"/>
        <v>0</v>
      </c>
      <c r="M256" s="24">
        <f t="shared" si="30"/>
        <v>0</v>
      </c>
      <c r="N256" s="12">
        <v>14</v>
      </c>
      <c r="O256" s="24">
        <f t="shared" si="31"/>
        <v>1.0778267932343273E-2</v>
      </c>
    </row>
    <row r="257" spans="9:15" x14ac:dyDescent="0.2">
      <c r="I257" s="12" t="s">
        <v>435</v>
      </c>
      <c r="K257" s="24">
        <f t="shared" si="29"/>
        <v>0</v>
      </c>
      <c r="M257" s="24">
        <f t="shared" si="30"/>
        <v>0</v>
      </c>
      <c r="N257" s="12">
        <v>14</v>
      </c>
      <c r="O257" s="24">
        <f t="shared" si="31"/>
        <v>1.0778267932343273E-2</v>
      </c>
    </row>
    <row r="258" spans="9:15" x14ac:dyDescent="0.2">
      <c r="I258" s="12" t="s">
        <v>434</v>
      </c>
      <c r="K258" s="24">
        <f t="shared" si="29"/>
        <v>0</v>
      </c>
      <c r="M258" s="24">
        <f t="shared" si="30"/>
        <v>0</v>
      </c>
      <c r="N258" s="12">
        <v>14</v>
      </c>
      <c r="O258" s="24">
        <f t="shared" si="31"/>
        <v>1.0778267932343273E-2</v>
      </c>
    </row>
    <row r="259" spans="9:15" x14ac:dyDescent="0.2">
      <c r="I259" s="12" t="s">
        <v>122</v>
      </c>
      <c r="K259" s="24">
        <f t="shared" ref="K259:K312" si="32">J259/$J$314*100</f>
        <v>0</v>
      </c>
      <c r="M259" s="24">
        <f t="shared" ref="M259:M312" si="33">L259/$L$314*100</f>
        <v>0</v>
      </c>
      <c r="N259" s="12">
        <v>13</v>
      </c>
      <c r="O259" s="24">
        <f t="shared" ref="O259:O312" si="34">N259/$N$314*100</f>
        <v>1.0008391651461609E-2</v>
      </c>
    </row>
    <row r="260" spans="9:15" x14ac:dyDescent="0.2">
      <c r="I260" s="12" t="s">
        <v>433</v>
      </c>
      <c r="K260" s="24">
        <f t="shared" si="32"/>
        <v>0</v>
      </c>
      <c r="M260" s="24">
        <f t="shared" si="33"/>
        <v>0</v>
      </c>
      <c r="N260" s="12">
        <v>13</v>
      </c>
      <c r="O260" s="24">
        <f t="shared" si="34"/>
        <v>1.0008391651461609E-2</v>
      </c>
    </row>
    <row r="261" spans="9:15" x14ac:dyDescent="0.2">
      <c r="I261" s="12" t="s">
        <v>209</v>
      </c>
      <c r="K261" s="24">
        <f t="shared" si="32"/>
        <v>0</v>
      </c>
      <c r="M261" s="24">
        <f t="shared" si="33"/>
        <v>0</v>
      </c>
      <c r="N261" s="12">
        <v>13</v>
      </c>
      <c r="O261" s="24">
        <f t="shared" si="34"/>
        <v>1.0008391651461609E-2</v>
      </c>
    </row>
    <row r="262" spans="9:15" x14ac:dyDescent="0.2">
      <c r="I262" s="12" t="s">
        <v>432</v>
      </c>
      <c r="K262" s="24">
        <f t="shared" si="32"/>
        <v>0</v>
      </c>
      <c r="M262" s="24">
        <f t="shared" si="33"/>
        <v>0</v>
      </c>
      <c r="N262" s="12">
        <v>13</v>
      </c>
      <c r="O262" s="24">
        <f t="shared" si="34"/>
        <v>1.0008391651461609E-2</v>
      </c>
    </row>
    <row r="263" spans="9:15" x14ac:dyDescent="0.2">
      <c r="I263" s="12" t="s">
        <v>431</v>
      </c>
      <c r="K263" s="24">
        <f t="shared" si="32"/>
        <v>0</v>
      </c>
      <c r="M263" s="24">
        <f t="shared" si="33"/>
        <v>0</v>
      </c>
      <c r="N263" s="12">
        <v>13</v>
      </c>
      <c r="O263" s="24">
        <f t="shared" si="34"/>
        <v>1.0008391651461609E-2</v>
      </c>
    </row>
    <row r="264" spans="9:15" x14ac:dyDescent="0.2">
      <c r="I264" s="12" t="s">
        <v>430</v>
      </c>
      <c r="K264" s="24">
        <f t="shared" si="32"/>
        <v>0</v>
      </c>
      <c r="M264" s="24">
        <f t="shared" si="33"/>
        <v>0</v>
      </c>
      <c r="N264" s="12">
        <v>13</v>
      </c>
      <c r="O264" s="24">
        <f t="shared" si="34"/>
        <v>1.0008391651461609E-2</v>
      </c>
    </row>
    <row r="265" spans="9:15" x14ac:dyDescent="0.2">
      <c r="I265" s="12" t="s">
        <v>429</v>
      </c>
      <c r="K265" s="24">
        <f t="shared" si="32"/>
        <v>0</v>
      </c>
      <c r="M265" s="24">
        <f t="shared" si="33"/>
        <v>0</v>
      </c>
      <c r="N265" s="12">
        <v>13</v>
      </c>
      <c r="O265" s="24">
        <f t="shared" si="34"/>
        <v>1.0008391651461609E-2</v>
      </c>
    </row>
    <row r="266" spans="9:15" x14ac:dyDescent="0.2">
      <c r="I266" s="12" t="s">
        <v>428</v>
      </c>
      <c r="K266" s="24">
        <f t="shared" si="32"/>
        <v>0</v>
      </c>
      <c r="M266" s="24">
        <f t="shared" si="33"/>
        <v>0</v>
      </c>
      <c r="N266" s="12">
        <v>13</v>
      </c>
      <c r="O266" s="24">
        <f t="shared" si="34"/>
        <v>1.0008391651461609E-2</v>
      </c>
    </row>
    <row r="267" spans="9:15" x14ac:dyDescent="0.2">
      <c r="I267" s="12" t="s">
        <v>207</v>
      </c>
      <c r="K267" s="24">
        <f t="shared" si="32"/>
        <v>0</v>
      </c>
      <c r="M267" s="24">
        <f t="shared" si="33"/>
        <v>0</v>
      </c>
      <c r="N267" s="12">
        <v>13</v>
      </c>
      <c r="O267" s="24">
        <f t="shared" si="34"/>
        <v>1.0008391651461609E-2</v>
      </c>
    </row>
    <row r="268" spans="9:15" x14ac:dyDescent="0.2">
      <c r="I268" s="12" t="s">
        <v>427</v>
      </c>
      <c r="K268" s="24">
        <f t="shared" si="32"/>
        <v>0</v>
      </c>
      <c r="M268" s="24">
        <f t="shared" si="33"/>
        <v>0</v>
      </c>
      <c r="N268" s="12">
        <v>13</v>
      </c>
      <c r="O268" s="24">
        <f t="shared" si="34"/>
        <v>1.0008391651461609E-2</v>
      </c>
    </row>
    <row r="269" spans="9:15" x14ac:dyDescent="0.2">
      <c r="I269" s="12" t="s">
        <v>426</v>
      </c>
      <c r="K269" s="24">
        <f t="shared" si="32"/>
        <v>0</v>
      </c>
      <c r="M269" s="24">
        <f t="shared" si="33"/>
        <v>0</v>
      </c>
      <c r="N269" s="12">
        <v>13</v>
      </c>
      <c r="O269" s="24">
        <f t="shared" si="34"/>
        <v>1.0008391651461609E-2</v>
      </c>
    </row>
    <row r="270" spans="9:15" x14ac:dyDescent="0.2">
      <c r="I270" s="12" t="s">
        <v>425</v>
      </c>
      <c r="K270" s="24">
        <f t="shared" si="32"/>
        <v>0</v>
      </c>
      <c r="M270" s="24">
        <f t="shared" si="33"/>
        <v>0</v>
      </c>
      <c r="N270" s="12">
        <v>13</v>
      </c>
      <c r="O270" s="24">
        <f t="shared" si="34"/>
        <v>1.0008391651461609E-2</v>
      </c>
    </row>
    <row r="271" spans="9:15" x14ac:dyDescent="0.2">
      <c r="I271" s="12" t="s">
        <v>424</v>
      </c>
      <c r="K271" s="24">
        <f t="shared" si="32"/>
        <v>0</v>
      </c>
      <c r="M271" s="24">
        <f t="shared" si="33"/>
        <v>0</v>
      </c>
      <c r="N271" s="12">
        <v>12</v>
      </c>
      <c r="O271" s="24">
        <f t="shared" si="34"/>
        <v>9.2385153705799479E-3</v>
      </c>
    </row>
    <row r="272" spans="9:15" x14ac:dyDescent="0.2">
      <c r="I272" s="12" t="s">
        <v>423</v>
      </c>
      <c r="K272" s="24">
        <f t="shared" si="32"/>
        <v>0</v>
      </c>
      <c r="M272" s="24">
        <f t="shared" si="33"/>
        <v>0</v>
      </c>
      <c r="N272" s="12">
        <v>12</v>
      </c>
      <c r="O272" s="24">
        <f t="shared" si="34"/>
        <v>9.2385153705799479E-3</v>
      </c>
    </row>
    <row r="273" spans="9:15" x14ac:dyDescent="0.2">
      <c r="I273" s="12" t="s">
        <v>422</v>
      </c>
      <c r="K273" s="24">
        <f t="shared" si="32"/>
        <v>0</v>
      </c>
      <c r="M273" s="24">
        <f t="shared" si="33"/>
        <v>0</v>
      </c>
      <c r="N273" s="12">
        <v>12</v>
      </c>
      <c r="O273" s="24">
        <f t="shared" si="34"/>
        <v>9.2385153705799479E-3</v>
      </c>
    </row>
    <row r="274" spans="9:15" x14ac:dyDescent="0.2">
      <c r="I274" s="12" t="s">
        <v>284</v>
      </c>
      <c r="K274" s="24">
        <f t="shared" si="32"/>
        <v>0</v>
      </c>
      <c r="M274" s="24">
        <f t="shared" si="33"/>
        <v>0</v>
      </c>
      <c r="N274" s="12">
        <v>12</v>
      </c>
      <c r="O274" s="24">
        <f t="shared" si="34"/>
        <v>9.2385153705799479E-3</v>
      </c>
    </row>
    <row r="275" spans="9:15" x14ac:dyDescent="0.2">
      <c r="I275" s="12" t="s">
        <v>421</v>
      </c>
      <c r="K275" s="24">
        <f t="shared" si="32"/>
        <v>0</v>
      </c>
      <c r="M275" s="24">
        <f t="shared" si="33"/>
        <v>0</v>
      </c>
      <c r="N275" s="12">
        <v>12</v>
      </c>
      <c r="O275" s="24">
        <f t="shared" si="34"/>
        <v>9.2385153705799479E-3</v>
      </c>
    </row>
    <row r="276" spans="9:15" x14ac:dyDescent="0.2">
      <c r="I276" s="12" t="s">
        <v>311</v>
      </c>
      <c r="K276" s="24">
        <f t="shared" si="32"/>
        <v>0</v>
      </c>
      <c r="M276" s="24">
        <f t="shared" si="33"/>
        <v>0</v>
      </c>
      <c r="N276" s="12">
        <v>12</v>
      </c>
      <c r="O276" s="24">
        <f t="shared" si="34"/>
        <v>9.2385153705799479E-3</v>
      </c>
    </row>
    <row r="277" spans="9:15" x14ac:dyDescent="0.2">
      <c r="I277" s="12" t="s">
        <v>420</v>
      </c>
      <c r="K277" s="24">
        <f t="shared" si="32"/>
        <v>0</v>
      </c>
      <c r="M277" s="24">
        <f t="shared" si="33"/>
        <v>0</v>
      </c>
      <c r="N277" s="12">
        <v>11</v>
      </c>
      <c r="O277" s="24">
        <f t="shared" si="34"/>
        <v>8.4686390896982853E-3</v>
      </c>
    </row>
    <row r="278" spans="9:15" x14ac:dyDescent="0.2">
      <c r="I278" s="12" t="s">
        <v>419</v>
      </c>
      <c r="K278" s="24">
        <f t="shared" si="32"/>
        <v>0</v>
      </c>
      <c r="M278" s="24">
        <f t="shared" si="33"/>
        <v>0</v>
      </c>
      <c r="N278" s="12">
        <v>11</v>
      </c>
      <c r="O278" s="24">
        <f t="shared" si="34"/>
        <v>8.4686390896982853E-3</v>
      </c>
    </row>
    <row r="279" spans="9:15" x14ac:dyDescent="0.2">
      <c r="I279" s="12" t="s">
        <v>418</v>
      </c>
      <c r="K279" s="24">
        <f t="shared" si="32"/>
        <v>0</v>
      </c>
      <c r="M279" s="24">
        <f t="shared" si="33"/>
        <v>0</v>
      </c>
      <c r="N279" s="12">
        <v>11</v>
      </c>
      <c r="O279" s="24">
        <f t="shared" si="34"/>
        <v>8.4686390896982853E-3</v>
      </c>
    </row>
    <row r="280" spans="9:15" x14ac:dyDescent="0.2">
      <c r="I280" s="12" t="s">
        <v>417</v>
      </c>
      <c r="K280" s="24">
        <f t="shared" si="32"/>
        <v>0</v>
      </c>
      <c r="M280" s="24">
        <f t="shared" si="33"/>
        <v>0</v>
      </c>
      <c r="N280" s="12">
        <v>11</v>
      </c>
      <c r="O280" s="24">
        <f t="shared" si="34"/>
        <v>8.4686390896982853E-3</v>
      </c>
    </row>
    <row r="281" spans="9:15" x14ac:dyDescent="0.2">
      <c r="I281" s="12" t="s">
        <v>416</v>
      </c>
      <c r="K281" s="24">
        <f t="shared" si="32"/>
        <v>0</v>
      </c>
      <c r="M281" s="24">
        <f t="shared" si="33"/>
        <v>0</v>
      </c>
      <c r="N281" s="12">
        <v>11</v>
      </c>
      <c r="O281" s="24">
        <f t="shared" si="34"/>
        <v>8.4686390896982853E-3</v>
      </c>
    </row>
    <row r="282" spans="9:15" x14ac:dyDescent="0.2">
      <c r="I282" s="12" t="s">
        <v>208</v>
      </c>
      <c r="K282" s="24">
        <f t="shared" si="32"/>
        <v>0</v>
      </c>
      <c r="M282" s="24">
        <f t="shared" si="33"/>
        <v>0</v>
      </c>
      <c r="N282" s="12">
        <v>11</v>
      </c>
      <c r="O282" s="24">
        <f t="shared" si="34"/>
        <v>8.4686390896982853E-3</v>
      </c>
    </row>
    <row r="283" spans="9:15" x14ac:dyDescent="0.2">
      <c r="I283" s="12" t="s">
        <v>415</v>
      </c>
      <c r="K283" s="24">
        <f t="shared" si="32"/>
        <v>0</v>
      </c>
      <c r="M283" s="24">
        <f t="shared" si="33"/>
        <v>0</v>
      </c>
      <c r="N283" s="12">
        <v>11</v>
      </c>
      <c r="O283" s="24">
        <f t="shared" si="34"/>
        <v>8.4686390896982853E-3</v>
      </c>
    </row>
    <row r="284" spans="9:15" x14ac:dyDescent="0.2">
      <c r="I284" s="12" t="s">
        <v>414</v>
      </c>
      <c r="K284" s="24">
        <f t="shared" si="32"/>
        <v>0</v>
      </c>
      <c r="M284" s="24">
        <f t="shared" si="33"/>
        <v>0</v>
      </c>
      <c r="N284" s="12">
        <v>11</v>
      </c>
      <c r="O284" s="24">
        <f t="shared" si="34"/>
        <v>8.4686390896982853E-3</v>
      </c>
    </row>
    <row r="285" spans="9:15" x14ac:dyDescent="0.2">
      <c r="I285" s="12" t="s">
        <v>239</v>
      </c>
      <c r="K285" s="24">
        <f t="shared" si="32"/>
        <v>0</v>
      </c>
      <c r="M285" s="24">
        <f t="shared" si="33"/>
        <v>0</v>
      </c>
      <c r="N285" s="12">
        <v>11</v>
      </c>
      <c r="O285" s="24">
        <f t="shared" si="34"/>
        <v>8.4686390896982853E-3</v>
      </c>
    </row>
    <row r="286" spans="9:15" x14ac:dyDescent="0.2">
      <c r="I286" s="12" t="s">
        <v>413</v>
      </c>
      <c r="K286" s="24">
        <f t="shared" si="32"/>
        <v>0</v>
      </c>
      <c r="M286" s="24">
        <f t="shared" si="33"/>
        <v>0</v>
      </c>
      <c r="N286" s="12">
        <v>11</v>
      </c>
      <c r="O286" s="24">
        <f t="shared" si="34"/>
        <v>8.4686390896982853E-3</v>
      </c>
    </row>
    <row r="287" spans="9:15" x14ac:dyDescent="0.2">
      <c r="I287" s="12" t="s">
        <v>412</v>
      </c>
      <c r="K287" s="24">
        <f t="shared" si="32"/>
        <v>0</v>
      </c>
      <c r="M287" s="24">
        <f t="shared" si="33"/>
        <v>0</v>
      </c>
      <c r="N287" s="12">
        <v>11</v>
      </c>
      <c r="O287" s="24">
        <f t="shared" si="34"/>
        <v>8.4686390896982853E-3</v>
      </c>
    </row>
    <row r="288" spans="9:15" x14ac:dyDescent="0.2">
      <c r="I288" s="12" t="s">
        <v>411</v>
      </c>
      <c r="K288" s="24">
        <f t="shared" si="32"/>
        <v>0</v>
      </c>
      <c r="M288" s="24">
        <f t="shared" si="33"/>
        <v>0</v>
      </c>
      <c r="N288" s="12">
        <v>11</v>
      </c>
      <c r="O288" s="24">
        <f t="shared" si="34"/>
        <v>8.4686390896982853E-3</v>
      </c>
    </row>
    <row r="289" spans="9:15" x14ac:dyDescent="0.2">
      <c r="I289" s="12" t="s">
        <v>410</v>
      </c>
      <c r="K289" s="24">
        <f t="shared" si="32"/>
        <v>0</v>
      </c>
      <c r="M289" s="24">
        <f t="shared" si="33"/>
        <v>0</v>
      </c>
      <c r="N289" s="12">
        <v>11</v>
      </c>
      <c r="O289" s="24">
        <f t="shared" si="34"/>
        <v>8.4686390896982853E-3</v>
      </c>
    </row>
    <row r="290" spans="9:15" x14ac:dyDescent="0.2">
      <c r="I290" s="12" t="s">
        <v>203</v>
      </c>
      <c r="K290" s="24">
        <f t="shared" si="32"/>
        <v>0</v>
      </c>
      <c r="M290" s="24">
        <f t="shared" si="33"/>
        <v>0</v>
      </c>
      <c r="N290" s="12">
        <v>11</v>
      </c>
      <c r="O290" s="24">
        <f t="shared" si="34"/>
        <v>8.4686390896982853E-3</v>
      </c>
    </row>
    <row r="291" spans="9:15" x14ac:dyDescent="0.2">
      <c r="I291" s="12" t="s">
        <v>409</v>
      </c>
      <c r="K291" s="24">
        <f t="shared" si="32"/>
        <v>0</v>
      </c>
      <c r="M291" s="24">
        <f t="shared" si="33"/>
        <v>0</v>
      </c>
      <c r="N291" s="12">
        <v>11</v>
      </c>
      <c r="O291" s="24">
        <f t="shared" si="34"/>
        <v>8.4686390896982853E-3</v>
      </c>
    </row>
    <row r="292" spans="9:15" x14ac:dyDescent="0.2">
      <c r="I292" s="12" t="s">
        <v>408</v>
      </c>
      <c r="K292" s="24">
        <f t="shared" si="32"/>
        <v>0</v>
      </c>
      <c r="M292" s="24">
        <f t="shared" si="33"/>
        <v>0</v>
      </c>
      <c r="N292" s="12">
        <v>11</v>
      </c>
      <c r="O292" s="24">
        <f t="shared" si="34"/>
        <v>8.4686390896982853E-3</v>
      </c>
    </row>
    <row r="293" spans="9:15" x14ac:dyDescent="0.2">
      <c r="I293" s="12" t="s">
        <v>35</v>
      </c>
      <c r="K293" s="24">
        <f t="shared" si="32"/>
        <v>0</v>
      </c>
      <c r="M293" s="24">
        <f t="shared" si="33"/>
        <v>0</v>
      </c>
      <c r="N293" s="12">
        <v>10</v>
      </c>
      <c r="O293" s="24">
        <f t="shared" si="34"/>
        <v>7.6987628088166235E-3</v>
      </c>
    </row>
    <row r="294" spans="9:15" x14ac:dyDescent="0.2">
      <c r="I294" s="12" t="s">
        <v>91</v>
      </c>
      <c r="K294" s="24">
        <f t="shared" si="32"/>
        <v>0</v>
      </c>
      <c r="M294" s="24">
        <f t="shared" si="33"/>
        <v>0</v>
      </c>
      <c r="N294" s="12">
        <v>10</v>
      </c>
      <c r="O294" s="24">
        <f t="shared" si="34"/>
        <v>7.6987628088166235E-3</v>
      </c>
    </row>
    <row r="295" spans="9:15" x14ac:dyDescent="0.2">
      <c r="I295" s="12" t="s">
        <v>407</v>
      </c>
      <c r="K295" s="24">
        <f t="shared" si="32"/>
        <v>0</v>
      </c>
      <c r="M295" s="24">
        <f t="shared" si="33"/>
        <v>0</v>
      </c>
      <c r="N295" s="12">
        <v>10</v>
      </c>
      <c r="O295" s="24">
        <f t="shared" si="34"/>
        <v>7.6987628088166235E-3</v>
      </c>
    </row>
    <row r="296" spans="9:15" x14ac:dyDescent="0.2">
      <c r="I296" s="12" t="s">
        <v>235</v>
      </c>
      <c r="K296" s="24">
        <f t="shared" si="32"/>
        <v>0</v>
      </c>
      <c r="M296" s="24">
        <f t="shared" si="33"/>
        <v>0</v>
      </c>
      <c r="N296" s="12">
        <v>10</v>
      </c>
      <c r="O296" s="24">
        <f t="shared" si="34"/>
        <v>7.6987628088166235E-3</v>
      </c>
    </row>
    <row r="297" spans="9:15" x14ac:dyDescent="0.2">
      <c r="I297" s="12" t="s">
        <v>406</v>
      </c>
      <c r="K297" s="24">
        <f t="shared" si="32"/>
        <v>0</v>
      </c>
      <c r="M297" s="24">
        <f t="shared" si="33"/>
        <v>0</v>
      </c>
      <c r="N297" s="12">
        <v>10</v>
      </c>
      <c r="O297" s="24">
        <f t="shared" si="34"/>
        <v>7.6987628088166235E-3</v>
      </c>
    </row>
    <row r="298" spans="9:15" x14ac:dyDescent="0.2">
      <c r="I298" s="12" t="s">
        <v>405</v>
      </c>
      <c r="K298" s="24">
        <f t="shared" si="32"/>
        <v>0</v>
      </c>
      <c r="M298" s="24">
        <f t="shared" si="33"/>
        <v>0</v>
      </c>
      <c r="N298" s="12">
        <v>10</v>
      </c>
      <c r="O298" s="24">
        <f t="shared" si="34"/>
        <v>7.6987628088166235E-3</v>
      </c>
    </row>
    <row r="299" spans="9:15" x14ac:dyDescent="0.2">
      <c r="I299" s="12" t="s">
        <v>404</v>
      </c>
      <c r="K299" s="24">
        <f t="shared" si="32"/>
        <v>0</v>
      </c>
      <c r="M299" s="24">
        <f t="shared" si="33"/>
        <v>0</v>
      </c>
      <c r="N299" s="12">
        <v>10</v>
      </c>
      <c r="O299" s="24">
        <f t="shared" si="34"/>
        <v>7.6987628088166235E-3</v>
      </c>
    </row>
    <row r="300" spans="9:15" x14ac:dyDescent="0.2">
      <c r="I300" s="12" t="s">
        <v>189</v>
      </c>
      <c r="K300" s="24">
        <f t="shared" si="32"/>
        <v>0</v>
      </c>
      <c r="M300" s="24">
        <f t="shared" si="33"/>
        <v>0</v>
      </c>
      <c r="N300" s="12">
        <v>10</v>
      </c>
      <c r="O300" s="24">
        <f t="shared" si="34"/>
        <v>7.6987628088166235E-3</v>
      </c>
    </row>
    <row r="301" spans="9:15" x14ac:dyDescent="0.2">
      <c r="I301" s="12" t="s">
        <v>403</v>
      </c>
      <c r="K301" s="24">
        <f t="shared" si="32"/>
        <v>0</v>
      </c>
      <c r="M301" s="24">
        <f t="shared" si="33"/>
        <v>0</v>
      </c>
      <c r="N301" s="12">
        <v>10</v>
      </c>
      <c r="O301" s="24">
        <f t="shared" si="34"/>
        <v>7.6987628088166235E-3</v>
      </c>
    </row>
    <row r="302" spans="9:15" x14ac:dyDescent="0.2">
      <c r="I302" s="12" t="s">
        <v>402</v>
      </c>
      <c r="K302" s="24">
        <f t="shared" si="32"/>
        <v>0</v>
      </c>
      <c r="M302" s="24">
        <f t="shared" si="33"/>
        <v>0</v>
      </c>
      <c r="N302" s="12">
        <v>10</v>
      </c>
      <c r="O302" s="24">
        <f t="shared" si="34"/>
        <v>7.6987628088166235E-3</v>
      </c>
    </row>
    <row r="303" spans="9:15" x14ac:dyDescent="0.2">
      <c r="I303" s="12" t="s">
        <v>401</v>
      </c>
      <c r="K303" s="24">
        <f t="shared" si="32"/>
        <v>0</v>
      </c>
      <c r="M303" s="24">
        <f t="shared" si="33"/>
        <v>0</v>
      </c>
      <c r="N303" s="12">
        <v>10</v>
      </c>
      <c r="O303" s="24">
        <f t="shared" si="34"/>
        <v>7.6987628088166235E-3</v>
      </c>
    </row>
    <row r="304" spans="9:15" x14ac:dyDescent="0.2">
      <c r="I304" s="12" t="s">
        <v>400</v>
      </c>
      <c r="K304" s="24">
        <f t="shared" si="32"/>
        <v>0</v>
      </c>
      <c r="M304" s="24">
        <f t="shared" si="33"/>
        <v>0</v>
      </c>
      <c r="N304" s="12">
        <v>10</v>
      </c>
      <c r="O304" s="24">
        <f t="shared" si="34"/>
        <v>7.6987628088166235E-3</v>
      </c>
    </row>
    <row r="305" spans="9:15" x14ac:dyDescent="0.2">
      <c r="I305" s="12" t="s">
        <v>399</v>
      </c>
      <c r="K305" s="24">
        <f t="shared" si="32"/>
        <v>0</v>
      </c>
      <c r="M305" s="24">
        <f t="shared" si="33"/>
        <v>0</v>
      </c>
      <c r="N305" s="12">
        <v>10</v>
      </c>
      <c r="O305" s="24">
        <f t="shared" si="34"/>
        <v>7.6987628088166235E-3</v>
      </c>
    </row>
    <row r="306" spans="9:15" x14ac:dyDescent="0.2">
      <c r="I306" s="12" t="s">
        <v>278</v>
      </c>
      <c r="K306" s="24">
        <f t="shared" si="32"/>
        <v>0</v>
      </c>
      <c r="M306" s="24">
        <f t="shared" si="33"/>
        <v>0</v>
      </c>
      <c r="N306" s="12">
        <v>10</v>
      </c>
      <c r="O306" s="24">
        <f t="shared" si="34"/>
        <v>7.6987628088166235E-3</v>
      </c>
    </row>
    <row r="307" spans="9:15" x14ac:dyDescent="0.2">
      <c r="I307" s="12" t="s">
        <v>398</v>
      </c>
      <c r="K307" s="24">
        <f t="shared" si="32"/>
        <v>0</v>
      </c>
      <c r="M307" s="24">
        <f t="shared" si="33"/>
        <v>0</v>
      </c>
      <c r="N307" s="12">
        <v>10</v>
      </c>
      <c r="O307" s="24">
        <f t="shared" si="34"/>
        <v>7.6987628088166235E-3</v>
      </c>
    </row>
    <row r="308" spans="9:15" x14ac:dyDescent="0.2">
      <c r="I308" s="12" t="s">
        <v>397</v>
      </c>
      <c r="K308" s="24">
        <f t="shared" si="32"/>
        <v>0</v>
      </c>
      <c r="M308" s="24">
        <f t="shared" si="33"/>
        <v>0</v>
      </c>
      <c r="N308" s="12">
        <v>10</v>
      </c>
      <c r="O308" s="24">
        <f t="shared" si="34"/>
        <v>7.6987628088166235E-3</v>
      </c>
    </row>
    <row r="309" spans="9:15" x14ac:dyDescent="0.2">
      <c r="I309" s="12" t="s">
        <v>396</v>
      </c>
      <c r="K309" s="24">
        <f t="shared" si="32"/>
        <v>0</v>
      </c>
      <c r="M309" s="24">
        <f t="shared" si="33"/>
        <v>0</v>
      </c>
      <c r="N309" s="12">
        <v>10</v>
      </c>
      <c r="O309" s="24">
        <f t="shared" si="34"/>
        <v>7.6987628088166235E-3</v>
      </c>
    </row>
    <row r="310" spans="9:15" x14ac:dyDescent="0.2">
      <c r="I310" s="12" t="s">
        <v>282</v>
      </c>
      <c r="K310" s="24">
        <f t="shared" si="32"/>
        <v>0</v>
      </c>
      <c r="M310" s="24">
        <f t="shared" si="33"/>
        <v>0</v>
      </c>
      <c r="N310" s="12">
        <v>10</v>
      </c>
      <c r="O310" s="24">
        <f t="shared" si="34"/>
        <v>7.6987628088166235E-3</v>
      </c>
    </row>
    <row r="311" spans="9:15" x14ac:dyDescent="0.2">
      <c r="I311" s="12" t="s">
        <v>395</v>
      </c>
      <c r="K311" s="24">
        <f t="shared" si="32"/>
        <v>0</v>
      </c>
      <c r="M311" s="24">
        <f t="shared" si="33"/>
        <v>0</v>
      </c>
      <c r="N311" s="12">
        <v>10</v>
      </c>
      <c r="O311" s="24">
        <f t="shared" si="34"/>
        <v>7.6987628088166235E-3</v>
      </c>
    </row>
    <row r="312" spans="9:15" x14ac:dyDescent="0.2">
      <c r="I312" s="15" t="s">
        <v>394</v>
      </c>
      <c r="J312" s="15"/>
      <c r="K312" s="43">
        <f t="shared" si="32"/>
        <v>0</v>
      </c>
      <c r="L312" s="15"/>
      <c r="M312" s="43">
        <f t="shared" si="33"/>
        <v>0</v>
      </c>
      <c r="N312" s="15">
        <v>10</v>
      </c>
      <c r="O312" s="43">
        <f t="shared" si="34"/>
        <v>7.6987628088166235E-3</v>
      </c>
    </row>
    <row r="313" spans="9:15" x14ac:dyDescent="0.2">
      <c r="I313" s="12" t="s">
        <v>97</v>
      </c>
      <c r="J313" s="12">
        <f t="shared" ref="J313:N313" si="35">COUNTIF(J3:J312, "&gt;1")</f>
        <v>85</v>
      </c>
      <c r="K313" s="12"/>
      <c r="L313" s="12">
        <f t="shared" si="35"/>
        <v>142</v>
      </c>
      <c r="M313" s="12"/>
      <c r="N313" s="12">
        <f t="shared" si="35"/>
        <v>286</v>
      </c>
      <c r="O313" s="12"/>
    </row>
    <row r="314" spans="9:15" x14ac:dyDescent="0.2">
      <c r="I314" s="12" t="s">
        <v>99</v>
      </c>
      <c r="J314" s="12">
        <f t="shared" ref="J314:N314" si="36">SUM(J3:J312)</f>
        <v>42260</v>
      </c>
      <c r="K314" s="12"/>
      <c r="L314" s="12">
        <f t="shared" si="36"/>
        <v>39242</v>
      </c>
      <c r="M314" s="12"/>
      <c r="N314" s="12">
        <f t="shared" si="36"/>
        <v>129891</v>
      </c>
      <c r="O314" s="1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8"/>
  <sheetViews>
    <sheetView workbookViewId="0">
      <selection activeCell="A2" sqref="A2"/>
    </sheetView>
  </sheetViews>
  <sheetFormatPr baseColWidth="10" defaultColWidth="28.6640625" defaultRowHeight="16" x14ac:dyDescent="0.2"/>
  <cols>
    <col min="1" max="1" width="27.6640625" bestFit="1" customWidth="1"/>
    <col min="2" max="2" width="8.33203125" bestFit="1" customWidth="1"/>
    <col min="3" max="3" width="11.1640625" bestFit="1" customWidth="1"/>
  </cols>
  <sheetData>
    <row r="1" spans="1:3" ht="46" customHeight="1" thickBot="1" x14ac:dyDescent="0.25">
      <c r="A1" s="67" t="s">
        <v>590</v>
      </c>
      <c r="B1" s="68"/>
      <c r="C1" s="68"/>
    </row>
    <row r="2" spans="1:3" x14ac:dyDescent="0.2">
      <c r="A2" s="57" t="s">
        <v>573</v>
      </c>
      <c r="B2" s="58" t="s">
        <v>574</v>
      </c>
      <c r="C2" s="58" t="s">
        <v>575</v>
      </c>
    </row>
    <row r="3" spans="1:3" ht="17" x14ac:dyDescent="0.2">
      <c r="A3" s="59" t="s">
        <v>576</v>
      </c>
      <c r="B3" s="60">
        <v>13</v>
      </c>
      <c r="C3" s="62">
        <f>B3/B$8</f>
        <v>0.14444444444444443</v>
      </c>
    </row>
    <row r="4" spans="1:3" ht="17" x14ac:dyDescent="0.2">
      <c r="A4" s="59" t="s">
        <v>577</v>
      </c>
      <c r="B4" s="60">
        <v>4</v>
      </c>
      <c r="C4" s="62">
        <f t="shared" ref="C4:C7" si="0">B4/B$8</f>
        <v>4.4444444444444446E-2</v>
      </c>
    </row>
    <row r="5" spans="1:3" ht="34" x14ac:dyDescent="0.2">
      <c r="A5" s="60" t="s">
        <v>578</v>
      </c>
      <c r="B5" s="60">
        <v>4</v>
      </c>
      <c r="C5" s="62">
        <f t="shared" si="0"/>
        <v>4.4444444444444446E-2</v>
      </c>
    </row>
    <row r="6" spans="1:3" ht="17" x14ac:dyDescent="0.2">
      <c r="A6" s="59" t="s">
        <v>579</v>
      </c>
      <c r="B6" s="60">
        <v>1</v>
      </c>
      <c r="C6" s="62">
        <f t="shared" si="0"/>
        <v>1.1111111111111112E-2</v>
      </c>
    </row>
    <row r="7" spans="1:3" ht="18" thickBot="1" x14ac:dyDescent="0.25">
      <c r="A7" s="61" t="s">
        <v>580</v>
      </c>
      <c r="B7" s="61">
        <v>68</v>
      </c>
      <c r="C7" s="63">
        <f t="shared" si="0"/>
        <v>0.75555555555555554</v>
      </c>
    </row>
    <row r="8" spans="1:3" x14ac:dyDescent="0.2">
      <c r="B8">
        <f>SUM(B3:B7)</f>
        <v>90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ST1-Chemistry</vt:lpstr>
      <vt:lpstr>ST2-Illumina-Mat-Archaea</vt:lpstr>
      <vt:lpstr>ST3-ONT-Mat-Archaea</vt:lpstr>
      <vt:lpstr>ST4-Illumina-Mat-Bacteria</vt:lpstr>
      <vt:lpstr>ST5-ONT-Mat-Bacteria</vt:lpstr>
      <vt:lpstr>ST6-Illumina-Sediment-Bacteria</vt:lpstr>
      <vt:lpstr>ST7-ONT-Sediment-Archaea</vt:lpstr>
      <vt:lpstr>ST8-Illumina-Sediment-Archaea</vt:lpstr>
      <vt:lpstr>ST9-ONT-Sediment-Bacteria</vt:lpstr>
      <vt:lpstr>ST10-Intermediate-Data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</dc:creator>
  <cp:lastModifiedBy>Venkat</cp:lastModifiedBy>
  <dcterms:created xsi:type="dcterms:W3CDTF">2022-09-08T02:47:26Z</dcterms:created>
  <dcterms:modified xsi:type="dcterms:W3CDTF">2023-03-25T15:21:22Z</dcterms:modified>
</cp:coreProperties>
</file>