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爵床属79种叶绿体基因组文章\manuscript\叶绿体基因组比较\supplementary_material\"/>
    </mc:Choice>
  </mc:AlternateContent>
  <xr:revisionPtr revIDLastSave="0" documentId="13_ncr:1_{09135280-C5B2-45E2-A2AA-134CA60E13BF}" xr6:coauthVersionLast="47" xr6:coauthVersionMax="47" xr10:uidLastSave="{00000000-0000-0000-0000-000000000000}"/>
  <bookViews>
    <workbookView xWindow="-108" yWindow="-108" windowWidth="23256" windowHeight="12576" xr2:uid="{9E996496-AC32-49E0-B20F-3953926CD06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" i="1" l="1"/>
  <c r="P12" i="1"/>
  <c r="P13" i="1"/>
  <c r="P15" i="1"/>
  <c r="P17" i="1"/>
  <c r="P5" i="1"/>
  <c r="M13" i="1"/>
  <c r="L7" i="1"/>
  <c r="L8" i="1"/>
  <c r="L10" i="1"/>
  <c r="L12" i="1"/>
  <c r="L13" i="1"/>
  <c r="K14" i="1"/>
  <c r="E17" i="1"/>
  <c r="M17" i="1" s="1"/>
  <c r="E16" i="1"/>
  <c r="M16" i="1" s="1"/>
  <c r="N16" i="1"/>
  <c r="E15" i="1"/>
  <c r="M15" i="1" s="1"/>
  <c r="E14" i="1"/>
  <c r="M14" i="1" s="1"/>
  <c r="E13" i="1"/>
  <c r="K13" i="1" s="1"/>
  <c r="N13" i="1"/>
  <c r="O13" i="1"/>
  <c r="E12" i="1"/>
  <c r="K12" i="1" s="1"/>
  <c r="E11" i="1"/>
  <c r="K11" i="1" s="1"/>
  <c r="E10" i="1"/>
  <c r="K10" i="1" s="1"/>
  <c r="E9" i="1"/>
  <c r="P9" i="1" s="1"/>
  <c r="E8" i="1"/>
  <c r="P8" i="1" s="1"/>
  <c r="E7" i="1"/>
  <c r="N7" i="1" s="1"/>
  <c r="E6" i="1"/>
  <c r="L6" i="1" s="1"/>
  <c r="E5" i="1"/>
  <c r="P16" i="1" l="1"/>
  <c r="L9" i="1"/>
  <c r="K8" i="1"/>
  <c r="M12" i="1"/>
  <c r="K7" i="1"/>
  <c r="L16" i="1"/>
  <c r="M8" i="1"/>
  <c r="K16" i="1"/>
  <c r="K9" i="1"/>
  <c r="M11" i="1"/>
  <c r="K6" i="1"/>
  <c r="M10" i="1"/>
  <c r="N14" i="1"/>
  <c r="L17" i="1"/>
  <c r="M9" i="1"/>
  <c r="M7" i="1"/>
  <c r="L15" i="1"/>
  <c r="O16" i="1"/>
  <c r="L14" i="1"/>
  <c r="M6" i="1"/>
  <c r="P14" i="1"/>
  <c r="L11" i="1"/>
  <c r="K17" i="1"/>
  <c r="P11" i="1"/>
  <c r="N17" i="1"/>
  <c r="K15" i="1"/>
  <c r="P10" i="1"/>
  <c r="P7" i="1"/>
  <c r="O17" i="1"/>
  <c r="N15" i="1"/>
  <c r="O15" i="1"/>
  <c r="O14" i="1"/>
  <c r="O12" i="1"/>
  <c r="O7" i="1"/>
  <c r="N12" i="1"/>
  <c r="N11" i="1"/>
  <c r="O11" i="1"/>
  <c r="N10" i="1"/>
  <c r="O10" i="1"/>
  <c r="N9" i="1"/>
  <c r="O9" i="1"/>
  <c r="N8" i="1"/>
  <c r="O8" i="1"/>
  <c r="N6" i="1"/>
  <c r="O6" i="1"/>
  <c r="M5" i="1"/>
  <c r="N5" i="1"/>
  <c r="K5" i="1"/>
  <c r="O5" i="1"/>
  <c r="L5" i="1"/>
</calcChain>
</file>

<file path=xl/sharedStrings.xml><?xml version="1.0" encoding="utf-8"?>
<sst xmlns="http://schemas.openxmlformats.org/spreadsheetml/2006/main" count="35" uniqueCount="27">
  <si>
    <t>Species</t>
    <phoneticPr fontId="3" type="noConversion"/>
  </si>
  <si>
    <t>SSRs Regions</t>
    <phoneticPr fontId="3" type="noConversion"/>
  </si>
  <si>
    <t>Numbers</t>
    <phoneticPr fontId="3" type="noConversion"/>
  </si>
  <si>
    <t>Ratio</t>
    <phoneticPr fontId="3" type="noConversion"/>
  </si>
  <si>
    <t>LSC</t>
    <phoneticPr fontId="3" type="noConversion"/>
  </si>
  <si>
    <t xml:space="preserve"> SSC </t>
    <phoneticPr fontId="3" type="noConversion"/>
  </si>
  <si>
    <t xml:space="preserve"> IRs </t>
    <phoneticPr fontId="3" type="noConversion"/>
  </si>
  <si>
    <t>Protein-coding regions</t>
    <phoneticPr fontId="3" type="noConversion"/>
  </si>
  <si>
    <t>Intron regions</t>
    <phoneticPr fontId="3" type="noConversion"/>
  </si>
  <si>
    <t>J. quadrifaria</t>
  </si>
  <si>
    <t>J. betonica</t>
  </si>
  <si>
    <t>J. mollissima</t>
  </si>
  <si>
    <t>J. patentiflora</t>
  </si>
  <si>
    <t>J. adhatoda</t>
  </si>
  <si>
    <t>J. vagabunda</t>
  </si>
  <si>
    <t>J. grossa</t>
    <phoneticPr fontId="3" type="noConversion"/>
  </si>
  <si>
    <t>J. gendarussa</t>
  </si>
  <si>
    <t>J. leptostachya</t>
  </si>
  <si>
    <t>J. procumbens</t>
    <phoneticPr fontId="3" type="noConversion"/>
  </si>
  <si>
    <t>J. latiflora</t>
    <phoneticPr fontId="3" type="noConversion"/>
  </si>
  <si>
    <t>A/T</t>
    <phoneticPr fontId="3" type="noConversion"/>
  </si>
  <si>
    <t>C/G</t>
    <phoneticPr fontId="3" type="noConversion"/>
  </si>
  <si>
    <t>Total</t>
    <phoneticPr fontId="3" type="noConversion"/>
  </si>
  <si>
    <t>Intergenic regions</t>
    <phoneticPr fontId="3" type="noConversion"/>
  </si>
  <si>
    <t>J. lianshanica</t>
    <phoneticPr fontId="3" type="noConversion"/>
  </si>
  <si>
    <t>J. demissa</t>
    <phoneticPr fontId="3" type="noConversion"/>
  </si>
  <si>
    <r>
      <rPr>
        <b/>
        <sz val="12"/>
        <color theme="1"/>
        <rFont val="Times New Roman"/>
        <family val="1"/>
      </rPr>
      <t xml:space="preserve">Table S6. </t>
    </r>
    <r>
      <rPr>
        <sz val="12"/>
        <color theme="1"/>
        <rFont val="Times New Roman"/>
        <family val="1"/>
      </rPr>
      <t>Quantity statistics of SSRs of thirteen</t>
    </r>
    <r>
      <rPr>
        <i/>
        <sz val="12"/>
        <color theme="1"/>
        <rFont val="Times New Roman"/>
        <family val="1"/>
      </rPr>
      <t xml:space="preserve"> Justicia</t>
    </r>
    <r>
      <rPr>
        <sz val="12"/>
        <color theme="1"/>
        <rFont val="Times New Roman"/>
        <family val="1"/>
      </rPr>
      <t xml:space="preserve"> chloroplast genomes.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</si>
</sst>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9C496-44C5-4722-95F9-8BEAD493312E}">
  <dimension ref="A1:R17"/>
  <sheetViews>
    <sheetView tabSelected="1" workbookViewId="0">
      <selection sqref="A1:R1"/>
    </sheetView>
  </sheetViews>
  <sheetFormatPr defaultRowHeight="13.8" x14ac:dyDescent="0.25"/>
  <cols>
    <col min="1" max="1" width="15.109375" customWidth="1"/>
    <col min="2" max="2" width="4.88671875" customWidth="1"/>
    <col min="3" max="3" width="5.21875" customWidth="1"/>
    <col min="4" max="4" width="4.77734375" customWidth="1"/>
    <col min="5" max="5" width="5.44140625" customWidth="1"/>
    <col min="6" max="6" width="20.88671875" customWidth="1"/>
    <col min="7" max="7" width="17.5546875" customWidth="1"/>
    <col min="8" max="8" width="13.6640625" customWidth="1"/>
    <col min="9" max="9" width="8.44140625" customWidth="1"/>
    <col min="10" max="10" width="8.109375" customWidth="1"/>
    <col min="11" max="11" width="6.88671875" customWidth="1"/>
    <col min="12" max="12" width="6.6640625" customWidth="1"/>
    <col min="13" max="13" width="6.21875" customWidth="1"/>
    <col min="14" max="14" width="20.6640625" customWidth="1"/>
    <col min="15" max="15" width="17.88671875" customWidth="1"/>
    <col min="16" max="16" width="13.5546875" customWidth="1"/>
    <col min="17" max="17" width="5.6640625" customWidth="1"/>
    <col min="18" max="18" width="6" customWidth="1"/>
  </cols>
  <sheetData>
    <row r="1" spans="1:18" ht="15.6" x14ac:dyDescent="0.25">
      <c r="A1" s="6" t="s">
        <v>26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15.6" x14ac:dyDescent="0.25">
      <c r="A2" s="4" t="s">
        <v>0</v>
      </c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.6" x14ac:dyDescent="0.25">
      <c r="A3" s="5"/>
      <c r="B3" s="5" t="s">
        <v>2</v>
      </c>
      <c r="C3" s="5"/>
      <c r="D3" s="5"/>
      <c r="E3" s="5"/>
      <c r="F3" s="5"/>
      <c r="G3" s="5"/>
      <c r="H3" s="5"/>
      <c r="I3" s="5"/>
      <c r="J3" s="5"/>
      <c r="K3" s="5" t="s">
        <v>3</v>
      </c>
      <c r="L3" s="5"/>
      <c r="M3" s="5"/>
      <c r="N3" s="5"/>
      <c r="O3" s="5"/>
      <c r="P3" s="5"/>
      <c r="Q3" s="5"/>
      <c r="R3" s="5"/>
    </row>
    <row r="4" spans="1:18" ht="15.6" x14ac:dyDescent="0.25">
      <c r="A4" s="1"/>
      <c r="B4" s="2" t="s">
        <v>4</v>
      </c>
      <c r="C4" s="1" t="s">
        <v>5</v>
      </c>
      <c r="D4" s="1" t="s">
        <v>6</v>
      </c>
      <c r="E4" s="1" t="s">
        <v>22</v>
      </c>
      <c r="F4" s="1" t="s">
        <v>7</v>
      </c>
      <c r="G4" s="1" t="s">
        <v>23</v>
      </c>
      <c r="H4" s="1" t="s">
        <v>8</v>
      </c>
      <c r="I4" s="1" t="s">
        <v>20</v>
      </c>
      <c r="J4" s="1" t="s">
        <v>21</v>
      </c>
      <c r="K4" s="2" t="s">
        <v>4</v>
      </c>
      <c r="L4" s="1" t="s">
        <v>5</v>
      </c>
      <c r="M4" s="1" t="s">
        <v>6</v>
      </c>
      <c r="N4" s="1" t="s">
        <v>7</v>
      </c>
      <c r="O4" s="1" t="s">
        <v>23</v>
      </c>
      <c r="P4" s="1" t="s">
        <v>8</v>
      </c>
      <c r="Q4" s="1" t="s">
        <v>20</v>
      </c>
      <c r="R4" s="1" t="s">
        <v>21</v>
      </c>
    </row>
    <row r="5" spans="1:18" ht="15.6" x14ac:dyDescent="0.25">
      <c r="A5" s="7" t="s">
        <v>13</v>
      </c>
      <c r="B5" s="8">
        <v>24</v>
      </c>
      <c r="C5" s="8">
        <v>11</v>
      </c>
      <c r="D5" s="8">
        <v>4</v>
      </c>
      <c r="E5" s="8">
        <f t="shared" ref="E5" si="0">SUM(B5:D5)</f>
        <v>39</v>
      </c>
      <c r="F5" s="8">
        <v>8</v>
      </c>
      <c r="G5" s="8">
        <v>23</v>
      </c>
      <c r="H5" s="8">
        <v>8</v>
      </c>
      <c r="I5" s="8">
        <v>434</v>
      </c>
      <c r="J5" s="8">
        <v>42</v>
      </c>
      <c r="K5" s="9">
        <f t="shared" ref="K5:K17" si="1">B5/E5</f>
        <v>0.61538461538461542</v>
      </c>
      <c r="L5" s="9">
        <f t="shared" ref="L5:L17" si="2">C5/E5</f>
        <v>0.28205128205128205</v>
      </c>
      <c r="M5" s="9">
        <f t="shared" ref="M5:M17" si="3">D5/E5</f>
        <v>0.10256410256410256</v>
      </c>
      <c r="N5" s="9">
        <f t="shared" ref="N5" si="4">F5/E5</f>
        <v>0.20512820512820512</v>
      </c>
      <c r="O5" s="9">
        <f t="shared" ref="O5" si="5">G5/E5</f>
        <v>0.58974358974358976</v>
      </c>
      <c r="P5" s="9">
        <f>H5/E5</f>
        <v>0.20512820512820512</v>
      </c>
      <c r="Q5" s="9">
        <v>0.91</v>
      </c>
      <c r="R5" s="9">
        <v>0.09</v>
      </c>
    </row>
    <row r="6" spans="1:18" ht="15.6" x14ac:dyDescent="0.25">
      <c r="A6" s="7" t="s">
        <v>10</v>
      </c>
      <c r="B6" s="8">
        <v>32</v>
      </c>
      <c r="C6" s="8">
        <v>11</v>
      </c>
      <c r="D6" s="8">
        <v>4</v>
      </c>
      <c r="E6" s="8">
        <f t="shared" ref="E6:E17" si="6">SUM(B6:D6)</f>
        <v>47</v>
      </c>
      <c r="F6" s="8">
        <v>11</v>
      </c>
      <c r="G6" s="8">
        <v>32</v>
      </c>
      <c r="H6" s="8">
        <v>4</v>
      </c>
      <c r="I6" s="8">
        <v>520</v>
      </c>
      <c r="J6" s="8">
        <v>56</v>
      </c>
      <c r="K6" s="9">
        <f t="shared" si="1"/>
        <v>0.68085106382978722</v>
      </c>
      <c r="L6" s="9">
        <f t="shared" si="2"/>
        <v>0.23404255319148937</v>
      </c>
      <c r="M6" s="9">
        <f t="shared" si="3"/>
        <v>8.5106382978723402E-2</v>
      </c>
      <c r="N6" s="9">
        <f t="shared" ref="N6:N17" si="7">F6/E6</f>
        <v>0.23404255319148937</v>
      </c>
      <c r="O6" s="9">
        <f t="shared" ref="O6:O17" si="8">G6/E6</f>
        <v>0.68085106382978722</v>
      </c>
      <c r="P6" s="9">
        <f t="shared" ref="P6:P17" si="9">H6/E6</f>
        <v>8.5106382978723402E-2</v>
      </c>
      <c r="Q6" s="9">
        <v>0.9</v>
      </c>
      <c r="R6" s="9">
        <v>0.1</v>
      </c>
    </row>
    <row r="7" spans="1:18" ht="15.6" x14ac:dyDescent="0.25">
      <c r="A7" s="7" t="s">
        <v>25</v>
      </c>
      <c r="B7" s="8">
        <v>32</v>
      </c>
      <c r="C7" s="8">
        <v>10</v>
      </c>
      <c r="D7" s="8">
        <v>9</v>
      </c>
      <c r="E7" s="8">
        <f t="shared" si="6"/>
        <v>51</v>
      </c>
      <c r="F7" s="8">
        <v>12</v>
      </c>
      <c r="G7" s="8">
        <v>32</v>
      </c>
      <c r="H7" s="8">
        <v>7</v>
      </c>
      <c r="I7" s="8">
        <v>511</v>
      </c>
      <c r="J7" s="8">
        <v>95</v>
      </c>
      <c r="K7" s="9">
        <f t="shared" si="1"/>
        <v>0.62745098039215685</v>
      </c>
      <c r="L7" s="9">
        <f t="shared" si="2"/>
        <v>0.19607843137254902</v>
      </c>
      <c r="M7" s="9">
        <f t="shared" si="3"/>
        <v>0.17647058823529413</v>
      </c>
      <c r="N7" s="9">
        <f t="shared" si="7"/>
        <v>0.23529411764705882</v>
      </c>
      <c r="O7" s="9">
        <f t="shared" si="8"/>
        <v>0.62745098039215685</v>
      </c>
      <c r="P7" s="9">
        <f t="shared" si="9"/>
        <v>0.13725490196078433</v>
      </c>
      <c r="Q7" s="9">
        <v>0.84</v>
      </c>
      <c r="R7" s="9">
        <v>0.16</v>
      </c>
    </row>
    <row r="8" spans="1:18" ht="15.6" x14ac:dyDescent="0.25">
      <c r="A8" s="7" t="s">
        <v>16</v>
      </c>
      <c r="B8" s="8">
        <v>28</v>
      </c>
      <c r="C8" s="8">
        <v>10</v>
      </c>
      <c r="D8" s="8">
        <v>2</v>
      </c>
      <c r="E8" s="8">
        <f t="shared" si="6"/>
        <v>40</v>
      </c>
      <c r="F8" s="8">
        <v>11</v>
      </c>
      <c r="G8" s="8">
        <v>24</v>
      </c>
      <c r="H8" s="8">
        <v>5</v>
      </c>
      <c r="I8" s="12">
        <v>413</v>
      </c>
      <c r="J8" s="8">
        <v>57</v>
      </c>
      <c r="K8" s="9">
        <f t="shared" si="1"/>
        <v>0.7</v>
      </c>
      <c r="L8" s="9">
        <f t="shared" si="2"/>
        <v>0.25</v>
      </c>
      <c r="M8" s="9">
        <f t="shared" si="3"/>
        <v>0.05</v>
      </c>
      <c r="N8" s="9">
        <f t="shared" si="7"/>
        <v>0.27500000000000002</v>
      </c>
      <c r="O8" s="9">
        <f t="shared" si="8"/>
        <v>0.6</v>
      </c>
      <c r="P8" s="9">
        <f t="shared" si="9"/>
        <v>0.125</v>
      </c>
      <c r="Q8" s="9">
        <v>0.88</v>
      </c>
      <c r="R8" s="9">
        <v>0.12</v>
      </c>
    </row>
    <row r="9" spans="1:18" ht="15.6" x14ac:dyDescent="0.25">
      <c r="A9" s="7" t="s">
        <v>15</v>
      </c>
      <c r="B9" s="8">
        <v>41</v>
      </c>
      <c r="C9" s="8">
        <v>14</v>
      </c>
      <c r="D9" s="8">
        <v>4</v>
      </c>
      <c r="E9" s="8">
        <f t="shared" si="6"/>
        <v>59</v>
      </c>
      <c r="F9" s="8">
        <v>13</v>
      </c>
      <c r="G9" s="8">
        <v>37</v>
      </c>
      <c r="H9" s="8">
        <v>9</v>
      </c>
      <c r="I9" s="8">
        <v>663</v>
      </c>
      <c r="J9" s="8">
        <v>54</v>
      </c>
      <c r="K9" s="9">
        <f t="shared" si="1"/>
        <v>0.69491525423728817</v>
      </c>
      <c r="L9" s="9">
        <f t="shared" si="2"/>
        <v>0.23728813559322035</v>
      </c>
      <c r="M9" s="9">
        <f t="shared" si="3"/>
        <v>6.7796610169491525E-2</v>
      </c>
      <c r="N9" s="9">
        <f t="shared" si="7"/>
        <v>0.22033898305084745</v>
      </c>
      <c r="O9" s="9">
        <f t="shared" si="8"/>
        <v>0.6271186440677966</v>
      </c>
      <c r="P9" s="9">
        <f t="shared" si="9"/>
        <v>0.15254237288135594</v>
      </c>
      <c r="Q9" s="9">
        <v>0.92</v>
      </c>
      <c r="R9" s="9">
        <v>0.08</v>
      </c>
    </row>
    <row r="10" spans="1:18" ht="15.6" x14ac:dyDescent="0.25">
      <c r="A10" s="7" t="s">
        <v>19</v>
      </c>
      <c r="B10" s="8">
        <v>31</v>
      </c>
      <c r="C10" s="8">
        <v>10</v>
      </c>
      <c r="D10" s="8">
        <v>6</v>
      </c>
      <c r="E10" s="8">
        <f t="shared" si="6"/>
        <v>47</v>
      </c>
      <c r="F10" s="8">
        <v>11</v>
      </c>
      <c r="G10" s="8">
        <v>29</v>
      </c>
      <c r="H10" s="8">
        <v>7</v>
      </c>
      <c r="I10" s="8">
        <v>549</v>
      </c>
      <c r="J10" s="8">
        <v>37</v>
      </c>
      <c r="K10" s="9">
        <f t="shared" si="1"/>
        <v>0.65957446808510634</v>
      </c>
      <c r="L10" s="9">
        <f t="shared" si="2"/>
        <v>0.21276595744680851</v>
      </c>
      <c r="M10" s="9">
        <f t="shared" si="3"/>
        <v>0.1276595744680851</v>
      </c>
      <c r="N10" s="9">
        <f t="shared" si="7"/>
        <v>0.23404255319148937</v>
      </c>
      <c r="O10" s="9">
        <f t="shared" si="8"/>
        <v>0.61702127659574468</v>
      </c>
      <c r="P10" s="9">
        <f t="shared" si="9"/>
        <v>0.14893617021276595</v>
      </c>
      <c r="Q10" s="9">
        <v>0.94</v>
      </c>
      <c r="R10" s="9">
        <v>0.06</v>
      </c>
    </row>
    <row r="11" spans="1:18" ht="15.6" x14ac:dyDescent="0.25">
      <c r="A11" s="7" t="s">
        <v>17</v>
      </c>
      <c r="B11" s="8">
        <v>32</v>
      </c>
      <c r="C11" s="8">
        <v>9</v>
      </c>
      <c r="D11" s="8">
        <v>4</v>
      </c>
      <c r="E11" s="8">
        <f t="shared" si="6"/>
        <v>45</v>
      </c>
      <c r="F11" s="8">
        <v>9</v>
      </c>
      <c r="G11" s="8">
        <v>28</v>
      </c>
      <c r="H11" s="8">
        <v>8</v>
      </c>
      <c r="I11" s="8">
        <v>526</v>
      </c>
      <c r="J11" s="8">
        <v>33</v>
      </c>
      <c r="K11" s="9">
        <f t="shared" si="1"/>
        <v>0.71111111111111114</v>
      </c>
      <c r="L11" s="9">
        <f t="shared" si="2"/>
        <v>0.2</v>
      </c>
      <c r="M11" s="9">
        <f t="shared" si="3"/>
        <v>8.8888888888888892E-2</v>
      </c>
      <c r="N11" s="9">
        <f t="shared" si="7"/>
        <v>0.2</v>
      </c>
      <c r="O11" s="9">
        <f t="shared" si="8"/>
        <v>0.62222222222222223</v>
      </c>
      <c r="P11" s="9">
        <f t="shared" si="9"/>
        <v>0.17777777777777778</v>
      </c>
      <c r="Q11" s="9">
        <v>0.94</v>
      </c>
      <c r="R11" s="9">
        <v>0.06</v>
      </c>
    </row>
    <row r="12" spans="1:18" ht="15.6" x14ac:dyDescent="0.25">
      <c r="A12" s="7" t="s">
        <v>24</v>
      </c>
      <c r="B12" s="8">
        <v>24</v>
      </c>
      <c r="C12" s="8">
        <v>10</v>
      </c>
      <c r="D12" s="8">
        <v>6</v>
      </c>
      <c r="E12" s="8">
        <f t="shared" si="6"/>
        <v>40</v>
      </c>
      <c r="F12" s="8">
        <v>11</v>
      </c>
      <c r="G12" s="8">
        <v>23</v>
      </c>
      <c r="H12" s="8">
        <v>6</v>
      </c>
      <c r="I12" s="8">
        <v>482</v>
      </c>
      <c r="J12" s="8">
        <v>37</v>
      </c>
      <c r="K12" s="9">
        <f t="shared" si="1"/>
        <v>0.6</v>
      </c>
      <c r="L12" s="9">
        <f t="shared" si="2"/>
        <v>0.25</v>
      </c>
      <c r="M12" s="9">
        <f t="shared" si="3"/>
        <v>0.15</v>
      </c>
      <c r="N12" s="9">
        <f t="shared" si="7"/>
        <v>0.27500000000000002</v>
      </c>
      <c r="O12" s="9">
        <f t="shared" si="8"/>
        <v>0.57499999999999996</v>
      </c>
      <c r="P12" s="9">
        <f t="shared" si="9"/>
        <v>0.15</v>
      </c>
      <c r="Q12" s="9">
        <v>0.93</v>
      </c>
      <c r="R12" s="9">
        <v>7.0000000000000007E-2</v>
      </c>
    </row>
    <row r="13" spans="1:18" ht="15.6" x14ac:dyDescent="0.25">
      <c r="A13" s="7" t="s">
        <v>11</v>
      </c>
      <c r="B13" s="8">
        <v>23</v>
      </c>
      <c r="C13" s="8">
        <v>14</v>
      </c>
      <c r="D13" s="8">
        <v>8</v>
      </c>
      <c r="E13" s="8">
        <f t="shared" si="6"/>
        <v>45</v>
      </c>
      <c r="F13" s="8">
        <v>13</v>
      </c>
      <c r="G13" s="8">
        <v>28</v>
      </c>
      <c r="H13" s="8">
        <v>4</v>
      </c>
      <c r="I13" s="8">
        <v>497</v>
      </c>
      <c r="J13" s="8">
        <v>47</v>
      </c>
      <c r="K13" s="9">
        <f t="shared" si="1"/>
        <v>0.51111111111111107</v>
      </c>
      <c r="L13" s="9">
        <f t="shared" si="2"/>
        <v>0.31111111111111112</v>
      </c>
      <c r="M13" s="9">
        <f t="shared" si="3"/>
        <v>0.17777777777777778</v>
      </c>
      <c r="N13" s="9">
        <f t="shared" si="7"/>
        <v>0.28888888888888886</v>
      </c>
      <c r="O13" s="9">
        <f t="shared" si="8"/>
        <v>0.62222222222222223</v>
      </c>
      <c r="P13" s="9">
        <f t="shared" si="9"/>
        <v>8.8888888888888892E-2</v>
      </c>
      <c r="Q13" s="9">
        <v>0.91</v>
      </c>
      <c r="R13" s="9">
        <v>0.09</v>
      </c>
    </row>
    <row r="14" spans="1:18" ht="15.6" x14ac:dyDescent="0.25">
      <c r="A14" s="7" t="s">
        <v>12</v>
      </c>
      <c r="B14" s="8">
        <v>32</v>
      </c>
      <c r="C14" s="8">
        <v>9</v>
      </c>
      <c r="D14" s="8">
        <v>2</v>
      </c>
      <c r="E14" s="8">
        <f t="shared" si="6"/>
        <v>43</v>
      </c>
      <c r="F14" s="8">
        <v>10</v>
      </c>
      <c r="G14" s="8">
        <v>24</v>
      </c>
      <c r="H14" s="8">
        <v>9</v>
      </c>
      <c r="I14" s="8">
        <v>509</v>
      </c>
      <c r="J14" s="8">
        <v>31</v>
      </c>
      <c r="K14" s="9">
        <f t="shared" si="1"/>
        <v>0.7441860465116279</v>
      </c>
      <c r="L14" s="9">
        <f t="shared" si="2"/>
        <v>0.20930232558139536</v>
      </c>
      <c r="M14" s="9">
        <f t="shared" si="3"/>
        <v>4.6511627906976744E-2</v>
      </c>
      <c r="N14" s="9">
        <f t="shared" si="7"/>
        <v>0.23255813953488372</v>
      </c>
      <c r="O14" s="9">
        <f t="shared" si="8"/>
        <v>0.55813953488372092</v>
      </c>
      <c r="P14" s="9">
        <f t="shared" si="9"/>
        <v>0.20930232558139536</v>
      </c>
      <c r="Q14" s="9">
        <v>0.94</v>
      </c>
      <c r="R14" s="9">
        <v>0.06</v>
      </c>
    </row>
    <row r="15" spans="1:18" ht="15.6" x14ac:dyDescent="0.25">
      <c r="A15" s="7" t="s">
        <v>18</v>
      </c>
      <c r="B15" s="8">
        <v>24</v>
      </c>
      <c r="C15" s="8">
        <v>10</v>
      </c>
      <c r="D15" s="8">
        <v>11</v>
      </c>
      <c r="E15" s="8">
        <f t="shared" si="6"/>
        <v>45</v>
      </c>
      <c r="F15" s="8">
        <v>11</v>
      </c>
      <c r="G15" s="8">
        <v>29</v>
      </c>
      <c r="H15" s="8">
        <v>5</v>
      </c>
      <c r="I15" s="8">
        <v>505</v>
      </c>
      <c r="J15" s="8">
        <v>52</v>
      </c>
      <c r="K15" s="9">
        <f t="shared" si="1"/>
        <v>0.53333333333333333</v>
      </c>
      <c r="L15" s="9">
        <f t="shared" si="2"/>
        <v>0.22222222222222221</v>
      </c>
      <c r="M15" s="9">
        <f t="shared" si="3"/>
        <v>0.24444444444444444</v>
      </c>
      <c r="N15" s="9">
        <f t="shared" si="7"/>
        <v>0.24444444444444444</v>
      </c>
      <c r="O15" s="9">
        <f t="shared" si="8"/>
        <v>0.64444444444444449</v>
      </c>
      <c r="P15" s="9">
        <f t="shared" si="9"/>
        <v>0.1111111111111111</v>
      </c>
      <c r="Q15" s="9">
        <v>0.91</v>
      </c>
      <c r="R15" s="9">
        <v>0.09</v>
      </c>
    </row>
    <row r="16" spans="1:18" ht="15.6" x14ac:dyDescent="0.25">
      <c r="A16" s="7" t="s">
        <v>9</v>
      </c>
      <c r="B16" s="8">
        <v>27</v>
      </c>
      <c r="C16" s="8">
        <v>10</v>
      </c>
      <c r="D16" s="8">
        <v>10</v>
      </c>
      <c r="E16" s="8">
        <f t="shared" si="6"/>
        <v>47</v>
      </c>
      <c r="F16" s="8">
        <v>16</v>
      </c>
      <c r="G16" s="8">
        <v>27</v>
      </c>
      <c r="H16" s="8">
        <v>4</v>
      </c>
      <c r="I16" s="8">
        <v>533</v>
      </c>
      <c r="J16" s="8">
        <v>60</v>
      </c>
      <c r="K16" s="9">
        <f t="shared" si="1"/>
        <v>0.57446808510638303</v>
      </c>
      <c r="L16" s="9">
        <f t="shared" si="2"/>
        <v>0.21276595744680851</v>
      </c>
      <c r="M16" s="9">
        <f t="shared" si="3"/>
        <v>0.21276595744680851</v>
      </c>
      <c r="N16" s="9">
        <f t="shared" si="7"/>
        <v>0.34042553191489361</v>
      </c>
      <c r="O16" s="9">
        <f t="shared" si="8"/>
        <v>0.57446808510638303</v>
      </c>
      <c r="P16" s="9">
        <f t="shared" si="9"/>
        <v>8.5106382978723402E-2</v>
      </c>
      <c r="Q16" s="9">
        <v>0.89800000000000002</v>
      </c>
      <c r="R16" s="9">
        <v>0.1</v>
      </c>
    </row>
    <row r="17" spans="1:18" ht="15.6" x14ac:dyDescent="0.25">
      <c r="A17" s="10" t="s">
        <v>14</v>
      </c>
      <c r="B17" s="3">
        <v>27</v>
      </c>
      <c r="C17" s="3">
        <v>10</v>
      </c>
      <c r="D17" s="3">
        <v>8</v>
      </c>
      <c r="E17" s="3">
        <f t="shared" si="6"/>
        <v>45</v>
      </c>
      <c r="F17" s="3">
        <v>12</v>
      </c>
      <c r="G17" s="3">
        <v>24</v>
      </c>
      <c r="H17" s="3">
        <v>9</v>
      </c>
      <c r="I17" s="3">
        <v>456</v>
      </c>
      <c r="J17" s="3">
        <v>64</v>
      </c>
      <c r="K17" s="11">
        <f t="shared" si="1"/>
        <v>0.6</v>
      </c>
      <c r="L17" s="11">
        <f t="shared" si="2"/>
        <v>0.22222222222222221</v>
      </c>
      <c r="M17" s="11">
        <f t="shared" si="3"/>
        <v>0.17777777777777778</v>
      </c>
      <c r="N17" s="11">
        <f t="shared" si="7"/>
        <v>0.26666666666666666</v>
      </c>
      <c r="O17" s="11">
        <f t="shared" si="8"/>
        <v>0.53333333333333333</v>
      </c>
      <c r="P17" s="11">
        <f t="shared" si="9"/>
        <v>0.2</v>
      </c>
      <c r="Q17" s="11">
        <v>0.88</v>
      </c>
      <c r="R17" s="11">
        <v>0.12</v>
      </c>
    </row>
  </sheetData>
  <mergeCells count="5">
    <mergeCell ref="A2:A3"/>
    <mergeCell ref="B3:J3"/>
    <mergeCell ref="K3:R3"/>
    <mergeCell ref="A1:R1"/>
    <mergeCell ref="B2:R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DELL</cp:lastModifiedBy>
  <dcterms:created xsi:type="dcterms:W3CDTF">2019-03-28T08:35:37Z</dcterms:created>
  <dcterms:modified xsi:type="dcterms:W3CDTF">2023-05-05T08:00:08Z</dcterms:modified>
</cp:coreProperties>
</file>