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Paper SNP 198\definitivos\2ª versión\3ª version\"/>
    </mc:Choice>
  </mc:AlternateContent>
  <bookViews>
    <workbookView xWindow="0" yWindow="0" windowWidth="20490" windowHeight="7650"/>
  </bookViews>
  <sheets>
    <sheet name="Table S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44" i="1" l="1"/>
  <c r="P44" i="1" s="1"/>
  <c r="L44" i="1"/>
  <c r="J44" i="1"/>
  <c r="N43" i="1"/>
  <c r="P43" i="1" s="1"/>
  <c r="L43" i="1"/>
  <c r="J43" i="1"/>
  <c r="N42" i="1"/>
  <c r="P42" i="1" s="1"/>
  <c r="L42" i="1"/>
  <c r="J42" i="1"/>
  <c r="N41" i="1"/>
  <c r="P41" i="1" s="1"/>
  <c r="L41" i="1"/>
  <c r="J41" i="1"/>
  <c r="N40" i="1"/>
  <c r="P40" i="1" s="1"/>
  <c r="L40" i="1"/>
  <c r="J40" i="1"/>
  <c r="N39" i="1"/>
  <c r="P39" i="1" s="1"/>
  <c r="L39" i="1"/>
  <c r="J39" i="1"/>
  <c r="N38" i="1"/>
  <c r="P38" i="1" s="1"/>
  <c r="L38" i="1"/>
  <c r="J38" i="1"/>
  <c r="N37" i="1"/>
  <c r="P37" i="1" s="1"/>
  <c r="L37" i="1"/>
  <c r="J37" i="1"/>
  <c r="N36" i="1"/>
  <c r="P36" i="1" s="1"/>
  <c r="L36" i="1"/>
  <c r="J36" i="1"/>
  <c r="N35" i="1"/>
  <c r="P35" i="1" s="1"/>
  <c r="L35" i="1"/>
  <c r="J35" i="1"/>
  <c r="N34" i="1"/>
  <c r="P34" i="1" s="1"/>
  <c r="L34" i="1"/>
  <c r="J34" i="1"/>
  <c r="N33" i="1"/>
  <c r="P33" i="1" s="1"/>
  <c r="L33" i="1"/>
  <c r="J33" i="1"/>
  <c r="N32" i="1"/>
  <c r="P32" i="1" s="1"/>
  <c r="L32" i="1"/>
  <c r="J32" i="1"/>
  <c r="N31" i="1"/>
  <c r="P31" i="1" s="1"/>
  <c r="L31" i="1"/>
  <c r="J31" i="1"/>
  <c r="N30" i="1"/>
  <c r="P30" i="1" s="1"/>
  <c r="L30" i="1"/>
  <c r="J30" i="1"/>
  <c r="N29" i="1"/>
  <c r="P29" i="1" s="1"/>
  <c r="L29" i="1"/>
  <c r="J29" i="1"/>
  <c r="N28" i="1"/>
  <c r="P28" i="1" s="1"/>
  <c r="L28" i="1"/>
  <c r="J28" i="1"/>
  <c r="N27" i="1"/>
  <c r="P27" i="1" s="1"/>
  <c r="L27" i="1"/>
  <c r="J27" i="1"/>
  <c r="N26" i="1"/>
  <c r="P26" i="1" s="1"/>
  <c r="L26" i="1"/>
  <c r="J26" i="1"/>
  <c r="N25" i="1"/>
  <c r="P25" i="1" s="1"/>
  <c r="L25" i="1"/>
  <c r="J25" i="1"/>
  <c r="N24" i="1"/>
  <c r="P24" i="1" s="1"/>
  <c r="L24" i="1"/>
  <c r="J24" i="1"/>
  <c r="N23" i="1"/>
  <c r="P23" i="1" s="1"/>
  <c r="L23" i="1"/>
  <c r="J23" i="1"/>
  <c r="N22" i="1"/>
  <c r="P22" i="1" s="1"/>
  <c r="L22" i="1"/>
  <c r="J22" i="1"/>
  <c r="N21" i="1"/>
  <c r="P21" i="1" s="1"/>
  <c r="L21" i="1"/>
  <c r="J21" i="1"/>
  <c r="N20" i="1"/>
  <c r="P20" i="1" s="1"/>
  <c r="L20" i="1"/>
  <c r="J20" i="1"/>
  <c r="N19" i="1"/>
  <c r="P19" i="1" s="1"/>
  <c r="L19" i="1"/>
  <c r="J19" i="1"/>
  <c r="N18" i="1"/>
  <c r="P18" i="1" s="1"/>
  <c r="L18" i="1"/>
  <c r="J18" i="1"/>
  <c r="N17" i="1"/>
  <c r="P17" i="1" s="1"/>
  <c r="L17" i="1"/>
  <c r="J17" i="1"/>
  <c r="N16" i="1"/>
  <c r="P16" i="1" s="1"/>
  <c r="L16" i="1"/>
  <c r="J16" i="1"/>
  <c r="N15" i="1"/>
  <c r="P15" i="1" s="1"/>
  <c r="L15" i="1"/>
  <c r="J15" i="1"/>
  <c r="N14" i="1"/>
  <c r="P14" i="1" s="1"/>
  <c r="L14" i="1"/>
  <c r="J14" i="1"/>
  <c r="N13" i="1"/>
  <c r="P13" i="1" s="1"/>
  <c r="L13" i="1"/>
  <c r="J13" i="1"/>
  <c r="N12" i="1"/>
  <c r="P12" i="1" s="1"/>
  <c r="L12" i="1"/>
  <c r="J12" i="1"/>
  <c r="N11" i="1"/>
  <c r="P11" i="1" s="1"/>
  <c r="L11" i="1"/>
  <c r="J11" i="1"/>
  <c r="N10" i="1"/>
  <c r="P10" i="1" s="1"/>
  <c r="L10" i="1"/>
  <c r="J10" i="1"/>
  <c r="N9" i="1"/>
  <c r="P9" i="1" s="1"/>
  <c r="L9" i="1"/>
  <c r="J9" i="1"/>
  <c r="N8" i="1"/>
  <c r="P8" i="1" s="1"/>
  <c r="L8" i="1"/>
  <c r="J8" i="1"/>
  <c r="N7" i="1"/>
  <c r="P7" i="1" s="1"/>
  <c r="L7" i="1"/>
  <c r="J7" i="1"/>
  <c r="N6" i="1"/>
  <c r="P6" i="1" s="1"/>
  <c r="L6" i="1"/>
  <c r="J6" i="1"/>
</calcChain>
</file>

<file path=xl/sharedStrings.xml><?xml version="1.0" encoding="utf-8"?>
<sst xmlns="http://schemas.openxmlformats.org/spreadsheetml/2006/main" count="19" uniqueCount="19">
  <si>
    <t>FEC</t>
  </si>
  <si>
    <t>Pyrosequencing</t>
  </si>
  <si>
    <t>% T. circumcincta           carrying LEU</t>
  </si>
  <si>
    <t>Species Identification</t>
  </si>
  <si>
    <t>Flock</t>
  </si>
  <si>
    <t>Day 0 pt</t>
  </si>
  <si>
    <t>Day 14 pt</t>
  </si>
  <si>
    <t>FECRT</t>
  </si>
  <si>
    <t>Lower 95% CI</t>
  </si>
  <si>
    <t>EHT</t>
  </si>
  <si>
    <t>% G</t>
  </si>
  <si>
    <t>% C</t>
  </si>
  <si>
    <t>% A</t>
  </si>
  <si>
    <t>%T</t>
  </si>
  <si>
    <t>Mean % C and % T</t>
  </si>
  <si>
    <t>% Teladorsagia</t>
  </si>
  <si>
    <t>% Trichostrongylus spp</t>
  </si>
  <si>
    <t>% Chabertia ovina</t>
  </si>
  <si>
    <t>% Oesophagostomum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</si>
</sst>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ill="1" applyBorder="1"/>
    <xf numFmtId="0" fontId="1" fillId="0" borderId="0" xfId="0" applyFont="1" applyFill="1" applyBorder="1"/>
    <xf numFmtId="0" fontId="1" fillId="0" borderId="0" xfId="0" applyFont="1" applyFill="1"/>
    <xf numFmtId="164" fontId="1" fillId="0" borderId="0" xfId="0" applyNumberFormat="1" applyFont="1" applyFill="1"/>
    <xf numFmtId="0" fontId="1" fillId="0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0" fillId="0" borderId="0" xfId="0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0" xfId="0" applyBorder="1" applyAlignment="1"/>
    <xf numFmtId="0" fontId="2" fillId="0" borderId="0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164" fontId="1" fillId="0" borderId="1" xfId="0" applyNumberFormat="1" applyFont="1" applyFill="1" applyBorder="1" applyAlignment="1">
      <alignment horizontal="center"/>
    </xf>
    <xf numFmtId="164" fontId="1" fillId="0" borderId="0" xfId="0" applyNumberFormat="1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0" fillId="0" borderId="1" xfId="0" applyBorder="1"/>
    <xf numFmtId="0" fontId="0" fillId="0" borderId="0" xfId="0" applyBorder="1"/>
    <xf numFmtId="0" fontId="0" fillId="0" borderId="0" xfId="0" applyFont="1" applyBorder="1" applyAlignment="1">
      <alignment horizontal="center" vertical="center"/>
    </xf>
    <xf numFmtId="1" fontId="0" fillId="0" borderId="0" xfId="0" applyNumberFormat="1" applyAlignment="1">
      <alignment horizontal="center"/>
    </xf>
    <xf numFmtId="1" fontId="0" fillId="0" borderId="0" xfId="0" applyNumberFormat="1" applyFill="1" applyAlignment="1">
      <alignment horizontal="center"/>
    </xf>
    <xf numFmtId="164" fontId="1" fillId="0" borderId="0" xfId="0" applyNumberFormat="1" applyFont="1" applyFill="1" applyBorder="1" applyAlignment="1">
      <alignment horizontal="center" vertical="center"/>
    </xf>
    <xf numFmtId="164" fontId="1" fillId="0" borderId="0" xfId="0" applyNumberFormat="1" applyFont="1" applyFill="1" applyAlignment="1">
      <alignment horizontal="center"/>
    </xf>
    <xf numFmtId="164" fontId="0" fillId="0" borderId="0" xfId="0" applyNumberFormat="1" applyAlignment="1">
      <alignment horizontal="center"/>
    </xf>
    <xf numFmtId="1" fontId="0" fillId="0" borderId="0" xfId="0" applyNumberFormat="1" applyFill="1" applyBorder="1" applyAlignment="1">
      <alignment horizontal="center"/>
    </xf>
    <xf numFmtId="0" fontId="0" fillId="0" borderId="0" xfId="0" applyFont="1" applyFill="1" applyBorder="1" applyAlignment="1">
      <alignment horizontal="center" vertical="center"/>
    </xf>
    <xf numFmtId="1" fontId="1" fillId="0" borderId="0" xfId="0" applyNumberFormat="1" applyFont="1" applyFill="1"/>
    <xf numFmtId="164" fontId="0" fillId="0" borderId="0" xfId="0" applyNumberForma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164" fontId="3" fillId="0" borderId="0" xfId="0" applyNumberFormat="1" applyFont="1" applyFill="1" applyBorder="1" applyAlignment="1">
      <alignment horizontal="center" vertical="center"/>
    </xf>
    <xf numFmtId="164" fontId="0" fillId="0" borderId="0" xfId="0" applyNumberFormat="1" applyBorder="1" applyAlignment="1">
      <alignment horizontal="center"/>
    </xf>
    <xf numFmtId="0" fontId="0" fillId="0" borderId="0" xfId="0" applyFill="1" applyBorder="1" applyAlignment="1">
      <alignment horizontal="left"/>
    </xf>
    <xf numFmtId="0" fontId="1" fillId="0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tabSelected="1" topLeftCell="A24" workbookViewId="0">
      <selection activeCell="D46" sqref="D46"/>
    </sheetView>
  </sheetViews>
  <sheetFormatPr baseColWidth="10" defaultRowHeight="15" x14ac:dyDescent="0.25"/>
  <cols>
    <col min="1" max="1" width="11.42578125" style="1"/>
    <col min="2" max="2" width="11.42578125" style="2"/>
    <col min="3" max="5" width="11.42578125" style="3"/>
    <col min="6" max="6" width="10.28515625" style="3" customWidth="1"/>
    <col min="7" max="7" width="14" style="3" customWidth="1"/>
    <col min="8" max="8" width="9.85546875" style="3" customWidth="1"/>
    <col min="9" max="9" width="1.7109375" style="3" customWidth="1"/>
    <col min="10" max="13" width="11.42578125" style="3"/>
    <col min="14" max="14" width="17.28515625" style="5" customWidth="1"/>
    <col min="15" max="15" width="1.85546875" style="6" customWidth="1"/>
    <col min="16" max="16" width="16.42578125" style="6" customWidth="1"/>
    <col min="17" max="17" width="1.42578125" style="6" customWidth="1"/>
    <col min="18" max="18" width="15.5703125" customWidth="1"/>
    <col min="19" max="19" width="20.7109375" customWidth="1"/>
    <col min="20" max="20" width="17.140625" customWidth="1"/>
    <col min="21" max="21" width="20.42578125" customWidth="1"/>
    <col min="22" max="22" width="12.42578125" customWidth="1"/>
    <col min="23" max="23" width="13.85546875" customWidth="1"/>
  </cols>
  <sheetData>
    <row r="1" spans="1:22" x14ac:dyDescent="0.25">
      <c r="H1" s="4"/>
      <c r="I1" s="4"/>
    </row>
    <row r="2" spans="1:22" x14ac:dyDescent="0.25">
      <c r="H2" s="4"/>
      <c r="I2" s="4"/>
    </row>
    <row r="3" spans="1:22" x14ac:dyDescent="0.25">
      <c r="H3" s="4"/>
      <c r="I3" s="4"/>
    </row>
    <row r="4" spans="1:22" x14ac:dyDescent="0.25">
      <c r="D4" s="7" t="s">
        <v>0</v>
      </c>
      <c r="E4" s="7"/>
      <c r="H4" s="4"/>
      <c r="I4" s="4"/>
      <c r="J4" s="8" t="s">
        <v>1</v>
      </c>
      <c r="K4" s="8"/>
      <c r="L4" s="8"/>
      <c r="M4" s="8"/>
      <c r="N4" s="8"/>
      <c r="P4" s="9" t="s">
        <v>2</v>
      </c>
      <c r="R4" s="10" t="s">
        <v>3</v>
      </c>
      <c r="S4" s="10"/>
      <c r="T4" s="10"/>
      <c r="U4" s="10"/>
      <c r="V4" s="11"/>
    </row>
    <row r="5" spans="1:22" x14ac:dyDescent="0.25">
      <c r="A5" s="12"/>
      <c r="B5" s="1"/>
      <c r="C5" s="13" t="s">
        <v>4</v>
      </c>
      <c r="D5" s="13" t="s">
        <v>5</v>
      </c>
      <c r="E5" s="13" t="s">
        <v>6</v>
      </c>
      <c r="F5" s="14" t="s">
        <v>7</v>
      </c>
      <c r="G5" s="14" t="s">
        <v>8</v>
      </c>
      <c r="H5" s="15" t="s">
        <v>9</v>
      </c>
      <c r="I5" s="16"/>
      <c r="J5" s="17" t="s">
        <v>10</v>
      </c>
      <c r="K5" s="17" t="s">
        <v>11</v>
      </c>
      <c r="L5" s="17" t="s">
        <v>12</v>
      </c>
      <c r="M5" s="17" t="s">
        <v>13</v>
      </c>
      <c r="N5" s="17" t="s">
        <v>14</v>
      </c>
      <c r="O5" s="18"/>
      <c r="P5" s="19"/>
      <c r="Q5" s="20"/>
      <c r="R5" s="13" t="s">
        <v>15</v>
      </c>
      <c r="S5" s="21" t="s">
        <v>16</v>
      </c>
      <c r="T5" s="21" t="s">
        <v>17</v>
      </c>
      <c r="U5" s="21" t="s">
        <v>18</v>
      </c>
      <c r="V5" s="22"/>
    </row>
    <row r="6" spans="1:22" x14ac:dyDescent="0.25">
      <c r="B6" s="20"/>
      <c r="C6" s="23">
        <v>1</v>
      </c>
      <c r="D6" s="24">
        <v>443.2</v>
      </c>
      <c r="E6" s="25">
        <v>0</v>
      </c>
      <c r="F6" s="26">
        <v>100</v>
      </c>
      <c r="G6" s="20">
        <v>100</v>
      </c>
      <c r="H6" s="27">
        <v>11.347367304735139</v>
      </c>
      <c r="I6" s="27"/>
      <c r="J6" s="27">
        <f>100-K6</f>
        <v>92.416666666666671</v>
      </c>
      <c r="K6" s="27">
        <v>7.583333333333333</v>
      </c>
      <c r="L6" s="27">
        <f>100-M6</f>
        <v>86.783333333333331</v>
      </c>
      <c r="M6" s="27">
        <v>13.216666666666667</v>
      </c>
      <c r="N6" s="27">
        <f>AVERAGE(K6,M6)</f>
        <v>10.4</v>
      </c>
      <c r="O6" s="28"/>
      <c r="P6" s="28">
        <f t="shared" ref="P6:P44" si="0">(R6*N6)/100</f>
        <v>10.4</v>
      </c>
      <c r="Q6" s="28"/>
      <c r="R6" s="28">
        <v>100</v>
      </c>
      <c r="S6" s="28">
        <v>0</v>
      </c>
      <c r="T6" s="28">
        <v>0</v>
      </c>
      <c r="U6" s="28">
        <v>0</v>
      </c>
      <c r="V6" s="28"/>
    </row>
    <row r="7" spans="1:22" x14ac:dyDescent="0.25">
      <c r="B7" s="20"/>
      <c r="C7" s="23">
        <v>2</v>
      </c>
      <c r="D7" s="24">
        <v>567</v>
      </c>
      <c r="E7" s="25">
        <v>0</v>
      </c>
      <c r="F7" s="16">
        <v>100</v>
      </c>
      <c r="G7" s="20">
        <v>100</v>
      </c>
      <c r="H7" s="27">
        <v>2.4944690265486722</v>
      </c>
      <c r="I7" s="27"/>
      <c r="J7" s="27">
        <f t="shared" ref="J7:J44" si="1">100-K7</f>
        <v>93.4</v>
      </c>
      <c r="K7" s="27">
        <v>6.5999999999999988</v>
      </c>
      <c r="L7" s="27">
        <f t="shared" ref="L7:L44" si="2">100-M7</f>
        <v>90.666666666666671</v>
      </c>
      <c r="M7" s="27">
        <v>9.3333333333333339</v>
      </c>
      <c r="N7" s="27">
        <f t="shared" ref="N7:N44" si="3">AVERAGE(K7,M7)</f>
        <v>7.9666666666666668</v>
      </c>
      <c r="O7" s="28"/>
      <c r="P7" s="28">
        <f t="shared" si="0"/>
        <v>6.9610124917817231</v>
      </c>
      <c r="Q7" s="28"/>
      <c r="R7" s="28">
        <v>87.376725838264306</v>
      </c>
      <c r="S7" s="28">
        <v>12.623274161735701</v>
      </c>
      <c r="T7" s="28">
        <v>0</v>
      </c>
      <c r="U7" s="28">
        <v>0</v>
      </c>
      <c r="V7" s="28"/>
    </row>
    <row r="8" spans="1:22" x14ac:dyDescent="0.25">
      <c r="B8" s="20"/>
      <c r="C8" s="23">
        <v>3</v>
      </c>
      <c r="D8" s="24">
        <v>126</v>
      </c>
      <c r="E8" s="25">
        <v>0</v>
      </c>
      <c r="F8" s="16">
        <v>100</v>
      </c>
      <c r="G8" s="20">
        <v>100</v>
      </c>
      <c r="H8" s="27">
        <v>3.965123520863608</v>
      </c>
      <c r="I8" s="27"/>
      <c r="J8" s="27">
        <f t="shared" si="1"/>
        <v>91.325000000000003</v>
      </c>
      <c r="K8" s="27">
        <v>8.6750000000000007</v>
      </c>
      <c r="L8" s="27">
        <f t="shared" si="2"/>
        <v>91.333333333333329</v>
      </c>
      <c r="M8" s="27">
        <v>8.6666666666666661</v>
      </c>
      <c r="N8" s="27">
        <f t="shared" si="3"/>
        <v>8.6708333333333343</v>
      </c>
      <c r="O8" s="28"/>
      <c r="P8" s="28">
        <f t="shared" si="0"/>
        <v>7.9928312273239088</v>
      </c>
      <c r="Q8" s="28"/>
      <c r="R8" s="28">
        <v>92.180658075816339</v>
      </c>
      <c r="S8" s="28">
        <v>7.3564368822719883</v>
      </c>
      <c r="T8" s="28">
        <v>0.46290504191167275</v>
      </c>
      <c r="U8" s="28">
        <v>0</v>
      </c>
      <c r="V8" s="28"/>
    </row>
    <row r="9" spans="1:22" x14ac:dyDescent="0.25">
      <c r="B9" s="20"/>
      <c r="C9" s="23">
        <v>4</v>
      </c>
      <c r="D9" s="24">
        <v>297</v>
      </c>
      <c r="E9" s="25">
        <v>0</v>
      </c>
      <c r="F9" s="16">
        <v>100</v>
      </c>
      <c r="G9" s="20">
        <v>100</v>
      </c>
      <c r="H9" s="27">
        <v>6.1515183136804756</v>
      </c>
      <c r="I9" s="27"/>
      <c r="J9" s="27">
        <f t="shared" si="1"/>
        <v>81.183333333333337</v>
      </c>
      <c r="K9" s="27">
        <v>18.816666666666666</v>
      </c>
      <c r="L9" s="27">
        <f t="shared" si="2"/>
        <v>82.666666666666671</v>
      </c>
      <c r="M9" s="27">
        <v>17.333333333333332</v>
      </c>
      <c r="N9" s="27">
        <f t="shared" si="3"/>
        <v>18.074999999999999</v>
      </c>
      <c r="O9" s="28"/>
      <c r="P9" s="28">
        <f t="shared" si="0"/>
        <v>3.4157480314960629</v>
      </c>
      <c r="Q9" s="28"/>
      <c r="R9" s="28">
        <v>18.897637795275589</v>
      </c>
      <c r="S9" s="28">
        <v>58.04274465691789</v>
      </c>
      <c r="T9" s="28">
        <v>23.059617547806525</v>
      </c>
      <c r="U9" s="28">
        <v>0</v>
      </c>
      <c r="V9" s="28"/>
    </row>
    <row r="10" spans="1:22" x14ac:dyDescent="0.25">
      <c r="B10" s="20"/>
      <c r="C10" s="23">
        <v>5</v>
      </c>
      <c r="D10" s="24">
        <v>216</v>
      </c>
      <c r="E10" s="25">
        <v>0</v>
      </c>
      <c r="F10" s="16">
        <v>100</v>
      </c>
      <c r="G10" s="20">
        <v>100</v>
      </c>
      <c r="H10" s="27">
        <v>1.5484569572279372</v>
      </c>
      <c r="I10" s="27"/>
      <c r="J10" s="27">
        <f t="shared" si="1"/>
        <v>91.033333333333331</v>
      </c>
      <c r="K10" s="27">
        <v>8.9666666666666668</v>
      </c>
      <c r="L10" s="27">
        <f t="shared" si="2"/>
        <v>83.5</v>
      </c>
      <c r="M10" s="27">
        <v>16.5</v>
      </c>
      <c r="N10" s="27">
        <f t="shared" si="3"/>
        <v>12.733333333333334</v>
      </c>
      <c r="O10" s="28"/>
      <c r="P10" s="28">
        <f t="shared" si="0"/>
        <v>3.9063020214030924</v>
      </c>
      <c r="Q10" s="28"/>
      <c r="R10" s="28">
        <v>30.677764565992867</v>
      </c>
      <c r="S10" s="28">
        <v>33.174791914387633</v>
      </c>
      <c r="T10" s="28">
        <v>36.1474435196195</v>
      </c>
      <c r="U10" s="28">
        <v>0</v>
      </c>
      <c r="V10" s="28"/>
    </row>
    <row r="11" spans="1:22" x14ac:dyDescent="0.25">
      <c r="B11" s="20"/>
      <c r="C11" s="23">
        <v>6</v>
      </c>
      <c r="D11" s="24">
        <v>96</v>
      </c>
      <c r="E11" s="25">
        <v>0</v>
      </c>
      <c r="F11" s="16">
        <v>100</v>
      </c>
      <c r="G11" s="20">
        <v>100</v>
      </c>
      <c r="H11" s="27">
        <v>3.9561614541566423</v>
      </c>
      <c r="I11" s="27"/>
      <c r="J11" s="27">
        <f t="shared" si="1"/>
        <v>94.933333333333337</v>
      </c>
      <c r="K11" s="27">
        <v>5.0666666666666664</v>
      </c>
      <c r="L11" s="27">
        <f t="shared" si="2"/>
        <v>93.56</v>
      </c>
      <c r="M11" s="27">
        <v>6.44</v>
      </c>
      <c r="N11" s="27">
        <f t="shared" si="3"/>
        <v>5.7533333333333339</v>
      </c>
      <c r="O11" s="28"/>
      <c r="P11" s="28">
        <f t="shared" si="0"/>
        <v>1.2729816272965879</v>
      </c>
      <c r="Q11" s="28"/>
      <c r="R11" s="28">
        <v>22.125984251968504</v>
      </c>
      <c r="S11" s="28">
        <v>25.984251968503933</v>
      </c>
      <c r="T11" s="28">
        <v>51.889763779527563</v>
      </c>
      <c r="U11" s="28">
        <v>0</v>
      </c>
      <c r="V11" s="28"/>
    </row>
    <row r="12" spans="1:22" x14ac:dyDescent="0.25">
      <c r="B12" s="20"/>
      <c r="C12" s="23">
        <v>7</v>
      </c>
      <c r="D12" s="24">
        <v>397.5</v>
      </c>
      <c r="E12" s="25">
        <v>0</v>
      </c>
      <c r="F12" s="16">
        <v>100</v>
      </c>
      <c r="G12" s="20">
        <v>100</v>
      </c>
      <c r="H12" s="27">
        <v>1.7128937839699034</v>
      </c>
      <c r="I12" s="27"/>
      <c r="J12" s="27">
        <f t="shared" si="1"/>
        <v>74.66</v>
      </c>
      <c r="K12" s="27">
        <v>25.339999999999996</v>
      </c>
      <c r="L12" s="27">
        <f t="shared" si="2"/>
        <v>77</v>
      </c>
      <c r="M12" s="27">
        <v>23</v>
      </c>
      <c r="N12" s="27">
        <f t="shared" si="3"/>
        <v>24.169999999999998</v>
      </c>
      <c r="O12" s="28"/>
      <c r="P12" s="28">
        <f t="shared" si="0"/>
        <v>2.2894741501416429</v>
      </c>
      <c r="Q12" s="28"/>
      <c r="R12" s="28">
        <v>9.4723796033994336</v>
      </c>
      <c r="S12" s="28">
        <v>85.410764872521256</v>
      </c>
      <c r="T12" s="28">
        <v>5.1168555240793205</v>
      </c>
      <c r="U12" s="28">
        <v>0</v>
      </c>
      <c r="V12" s="28"/>
    </row>
    <row r="13" spans="1:22" x14ac:dyDescent="0.25">
      <c r="B13" s="20"/>
      <c r="C13" s="23">
        <v>8</v>
      </c>
      <c r="D13" s="24">
        <v>315</v>
      </c>
      <c r="E13" s="25">
        <v>0</v>
      </c>
      <c r="F13" s="16">
        <v>100</v>
      </c>
      <c r="G13" s="20">
        <v>100</v>
      </c>
      <c r="H13" s="27">
        <v>18.889141236490943</v>
      </c>
      <c r="I13" s="27"/>
      <c r="J13" s="27">
        <f t="shared" si="1"/>
        <v>91.05</v>
      </c>
      <c r="K13" s="27">
        <v>8.9500000000000011</v>
      </c>
      <c r="L13" s="27">
        <f t="shared" si="2"/>
        <v>85</v>
      </c>
      <c r="M13" s="27">
        <v>15</v>
      </c>
      <c r="N13" s="27">
        <f t="shared" si="3"/>
        <v>11.975000000000001</v>
      </c>
      <c r="O13" s="28"/>
      <c r="P13" s="28">
        <f t="shared" si="0"/>
        <v>5.6941642651296842</v>
      </c>
      <c r="Q13" s="28"/>
      <c r="R13" s="28">
        <v>47.550432276657062</v>
      </c>
      <c r="S13" s="28">
        <v>28.434197886647457</v>
      </c>
      <c r="T13" s="28">
        <v>24.015369836695484</v>
      </c>
      <c r="U13" s="28">
        <v>0</v>
      </c>
      <c r="V13" s="28"/>
    </row>
    <row r="14" spans="1:22" x14ac:dyDescent="0.25">
      <c r="B14" s="20"/>
      <c r="C14" s="23">
        <v>9</v>
      </c>
      <c r="D14" s="24"/>
      <c r="E14" s="25"/>
      <c r="F14" s="16"/>
      <c r="G14" s="20"/>
      <c r="H14" s="27">
        <v>91.577764428312179</v>
      </c>
      <c r="I14" s="27"/>
      <c r="J14" s="27">
        <f t="shared" si="1"/>
        <v>27.549999999999997</v>
      </c>
      <c r="K14" s="27">
        <v>72.45</v>
      </c>
      <c r="L14" s="27">
        <f t="shared" si="2"/>
        <v>40.93333333333333</v>
      </c>
      <c r="M14" s="27">
        <v>59.06666666666667</v>
      </c>
      <c r="N14" s="27">
        <f t="shared" si="3"/>
        <v>65.75833333333334</v>
      </c>
      <c r="O14" s="28"/>
      <c r="P14" s="28">
        <f t="shared" si="0"/>
        <v>23.651498637602181</v>
      </c>
      <c r="Q14" s="28"/>
      <c r="R14" s="28">
        <v>35.967302452316076</v>
      </c>
      <c r="S14" s="28">
        <v>33.514986376021803</v>
      </c>
      <c r="T14" s="28">
        <v>0</v>
      </c>
      <c r="U14" s="28">
        <v>30.517711171662125</v>
      </c>
      <c r="V14" s="28"/>
    </row>
    <row r="15" spans="1:22" x14ac:dyDescent="0.25">
      <c r="B15" s="20"/>
      <c r="C15" s="23">
        <v>10</v>
      </c>
      <c r="D15" s="24">
        <v>426</v>
      </c>
      <c r="E15" s="25">
        <v>6</v>
      </c>
      <c r="F15" s="16">
        <v>98.591549295774655</v>
      </c>
      <c r="G15" s="20">
        <v>96</v>
      </c>
      <c r="H15" s="27">
        <v>32.863859169992828</v>
      </c>
      <c r="I15" s="27"/>
      <c r="J15" s="27">
        <f t="shared" si="1"/>
        <v>72.783333333333331</v>
      </c>
      <c r="K15" s="27">
        <v>27.216666666666669</v>
      </c>
      <c r="L15" s="27">
        <f t="shared" si="2"/>
        <v>77.666666666666671</v>
      </c>
      <c r="M15" s="27">
        <v>22.333333333333332</v>
      </c>
      <c r="N15" s="27">
        <f t="shared" si="3"/>
        <v>24.774999999999999</v>
      </c>
      <c r="O15" s="28"/>
      <c r="P15" s="28">
        <f t="shared" si="0"/>
        <v>0</v>
      </c>
      <c r="Q15" s="28"/>
      <c r="R15" s="28">
        <v>0</v>
      </c>
      <c r="S15" s="28">
        <v>100</v>
      </c>
      <c r="T15" s="28">
        <v>0</v>
      </c>
      <c r="U15" s="28">
        <v>0</v>
      </c>
      <c r="V15" s="28"/>
    </row>
    <row r="16" spans="1:22" x14ac:dyDescent="0.25">
      <c r="B16" s="20"/>
      <c r="C16" s="23">
        <v>11</v>
      </c>
      <c r="D16" s="24"/>
      <c r="E16" s="25"/>
      <c r="F16" s="16"/>
      <c r="G16" s="20"/>
      <c r="H16" s="27">
        <v>22.365520435507666</v>
      </c>
      <c r="I16" s="27"/>
      <c r="J16" s="27">
        <f t="shared" si="1"/>
        <v>85.933333333333337</v>
      </c>
      <c r="K16" s="27">
        <v>14.066666666666668</v>
      </c>
      <c r="L16" s="27">
        <f t="shared" si="2"/>
        <v>90.1</v>
      </c>
      <c r="M16" s="27">
        <v>9.9</v>
      </c>
      <c r="N16" s="27">
        <f t="shared" si="3"/>
        <v>11.983333333333334</v>
      </c>
      <c r="O16" s="28"/>
      <c r="P16" s="28">
        <f t="shared" si="0"/>
        <v>2.8921200131882632</v>
      </c>
      <c r="Q16" s="28"/>
      <c r="R16" s="28">
        <v>24.134520276953513</v>
      </c>
      <c r="S16" s="28">
        <v>65.182987141444116</v>
      </c>
      <c r="T16" s="28">
        <v>10.682492581602373</v>
      </c>
      <c r="U16" s="28">
        <v>0</v>
      </c>
      <c r="V16" s="28"/>
    </row>
    <row r="17" spans="2:22" x14ac:dyDescent="0.25">
      <c r="B17" s="20"/>
      <c r="C17" s="23">
        <v>12</v>
      </c>
      <c r="D17" s="24"/>
      <c r="E17" s="25"/>
      <c r="F17" s="16"/>
      <c r="G17" s="20"/>
      <c r="H17" s="27">
        <v>17.071704617643309</v>
      </c>
      <c r="I17" s="27"/>
      <c r="J17" s="27">
        <f t="shared" si="1"/>
        <v>90.9</v>
      </c>
      <c r="K17" s="27">
        <v>9.1</v>
      </c>
      <c r="L17" s="27">
        <f t="shared" si="2"/>
        <v>88.98</v>
      </c>
      <c r="M17" s="27">
        <v>11.02</v>
      </c>
      <c r="N17" s="27">
        <f t="shared" si="3"/>
        <v>10.059999999999999</v>
      </c>
      <c r="O17" s="28"/>
      <c r="P17" s="28">
        <f t="shared" si="0"/>
        <v>5.495634285714285</v>
      </c>
      <c r="Q17" s="28"/>
      <c r="R17" s="28">
        <v>54.628571428571426</v>
      </c>
      <c r="S17" s="28">
        <v>45.371428571428574</v>
      </c>
      <c r="T17" s="28">
        <v>0</v>
      </c>
      <c r="U17" s="28">
        <v>0</v>
      </c>
      <c r="V17" s="28"/>
    </row>
    <row r="18" spans="2:22" x14ac:dyDescent="0.25">
      <c r="B18" s="20"/>
      <c r="C18" s="23">
        <v>13</v>
      </c>
      <c r="D18" s="24">
        <v>84</v>
      </c>
      <c r="E18" s="25">
        <v>0</v>
      </c>
      <c r="F18" s="16">
        <v>100</v>
      </c>
      <c r="G18" s="20">
        <v>100</v>
      </c>
      <c r="H18" s="27">
        <v>24.312217860073638</v>
      </c>
      <c r="I18" s="27"/>
      <c r="J18" s="27">
        <f t="shared" si="1"/>
        <v>90</v>
      </c>
      <c r="K18" s="27">
        <v>10</v>
      </c>
      <c r="L18" s="27">
        <f t="shared" si="2"/>
        <v>96.325000000000003</v>
      </c>
      <c r="M18" s="27">
        <v>3.6750000000000003</v>
      </c>
      <c r="N18" s="27">
        <f t="shared" si="3"/>
        <v>6.8375000000000004</v>
      </c>
      <c r="O18" s="28"/>
      <c r="P18" s="28">
        <f t="shared" si="0"/>
        <v>2.8584866220735785</v>
      </c>
      <c r="Q18" s="28"/>
      <c r="R18" s="28">
        <v>41.80602006688963</v>
      </c>
      <c r="S18" s="28">
        <v>48.403770142900576</v>
      </c>
      <c r="T18" s="28">
        <v>9.79020979020979</v>
      </c>
      <c r="U18" s="28">
        <v>0</v>
      </c>
      <c r="V18" s="28"/>
    </row>
    <row r="19" spans="2:22" x14ac:dyDescent="0.25">
      <c r="B19" s="20"/>
      <c r="C19" s="23">
        <v>14</v>
      </c>
      <c r="D19" s="24">
        <v>112.5</v>
      </c>
      <c r="E19" s="25">
        <v>0</v>
      </c>
      <c r="F19" s="16">
        <v>100</v>
      </c>
      <c r="G19" s="20">
        <v>100</v>
      </c>
      <c r="H19" s="27">
        <v>33.333760389851982</v>
      </c>
      <c r="I19" s="27"/>
      <c r="J19" s="27">
        <f t="shared" si="1"/>
        <v>89</v>
      </c>
      <c r="K19" s="27">
        <v>11</v>
      </c>
      <c r="L19" s="27">
        <f t="shared" si="2"/>
        <v>87.2</v>
      </c>
      <c r="M19" s="27">
        <v>12.8</v>
      </c>
      <c r="N19" s="27">
        <f t="shared" si="3"/>
        <v>11.9</v>
      </c>
      <c r="O19" s="28"/>
      <c r="P19" s="28">
        <f t="shared" si="0"/>
        <v>10.344182486221678</v>
      </c>
      <c r="Q19" s="28"/>
      <c r="R19" s="28">
        <v>86.92590324556032</v>
      </c>
      <c r="S19" s="28">
        <v>13.074096754439681</v>
      </c>
      <c r="T19" s="28">
        <v>0</v>
      </c>
      <c r="U19" s="28">
        <v>0</v>
      </c>
      <c r="V19" s="28"/>
    </row>
    <row r="20" spans="2:22" x14ac:dyDescent="0.25">
      <c r="B20" s="20"/>
      <c r="C20" s="23">
        <v>15</v>
      </c>
      <c r="D20" s="24"/>
      <c r="E20" s="25"/>
      <c r="F20" s="16"/>
      <c r="G20" s="20"/>
      <c r="H20" s="27">
        <v>19.570816420282107</v>
      </c>
      <c r="I20" s="27"/>
      <c r="J20" s="27">
        <f t="shared" si="1"/>
        <v>90.833333333333329</v>
      </c>
      <c r="K20" s="27">
        <v>9.1666666666666661</v>
      </c>
      <c r="L20" s="27">
        <f t="shared" si="2"/>
        <v>92.86</v>
      </c>
      <c r="M20" s="27">
        <v>7.1400000000000006</v>
      </c>
      <c r="N20" s="27">
        <f t="shared" si="3"/>
        <v>8.1533333333333324</v>
      </c>
      <c r="O20" s="28"/>
      <c r="P20" s="28">
        <f t="shared" si="0"/>
        <v>4.4413948759658393</v>
      </c>
      <c r="Q20" s="28"/>
      <c r="R20" s="28">
        <v>54.47336315575437</v>
      </c>
      <c r="S20" s="28">
        <v>33.672224481496542</v>
      </c>
      <c r="T20" s="28">
        <v>11.854412362749086</v>
      </c>
      <c r="U20" s="28">
        <v>0</v>
      </c>
      <c r="V20" s="28"/>
    </row>
    <row r="21" spans="2:22" x14ac:dyDescent="0.25">
      <c r="B21" s="20"/>
      <c r="C21" s="23">
        <v>16</v>
      </c>
      <c r="D21" s="24">
        <v>283.5</v>
      </c>
      <c r="E21" s="25">
        <v>9</v>
      </c>
      <c r="F21" s="16">
        <v>96.825396825396822</v>
      </c>
      <c r="G21" s="20">
        <v>92</v>
      </c>
      <c r="H21" s="27">
        <v>30.873618313187148</v>
      </c>
      <c r="I21" s="27"/>
      <c r="J21" s="27">
        <f t="shared" si="1"/>
        <v>89.666666666666671</v>
      </c>
      <c r="K21" s="27">
        <v>10.333333333333332</v>
      </c>
      <c r="L21" s="27">
        <f t="shared" si="2"/>
        <v>86.6</v>
      </c>
      <c r="M21" s="27">
        <v>13.4</v>
      </c>
      <c r="N21" s="27">
        <f t="shared" si="3"/>
        <v>11.866666666666667</v>
      </c>
      <c r="O21" s="28"/>
      <c r="P21" s="28">
        <f t="shared" si="0"/>
        <v>3.7795085767269359</v>
      </c>
      <c r="Q21" s="28"/>
      <c r="R21" s="28">
        <v>31.849791376912378</v>
      </c>
      <c r="S21" s="28">
        <v>34.214186369958277</v>
      </c>
      <c r="T21" s="28">
        <v>33.936022253129345</v>
      </c>
      <c r="U21" s="28">
        <v>0</v>
      </c>
      <c r="V21" s="28"/>
    </row>
    <row r="22" spans="2:22" x14ac:dyDescent="0.25">
      <c r="B22" s="20"/>
      <c r="C22" s="23">
        <v>17</v>
      </c>
      <c r="D22" s="24">
        <v>102</v>
      </c>
      <c r="E22" s="25">
        <v>3</v>
      </c>
      <c r="F22" s="16">
        <v>97.058823529411768</v>
      </c>
      <c r="G22" s="20">
        <v>89</v>
      </c>
      <c r="H22" s="27">
        <v>23.545918367346943</v>
      </c>
      <c r="I22" s="27"/>
      <c r="J22" s="27">
        <f t="shared" si="1"/>
        <v>88.15</v>
      </c>
      <c r="K22" s="27">
        <v>11.85</v>
      </c>
      <c r="L22" s="27">
        <f t="shared" si="2"/>
        <v>89.62</v>
      </c>
      <c r="M22" s="27">
        <v>10.379999999999999</v>
      </c>
      <c r="N22" s="27">
        <f t="shared" si="3"/>
        <v>11.114999999999998</v>
      </c>
      <c r="O22" s="28"/>
      <c r="P22" s="28">
        <f t="shared" si="0"/>
        <v>5.1077601156069354</v>
      </c>
      <c r="Q22" s="28"/>
      <c r="R22" s="28">
        <v>45.953757225433527</v>
      </c>
      <c r="S22" s="28">
        <v>54.04624277456648</v>
      </c>
      <c r="T22" s="28">
        <v>0</v>
      </c>
      <c r="U22" s="28">
        <v>0</v>
      </c>
      <c r="V22" s="28"/>
    </row>
    <row r="23" spans="2:22" x14ac:dyDescent="0.25">
      <c r="B23" s="20"/>
      <c r="C23" s="23">
        <v>18</v>
      </c>
      <c r="D23" s="24"/>
      <c r="E23" s="25"/>
      <c r="F23" s="16"/>
      <c r="G23" s="20"/>
      <c r="H23" s="27">
        <v>12.19643530235313</v>
      </c>
      <c r="I23" s="27"/>
      <c r="J23" s="27">
        <f t="shared" si="1"/>
        <v>86.4</v>
      </c>
      <c r="K23" s="27">
        <v>13.600000000000001</v>
      </c>
      <c r="L23" s="27">
        <f t="shared" si="2"/>
        <v>86.76</v>
      </c>
      <c r="M23" s="27">
        <v>13.24</v>
      </c>
      <c r="N23" s="27">
        <f t="shared" si="3"/>
        <v>13.420000000000002</v>
      </c>
      <c r="O23" s="28"/>
      <c r="P23" s="28">
        <f t="shared" si="0"/>
        <v>3.7177027027027032</v>
      </c>
      <c r="Q23" s="28"/>
      <c r="R23" s="28">
        <v>27.702702702702702</v>
      </c>
      <c r="S23" s="28">
        <v>44.172297297297298</v>
      </c>
      <c r="T23" s="28">
        <v>28.125</v>
      </c>
      <c r="U23" s="28">
        <v>0</v>
      </c>
      <c r="V23" s="28"/>
    </row>
    <row r="24" spans="2:22" x14ac:dyDescent="0.25">
      <c r="B24" s="20"/>
      <c r="C24" s="23">
        <v>19</v>
      </c>
      <c r="D24" s="24">
        <v>178.5</v>
      </c>
      <c r="E24" s="25">
        <v>0</v>
      </c>
      <c r="F24" s="16">
        <v>100</v>
      </c>
      <c r="G24" s="20">
        <v>100</v>
      </c>
      <c r="H24" s="27">
        <v>23.540234861193788</v>
      </c>
      <c r="I24" s="27"/>
      <c r="J24" s="27">
        <f t="shared" si="1"/>
        <v>91.65</v>
      </c>
      <c r="K24" s="27">
        <v>8.35</v>
      </c>
      <c r="L24" s="27">
        <f t="shared" si="2"/>
        <v>91.96</v>
      </c>
      <c r="M24" s="27">
        <v>8.0400000000000009</v>
      </c>
      <c r="N24" s="27">
        <f t="shared" si="3"/>
        <v>8.1950000000000003</v>
      </c>
      <c r="O24" s="28"/>
      <c r="P24" s="28">
        <f t="shared" si="0"/>
        <v>4.8380120481927715</v>
      </c>
      <c r="Q24" s="28"/>
      <c r="R24" s="28">
        <v>59.036144578313255</v>
      </c>
      <c r="S24" s="28">
        <v>40.963855421686745</v>
      </c>
      <c r="T24" s="28">
        <v>0</v>
      </c>
      <c r="U24" s="28">
        <v>0</v>
      </c>
      <c r="V24" s="28"/>
    </row>
    <row r="25" spans="2:22" x14ac:dyDescent="0.25">
      <c r="B25" s="20"/>
      <c r="C25" s="23">
        <v>20</v>
      </c>
      <c r="D25" s="24">
        <v>381</v>
      </c>
      <c r="E25" s="25">
        <v>15</v>
      </c>
      <c r="F25" s="16">
        <v>96.062992125984252</v>
      </c>
      <c r="G25" s="20">
        <v>92</v>
      </c>
      <c r="H25" s="27">
        <v>43.737520910906049</v>
      </c>
      <c r="I25" s="27"/>
      <c r="J25" s="27">
        <f t="shared" si="1"/>
        <v>88.28</v>
      </c>
      <c r="K25" s="27">
        <v>11.72</v>
      </c>
      <c r="L25" s="27">
        <f t="shared" si="2"/>
        <v>90.75</v>
      </c>
      <c r="M25" s="27">
        <v>9.25</v>
      </c>
      <c r="N25" s="27">
        <f t="shared" si="3"/>
        <v>10.484999999999999</v>
      </c>
      <c r="O25" s="28"/>
      <c r="P25" s="28">
        <f t="shared" si="0"/>
        <v>3.8628947368421045</v>
      </c>
      <c r="Q25" s="28"/>
      <c r="R25" s="28">
        <v>36.84210526315789</v>
      </c>
      <c r="S25" s="28">
        <v>39.359267734553775</v>
      </c>
      <c r="T25" s="28">
        <v>23.798627002288331</v>
      </c>
      <c r="U25" s="28">
        <v>0</v>
      </c>
      <c r="V25" s="28"/>
    </row>
    <row r="26" spans="2:22" x14ac:dyDescent="0.25">
      <c r="B26" s="20"/>
      <c r="C26" s="23">
        <v>21</v>
      </c>
      <c r="D26" s="24">
        <v>147</v>
      </c>
      <c r="E26" s="25">
        <v>0</v>
      </c>
      <c r="F26" s="16">
        <v>100</v>
      </c>
      <c r="G26" s="20">
        <v>100</v>
      </c>
      <c r="H26" s="27">
        <v>48.285174183094796</v>
      </c>
      <c r="I26" s="27"/>
      <c r="J26" s="27">
        <f t="shared" si="1"/>
        <v>93.34</v>
      </c>
      <c r="K26" s="27">
        <v>6.6599999999999993</v>
      </c>
      <c r="L26" s="27">
        <f t="shared" si="2"/>
        <v>89.52</v>
      </c>
      <c r="M26" s="27">
        <v>10.48</v>
      </c>
      <c r="N26" s="27">
        <f t="shared" si="3"/>
        <v>8.57</v>
      </c>
      <c r="O26" s="28"/>
      <c r="P26" s="28">
        <f t="shared" si="0"/>
        <v>7.5837318435754186</v>
      </c>
      <c r="Q26" s="28"/>
      <c r="R26" s="28">
        <v>88.491620111731834</v>
      </c>
      <c r="S26" s="28">
        <v>5.9590316573556796</v>
      </c>
      <c r="T26" s="28">
        <v>0</v>
      </c>
      <c r="U26" s="28">
        <v>5.5493482309124769</v>
      </c>
      <c r="V26" s="28"/>
    </row>
    <row r="27" spans="2:22" x14ac:dyDescent="0.25">
      <c r="B27" s="20"/>
      <c r="C27" s="23">
        <v>22</v>
      </c>
      <c r="D27" s="24">
        <v>141</v>
      </c>
      <c r="E27" s="25">
        <v>93</v>
      </c>
      <c r="F27" s="16">
        <v>34.042553191489361</v>
      </c>
      <c r="G27" s="20">
        <v>0</v>
      </c>
      <c r="H27" s="27">
        <v>76.125026533644657</v>
      </c>
      <c r="I27" s="27"/>
      <c r="J27" s="27">
        <f t="shared" si="1"/>
        <v>18.616666666666674</v>
      </c>
      <c r="K27" s="27">
        <v>81.383333333333326</v>
      </c>
      <c r="L27" s="27">
        <f t="shared" si="2"/>
        <v>19.933333333333337</v>
      </c>
      <c r="M27" s="27">
        <v>80.066666666666663</v>
      </c>
      <c r="N27" s="27">
        <f t="shared" si="3"/>
        <v>80.724999999999994</v>
      </c>
      <c r="O27" s="28"/>
      <c r="P27" s="28">
        <f t="shared" si="0"/>
        <v>77.562735645105491</v>
      </c>
      <c r="Q27" s="28"/>
      <c r="R27" s="28">
        <v>96.082670356278101</v>
      </c>
      <c r="S27" s="28">
        <v>0</v>
      </c>
      <c r="T27" s="28">
        <v>0</v>
      </c>
      <c r="U27" s="28">
        <v>3.9173296437218958</v>
      </c>
      <c r="V27" s="28"/>
    </row>
    <row r="28" spans="2:22" x14ac:dyDescent="0.25">
      <c r="B28" s="20"/>
      <c r="C28" s="23">
        <v>23</v>
      </c>
      <c r="D28" s="24">
        <v>15</v>
      </c>
      <c r="E28" s="25">
        <v>31.5</v>
      </c>
      <c r="F28" s="16">
        <v>-110</v>
      </c>
      <c r="G28" s="20">
        <v>0</v>
      </c>
      <c r="H28" s="27">
        <v>44.941532679056166</v>
      </c>
      <c r="I28" s="27"/>
      <c r="J28" s="27">
        <f t="shared" si="1"/>
        <v>32.066666666666663</v>
      </c>
      <c r="K28" s="27">
        <v>67.933333333333337</v>
      </c>
      <c r="L28" s="27">
        <f t="shared" si="2"/>
        <v>46.15</v>
      </c>
      <c r="M28" s="27">
        <v>53.85</v>
      </c>
      <c r="N28" s="27">
        <f t="shared" si="3"/>
        <v>60.891666666666666</v>
      </c>
      <c r="O28" s="28"/>
      <c r="P28" s="28">
        <f t="shared" si="0"/>
        <v>26.498737336661282</v>
      </c>
      <c r="Q28" s="28"/>
      <c r="R28" s="28">
        <v>43.517838790192336</v>
      </c>
      <c r="S28" s="28">
        <v>30.729701952723538</v>
      </c>
      <c r="T28" s="28">
        <v>0</v>
      </c>
      <c r="U28" s="28">
        <v>25.752459257084126</v>
      </c>
      <c r="V28" s="28"/>
    </row>
    <row r="29" spans="2:22" x14ac:dyDescent="0.25">
      <c r="B29" s="20"/>
      <c r="C29" s="23">
        <v>24</v>
      </c>
      <c r="D29" s="24">
        <v>177</v>
      </c>
      <c r="E29" s="25">
        <v>73.5</v>
      </c>
      <c r="F29" s="16">
        <v>58.474576271186443</v>
      </c>
      <c r="G29" s="20">
        <v>27</v>
      </c>
      <c r="H29" s="27">
        <v>59.330065359477118</v>
      </c>
      <c r="I29" s="27"/>
      <c r="J29" s="27">
        <f t="shared" si="1"/>
        <v>17.840000000000003</v>
      </c>
      <c r="K29" s="27">
        <v>82.16</v>
      </c>
      <c r="L29" s="27">
        <f t="shared" si="2"/>
        <v>30.999999999999986</v>
      </c>
      <c r="M29" s="27">
        <v>69.000000000000014</v>
      </c>
      <c r="N29" s="27">
        <f t="shared" si="3"/>
        <v>75.580000000000013</v>
      </c>
      <c r="O29" s="28"/>
      <c r="P29" s="28">
        <f t="shared" si="0"/>
        <v>46.103800000000007</v>
      </c>
      <c r="Q29" s="28"/>
      <c r="R29" s="28">
        <v>61</v>
      </c>
      <c r="S29" s="28">
        <v>5.6</v>
      </c>
      <c r="T29" s="28">
        <v>0</v>
      </c>
      <c r="U29" s="28">
        <v>33.4</v>
      </c>
      <c r="V29" s="28"/>
    </row>
    <row r="30" spans="2:22" x14ac:dyDescent="0.25">
      <c r="B30" s="20"/>
      <c r="C30" s="23">
        <v>25</v>
      </c>
      <c r="D30" s="24">
        <v>361.5</v>
      </c>
      <c r="E30" s="25">
        <v>0</v>
      </c>
      <c r="F30" s="16">
        <v>100</v>
      </c>
      <c r="G30" s="20">
        <v>100</v>
      </c>
      <c r="H30" s="27">
        <v>43.550716587045891</v>
      </c>
      <c r="I30" s="27"/>
      <c r="J30" s="27">
        <f t="shared" si="1"/>
        <v>58.216666666666669</v>
      </c>
      <c r="K30" s="27">
        <v>41.783333333333331</v>
      </c>
      <c r="L30" s="27">
        <f t="shared" si="2"/>
        <v>72.766666666666666</v>
      </c>
      <c r="M30" s="27">
        <v>27.233333333333334</v>
      </c>
      <c r="N30" s="27">
        <f t="shared" si="3"/>
        <v>34.508333333333333</v>
      </c>
      <c r="O30" s="28"/>
      <c r="P30" s="28">
        <f t="shared" si="0"/>
        <v>5.6593666666666662</v>
      </c>
      <c r="Q30" s="28"/>
      <c r="R30" s="28">
        <v>16.399999999999999</v>
      </c>
      <c r="S30" s="28">
        <v>68.900000000000006</v>
      </c>
      <c r="T30" s="28">
        <v>0.9</v>
      </c>
      <c r="U30" s="28">
        <v>13.8</v>
      </c>
      <c r="V30" s="28"/>
    </row>
    <row r="31" spans="2:22" x14ac:dyDescent="0.25">
      <c r="B31" s="20"/>
      <c r="C31" s="23">
        <v>26</v>
      </c>
      <c r="D31" s="24">
        <v>159</v>
      </c>
      <c r="E31" s="25">
        <v>132</v>
      </c>
      <c r="F31" s="16">
        <v>16.981132075471692</v>
      </c>
      <c r="G31" s="29">
        <v>0</v>
      </c>
      <c r="H31" s="27">
        <v>72.349295156601386</v>
      </c>
      <c r="I31" s="27"/>
      <c r="J31" s="27">
        <f t="shared" si="1"/>
        <v>54.716666666666669</v>
      </c>
      <c r="K31" s="27">
        <v>45.283333333333331</v>
      </c>
      <c r="L31" s="27">
        <f t="shared" si="2"/>
        <v>59.7</v>
      </c>
      <c r="M31" s="27">
        <v>40.299999999999997</v>
      </c>
      <c r="N31" s="27">
        <f t="shared" si="3"/>
        <v>42.791666666666664</v>
      </c>
      <c r="O31" s="28"/>
      <c r="P31" s="28">
        <f t="shared" si="0"/>
        <v>42.791666666666657</v>
      </c>
      <c r="Q31" s="28"/>
      <c r="R31" s="28">
        <v>100</v>
      </c>
      <c r="S31" s="28">
        <v>0</v>
      </c>
      <c r="T31" s="28">
        <v>0</v>
      </c>
      <c r="U31" s="28">
        <v>0</v>
      </c>
      <c r="V31" s="28"/>
    </row>
    <row r="32" spans="2:22" x14ac:dyDescent="0.25">
      <c r="B32" s="20"/>
      <c r="C32" s="23">
        <v>27</v>
      </c>
      <c r="D32" s="24">
        <v>120</v>
      </c>
      <c r="E32" s="25">
        <v>48</v>
      </c>
      <c r="F32" s="16">
        <v>60</v>
      </c>
      <c r="G32" s="29">
        <v>25</v>
      </c>
      <c r="H32" s="27">
        <v>71.274861428105638</v>
      </c>
      <c r="I32" s="27"/>
      <c r="J32" s="27">
        <f t="shared" si="1"/>
        <v>23.11666666666666</v>
      </c>
      <c r="K32" s="27">
        <v>76.88333333333334</v>
      </c>
      <c r="L32" s="27">
        <f t="shared" si="2"/>
        <v>34.766666666666666</v>
      </c>
      <c r="M32" s="27">
        <v>65.233333333333334</v>
      </c>
      <c r="N32" s="27">
        <f t="shared" si="3"/>
        <v>71.058333333333337</v>
      </c>
      <c r="O32" s="28"/>
      <c r="P32" s="28">
        <f t="shared" si="0"/>
        <v>65.657900000000012</v>
      </c>
      <c r="Q32" s="28"/>
      <c r="R32" s="28">
        <v>92.4</v>
      </c>
      <c r="S32" s="28">
        <v>1.3</v>
      </c>
      <c r="T32" s="28">
        <v>0</v>
      </c>
      <c r="U32" s="28">
        <v>6.3</v>
      </c>
      <c r="V32" s="28"/>
    </row>
    <row r="33" spans="2:23" x14ac:dyDescent="0.25">
      <c r="B33" s="20"/>
      <c r="C33" s="30">
        <v>28</v>
      </c>
      <c r="D33" s="24">
        <v>148.5</v>
      </c>
      <c r="E33" s="25">
        <v>18</v>
      </c>
      <c r="F33" s="16">
        <v>87.878787878787875</v>
      </c>
      <c r="G33" s="29">
        <v>73</v>
      </c>
      <c r="H33" s="27">
        <v>34.493435009460462</v>
      </c>
      <c r="I33" s="27"/>
      <c r="J33" s="27">
        <f t="shared" si="1"/>
        <v>47.31666666666667</v>
      </c>
      <c r="K33" s="27">
        <v>52.68333333333333</v>
      </c>
      <c r="L33" s="27">
        <f t="shared" si="2"/>
        <v>61.016666666666673</v>
      </c>
      <c r="M33" s="27">
        <v>38.983333333333327</v>
      </c>
      <c r="N33" s="27">
        <f t="shared" si="3"/>
        <v>45.833333333333329</v>
      </c>
      <c r="O33" s="28"/>
      <c r="P33" s="28">
        <f t="shared" si="0"/>
        <v>10.495833333333332</v>
      </c>
      <c r="Q33" s="28"/>
      <c r="R33" s="28">
        <v>22.9</v>
      </c>
      <c r="S33" s="28">
        <v>50.1</v>
      </c>
      <c r="T33" s="28">
        <v>0</v>
      </c>
      <c r="U33" s="28">
        <v>27</v>
      </c>
      <c r="V33" s="28"/>
    </row>
    <row r="34" spans="2:23" x14ac:dyDescent="0.25">
      <c r="B34" s="20"/>
      <c r="C34" s="30">
        <v>29</v>
      </c>
      <c r="D34" s="24">
        <v>139</v>
      </c>
      <c r="E34" s="25">
        <v>129</v>
      </c>
      <c r="F34" s="16">
        <v>7.1942446043165518</v>
      </c>
      <c r="G34" s="29">
        <v>0</v>
      </c>
      <c r="H34" s="27">
        <v>93.4</v>
      </c>
      <c r="I34" s="27"/>
      <c r="J34" s="27">
        <f t="shared" si="1"/>
        <v>15.466666666666669</v>
      </c>
      <c r="K34" s="27">
        <v>84.533333333333331</v>
      </c>
      <c r="L34" s="27">
        <f t="shared" si="2"/>
        <v>23.919999999999987</v>
      </c>
      <c r="M34" s="27">
        <v>76.080000000000013</v>
      </c>
      <c r="N34" s="27">
        <f t="shared" si="3"/>
        <v>80.306666666666672</v>
      </c>
      <c r="O34" s="28"/>
      <c r="P34" s="28">
        <f t="shared" si="0"/>
        <v>51.396266666666669</v>
      </c>
      <c r="Q34" s="28"/>
      <c r="R34" s="28">
        <v>64</v>
      </c>
      <c r="S34" s="28">
        <v>17.600000000000001</v>
      </c>
      <c r="T34" s="28">
        <v>0</v>
      </c>
      <c r="U34" s="28">
        <v>18.399999999999999</v>
      </c>
      <c r="V34" s="28"/>
    </row>
    <row r="35" spans="2:23" x14ac:dyDescent="0.25">
      <c r="B35" s="20"/>
      <c r="C35" s="30">
        <v>30</v>
      </c>
      <c r="D35" s="24">
        <v>108</v>
      </c>
      <c r="E35" s="25">
        <v>33</v>
      </c>
      <c r="F35" s="26">
        <v>69.444444444444443</v>
      </c>
      <c r="G35" s="29">
        <v>41</v>
      </c>
      <c r="H35" s="27">
        <v>40.977181208053686</v>
      </c>
      <c r="I35" s="27"/>
      <c r="J35" s="27">
        <f t="shared" si="1"/>
        <v>36.050000000000004</v>
      </c>
      <c r="K35" s="27">
        <v>63.949999999999996</v>
      </c>
      <c r="L35" s="27">
        <f t="shared" si="2"/>
        <v>49.699999999999996</v>
      </c>
      <c r="M35" s="27">
        <v>50.300000000000004</v>
      </c>
      <c r="N35" s="27">
        <f t="shared" si="3"/>
        <v>57.125</v>
      </c>
      <c r="O35" s="28"/>
      <c r="P35" s="28">
        <f t="shared" si="0"/>
        <v>13.0245</v>
      </c>
      <c r="Q35" s="28"/>
      <c r="R35" s="28">
        <v>22.8</v>
      </c>
      <c r="S35" s="28">
        <v>37.5</v>
      </c>
      <c r="T35" s="28">
        <v>0</v>
      </c>
      <c r="U35" s="28">
        <v>39.700000000000003</v>
      </c>
      <c r="V35" s="28"/>
    </row>
    <row r="36" spans="2:23" x14ac:dyDescent="0.25">
      <c r="B36" s="20"/>
      <c r="C36" s="30">
        <v>31</v>
      </c>
      <c r="D36" s="24">
        <v>141</v>
      </c>
      <c r="E36" s="25">
        <v>3</v>
      </c>
      <c r="F36" s="26">
        <v>97.872340425531917</v>
      </c>
      <c r="G36" s="29">
        <v>92</v>
      </c>
      <c r="H36" s="27">
        <v>42.580231750947839</v>
      </c>
      <c r="I36" s="27"/>
      <c r="J36" s="27">
        <f t="shared" si="1"/>
        <v>47.93333333333333</v>
      </c>
      <c r="K36" s="27">
        <v>52.06666666666667</v>
      </c>
      <c r="L36" s="27">
        <f t="shared" si="2"/>
        <v>61.54</v>
      </c>
      <c r="M36" s="27">
        <v>38.46</v>
      </c>
      <c r="N36" s="27">
        <f t="shared" si="3"/>
        <v>45.263333333333335</v>
      </c>
      <c r="O36" s="28"/>
      <c r="P36" s="28">
        <f t="shared" si="0"/>
        <v>30.326433333333334</v>
      </c>
      <c r="Q36" s="28"/>
      <c r="R36" s="28">
        <v>67</v>
      </c>
      <c r="S36" s="28">
        <v>17.399999999999999</v>
      </c>
      <c r="T36" s="28">
        <v>0</v>
      </c>
      <c r="U36" s="28">
        <v>15.5</v>
      </c>
      <c r="V36" s="28"/>
    </row>
    <row r="37" spans="2:23" x14ac:dyDescent="0.25">
      <c r="B37" s="20"/>
      <c r="C37" s="30">
        <v>32</v>
      </c>
      <c r="D37" s="24">
        <v>57</v>
      </c>
      <c r="E37" s="25">
        <v>33</v>
      </c>
      <c r="F37" s="26">
        <v>42.10526315789474</v>
      </c>
      <c r="G37" s="29">
        <v>0</v>
      </c>
      <c r="H37" s="27">
        <v>54.355086677622857</v>
      </c>
      <c r="I37" s="27"/>
      <c r="J37" s="27">
        <f t="shared" si="1"/>
        <v>33.183333333333337</v>
      </c>
      <c r="K37" s="27">
        <v>66.816666666666663</v>
      </c>
      <c r="L37" s="27">
        <f t="shared" si="2"/>
        <v>45.720000000000006</v>
      </c>
      <c r="M37" s="27">
        <v>54.279999999999994</v>
      </c>
      <c r="N37" s="27">
        <f t="shared" si="3"/>
        <v>60.548333333333332</v>
      </c>
      <c r="O37" s="28"/>
      <c r="P37" s="28">
        <f t="shared" si="0"/>
        <v>38.508739999999996</v>
      </c>
      <c r="Q37" s="28"/>
      <c r="R37" s="28">
        <v>63.6</v>
      </c>
      <c r="S37" s="28">
        <v>30.5</v>
      </c>
      <c r="T37" s="28">
        <v>0</v>
      </c>
      <c r="U37" s="28">
        <v>5.9</v>
      </c>
      <c r="V37" s="28"/>
    </row>
    <row r="38" spans="2:23" x14ac:dyDescent="0.25">
      <c r="B38" s="20"/>
      <c r="C38" s="30">
        <v>33</v>
      </c>
      <c r="D38" s="24">
        <v>100.5</v>
      </c>
      <c r="E38" s="25">
        <v>12</v>
      </c>
      <c r="F38" s="26">
        <v>88.059701492537314</v>
      </c>
      <c r="G38" s="29">
        <v>69</v>
      </c>
      <c r="H38" s="27">
        <v>40.316975568660489</v>
      </c>
      <c r="I38" s="27"/>
      <c r="J38" s="27">
        <f t="shared" si="1"/>
        <v>28.63333333333334</v>
      </c>
      <c r="K38" s="27">
        <v>71.36666666666666</v>
      </c>
      <c r="L38" s="27">
        <f t="shared" si="2"/>
        <v>40.699999999999996</v>
      </c>
      <c r="M38" s="27">
        <v>59.300000000000004</v>
      </c>
      <c r="N38" s="27">
        <f t="shared" si="3"/>
        <v>65.333333333333329</v>
      </c>
      <c r="O38" s="28"/>
      <c r="P38" s="28">
        <f t="shared" si="0"/>
        <v>23.977333333333331</v>
      </c>
      <c r="Q38" s="28"/>
      <c r="R38" s="28">
        <v>36.700000000000003</v>
      </c>
      <c r="S38" s="28">
        <v>35.4</v>
      </c>
      <c r="T38" s="28">
        <v>3.4</v>
      </c>
      <c r="U38" s="28">
        <v>24.5</v>
      </c>
      <c r="V38" s="28"/>
    </row>
    <row r="39" spans="2:23" x14ac:dyDescent="0.25">
      <c r="B39" s="20"/>
      <c r="C39" s="30">
        <v>34</v>
      </c>
      <c r="D39" s="24">
        <v>69</v>
      </c>
      <c r="E39" s="25">
        <v>6</v>
      </c>
      <c r="F39" s="26">
        <v>91.304347826086953</v>
      </c>
      <c r="G39" s="29">
        <v>75</v>
      </c>
      <c r="H39" s="27">
        <v>61.579509071504802</v>
      </c>
      <c r="I39" s="27"/>
      <c r="J39" s="27">
        <f t="shared" si="1"/>
        <v>15.916666666666671</v>
      </c>
      <c r="K39" s="27">
        <v>84.083333333333329</v>
      </c>
      <c r="L39" s="27">
        <f t="shared" si="2"/>
        <v>27.433333333333323</v>
      </c>
      <c r="M39" s="27">
        <v>72.566666666666677</v>
      </c>
      <c r="N39" s="27">
        <f t="shared" si="3"/>
        <v>78.325000000000003</v>
      </c>
      <c r="O39" s="28"/>
      <c r="P39" s="28">
        <f t="shared" si="0"/>
        <v>21.539375</v>
      </c>
      <c r="Q39" s="28"/>
      <c r="R39" s="28">
        <v>27.5</v>
      </c>
      <c r="S39" s="28">
        <v>22.9</v>
      </c>
      <c r="T39" s="28">
        <v>0</v>
      </c>
      <c r="U39" s="28">
        <v>49.6</v>
      </c>
      <c r="V39" s="28"/>
    </row>
    <row r="40" spans="2:23" x14ac:dyDescent="0.25">
      <c r="B40" s="20"/>
      <c r="C40" s="30">
        <v>35</v>
      </c>
      <c r="D40" s="24">
        <v>73.5</v>
      </c>
      <c r="E40" s="25">
        <v>147</v>
      </c>
      <c r="F40" s="26">
        <v>-100</v>
      </c>
      <c r="G40" s="29">
        <v>0</v>
      </c>
      <c r="H40" s="27">
        <v>89.606307895897658</v>
      </c>
      <c r="I40" s="27"/>
      <c r="J40" s="27">
        <f t="shared" si="1"/>
        <v>16.299999999999997</v>
      </c>
      <c r="K40" s="27">
        <v>83.7</v>
      </c>
      <c r="L40" s="27">
        <f t="shared" si="2"/>
        <v>26.879999999999995</v>
      </c>
      <c r="M40" s="27">
        <v>73.12</v>
      </c>
      <c r="N40" s="27">
        <f t="shared" si="3"/>
        <v>78.41</v>
      </c>
      <c r="O40" s="28"/>
      <c r="P40" s="28">
        <f t="shared" si="0"/>
        <v>45.791439999999994</v>
      </c>
      <c r="Q40" s="28"/>
      <c r="R40" s="28">
        <v>58.4</v>
      </c>
      <c r="S40" s="28">
        <v>5.4</v>
      </c>
      <c r="T40" s="28">
        <v>0</v>
      </c>
      <c r="U40" s="28">
        <v>36.200000000000003</v>
      </c>
      <c r="V40" s="28"/>
    </row>
    <row r="41" spans="2:23" x14ac:dyDescent="0.25">
      <c r="B41" s="20"/>
      <c r="C41" s="30">
        <v>36</v>
      </c>
      <c r="D41" s="24">
        <v>106.5</v>
      </c>
      <c r="E41" s="25">
        <v>0</v>
      </c>
      <c r="F41" s="26">
        <v>100</v>
      </c>
      <c r="G41" s="29">
        <v>100</v>
      </c>
      <c r="H41" s="27">
        <v>35.838003056546093</v>
      </c>
      <c r="I41" s="27"/>
      <c r="J41" s="27">
        <f t="shared" si="1"/>
        <v>40.166666666666664</v>
      </c>
      <c r="K41" s="27">
        <v>59.833333333333336</v>
      </c>
      <c r="L41" s="27">
        <f t="shared" si="2"/>
        <v>54.4</v>
      </c>
      <c r="M41" s="27">
        <v>45.6</v>
      </c>
      <c r="N41" s="27">
        <f t="shared" si="3"/>
        <v>52.716666666666669</v>
      </c>
      <c r="O41" s="28"/>
      <c r="P41" s="28">
        <f t="shared" si="0"/>
        <v>18.250522718134299</v>
      </c>
      <c r="Q41" s="28"/>
      <c r="R41" s="28">
        <v>34.620024125452353</v>
      </c>
      <c r="S41" s="28">
        <v>47.835410802841444</v>
      </c>
      <c r="T41" s="28">
        <v>3.8332663181879103</v>
      </c>
      <c r="U41" s="28">
        <v>13.711298753518294</v>
      </c>
      <c r="V41" s="28"/>
    </row>
    <row r="42" spans="2:23" x14ac:dyDescent="0.25">
      <c r="B42" s="20"/>
      <c r="C42" s="30">
        <v>37</v>
      </c>
      <c r="D42" s="24">
        <v>18</v>
      </c>
      <c r="E42" s="25">
        <v>0</v>
      </c>
      <c r="F42" s="26">
        <v>100</v>
      </c>
      <c r="G42" s="29">
        <v>100</v>
      </c>
      <c r="H42" s="27">
        <v>40.152357651245559</v>
      </c>
      <c r="I42" s="27"/>
      <c r="J42" s="27">
        <f t="shared" si="1"/>
        <v>42.68333333333333</v>
      </c>
      <c r="K42" s="27">
        <v>57.31666666666667</v>
      </c>
      <c r="L42" s="27">
        <f t="shared" si="2"/>
        <v>57.075000000000003</v>
      </c>
      <c r="M42" s="27">
        <v>42.924999999999997</v>
      </c>
      <c r="N42" s="27">
        <f t="shared" si="3"/>
        <v>50.120833333333337</v>
      </c>
      <c r="O42" s="28"/>
      <c r="P42" s="28">
        <f t="shared" si="0"/>
        <v>38.896178282917624</v>
      </c>
      <c r="Q42" s="28"/>
      <c r="R42" s="28">
        <v>77.604811604457808</v>
      </c>
      <c r="S42" s="28">
        <v>0</v>
      </c>
      <c r="T42" s="28">
        <v>0</v>
      </c>
      <c r="U42" s="28">
        <v>22.395188395542188</v>
      </c>
      <c r="V42" s="28"/>
    </row>
    <row r="43" spans="2:23" x14ac:dyDescent="0.25">
      <c r="B43" s="20"/>
      <c r="C43" s="30">
        <v>38</v>
      </c>
      <c r="D43" s="24">
        <v>121.5</v>
      </c>
      <c r="E43" s="25">
        <v>3</v>
      </c>
      <c r="F43" s="26">
        <v>97.53086419753086</v>
      </c>
      <c r="G43" s="29">
        <v>90</v>
      </c>
      <c r="H43" s="27">
        <v>71.742534975986629</v>
      </c>
      <c r="I43" s="27"/>
      <c r="J43" s="27">
        <f t="shared" si="1"/>
        <v>33.5</v>
      </c>
      <c r="K43" s="27">
        <v>66.5</v>
      </c>
      <c r="L43" s="27">
        <f t="shared" si="2"/>
        <v>48.70000000000001</v>
      </c>
      <c r="M43" s="27">
        <v>51.29999999999999</v>
      </c>
      <c r="N43" s="27">
        <f t="shared" si="3"/>
        <v>58.899999999999991</v>
      </c>
      <c r="O43" s="28"/>
      <c r="P43" s="28">
        <f t="shared" si="0"/>
        <v>46.441570680628267</v>
      </c>
      <c r="Q43" s="28"/>
      <c r="R43" s="28">
        <v>78.84816753926701</v>
      </c>
      <c r="S43" s="28">
        <v>21.151832460732983</v>
      </c>
      <c r="T43" s="28">
        <v>0</v>
      </c>
      <c r="U43" s="28">
        <v>0</v>
      </c>
      <c r="V43" s="28"/>
    </row>
    <row r="44" spans="2:23" x14ac:dyDescent="0.25">
      <c r="B44" s="20"/>
      <c r="C44" s="23">
        <v>39</v>
      </c>
      <c r="D44" s="24">
        <v>160.5</v>
      </c>
      <c r="E44" s="25">
        <v>0</v>
      </c>
      <c r="F44" s="26">
        <v>100</v>
      </c>
      <c r="G44" s="29">
        <v>100</v>
      </c>
      <c r="H44" s="27">
        <v>19.713993871297244</v>
      </c>
      <c r="I44" s="27"/>
      <c r="J44" s="27">
        <f t="shared" si="1"/>
        <v>65.083333333333343</v>
      </c>
      <c r="K44" s="27">
        <v>34.916666666666664</v>
      </c>
      <c r="L44" s="27">
        <f t="shared" si="2"/>
        <v>72.283333333333331</v>
      </c>
      <c r="M44" s="27">
        <v>27.716666666666665</v>
      </c>
      <c r="N44" s="27">
        <f t="shared" si="3"/>
        <v>31.316666666666663</v>
      </c>
      <c r="O44" s="28"/>
      <c r="P44" s="28">
        <f t="shared" si="0"/>
        <v>18.703108179819573</v>
      </c>
      <c r="Q44" s="28"/>
      <c r="R44" s="28">
        <v>59.722538094155112</v>
      </c>
      <c r="S44" s="28">
        <v>39.845349101660219</v>
      </c>
      <c r="T44" s="28">
        <v>0.43211280418467141</v>
      </c>
      <c r="U44" s="28">
        <v>0</v>
      </c>
      <c r="V44" s="28"/>
    </row>
    <row r="45" spans="2:23" x14ac:dyDescent="0.25">
      <c r="F45" s="16"/>
      <c r="G45" s="16"/>
      <c r="H45" s="16"/>
      <c r="I45" s="16"/>
      <c r="J45" s="27"/>
      <c r="K45" s="16"/>
      <c r="L45" s="27"/>
      <c r="N45" s="27"/>
      <c r="P45" s="28"/>
    </row>
    <row r="46" spans="2:23" x14ac:dyDescent="0.25">
      <c r="D46" s="31"/>
      <c r="E46" s="31"/>
      <c r="F46" s="16"/>
      <c r="G46" s="16"/>
      <c r="H46" s="16"/>
      <c r="I46" s="16"/>
      <c r="J46" s="27"/>
      <c r="K46" s="16"/>
      <c r="L46" s="27"/>
      <c r="M46" s="16"/>
      <c r="N46" s="27"/>
      <c r="P46" s="28"/>
      <c r="R46" s="32"/>
      <c r="S46" s="32"/>
      <c r="T46" s="32"/>
      <c r="U46" s="32"/>
      <c r="W46" s="32"/>
    </row>
    <row r="47" spans="2:23" x14ac:dyDescent="0.25">
      <c r="F47" s="16"/>
      <c r="G47" s="16"/>
      <c r="H47" s="16"/>
      <c r="I47" s="16"/>
      <c r="J47" s="27"/>
      <c r="K47" s="16"/>
      <c r="L47" s="27"/>
      <c r="M47" s="16"/>
      <c r="N47" s="27"/>
      <c r="P47" s="28"/>
      <c r="R47" s="32"/>
      <c r="S47" s="32"/>
      <c r="T47" s="32"/>
      <c r="U47" s="32"/>
      <c r="W47" s="32"/>
    </row>
    <row r="48" spans="2:23" x14ac:dyDescent="0.25">
      <c r="F48" s="16"/>
      <c r="G48" s="16"/>
      <c r="H48" s="16"/>
      <c r="I48" s="16"/>
      <c r="J48" s="27"/>
      <c r="K48" s="16"/>
      <c r="L48" s="27"/>
      <c r="M48" s="16"/>
      <c r="N48" s="27"/>
      <c r="P48" s="28"/>
      <c r="R48" s="32"/>
      <c r="S48" s="32"/>
      <c r="T48" s="32"/>
      <c r="U48" s="32"/>
      <c r="W48" s="32"/>
    </row>
    <row r="49" spans="2:23" x14ac:dyDescent="0.25">
      <c r="B49" s="33"/>
      <c r="C49" s="33"/>
      <c r="D49" s="33"/>
      <c r="E49" s="33"/>
      <c r="F49" s="16"/>
      <c r="G49" s="16"/>
      <c r="H49" s="16"/>
      <c r="I49" s="16"/>
      <c r="J49" s="27"/>
      <c r="K49" s="16"/>
      <c r="L49" s="27"/>
      <c r="M49" s="16"/>
      <c r="N49" s="27"/>
      <c r="P49" s="28"/>
      <c r="R49" s="32"/>
      <c r="S49" s="32"/>
      <c r="T49" s="32"/>
      <c r="U49" s="32"/>
      <c r="W49" s="32"/>
    </row>
    <row r="50" spans="2:23" x14ac:dyDescent="0.25">
      <c r="B50" s="33"/>
      <c r="C50" s="33"/>
      <c r="D50" s="33"/>
      <c r="E50" s="33"/>
      <c r="F50" s="16"/>
      <c r="G50" s="16"/>
      <c r="H50" s="16"/>
      <c r="I50" s="16"/>
      <c r="J50" s="27"/>
      <c r="K50" s="16"/>
      <c r="L50" s="27"/>
      <c r="M50" s="16"/>
      <c r="N50" s="27"/>
      <c r="P50" s="28"/>
      <c r="R50" s="34"/>
      <c r="S50" s="34"/>
      <c r="T50" s="34"/>
      <c r="U50" s="34"/>
      <c r="W50" s="34"/>
    </row>
    <row r="51" spans="2:23" x14ac:dyDescent="0.25">
      <c r="B51" s="33"/>
      <c r="C51" s="33"/>
      <c r="D51" s="33"/>
      <c r="E51" s="33"/>
      <c r="F51" s="16"/>
      <c r="G51" s="16"/>
      <c r="H51" s="16"/>
      <c r="I51" s="16"/>
      <c r="J51" s="27"/>
      <c r="K51" s="16"/>
      <c r="L51" s="27"/>
      <c r="M51" s="16"/>
      <c r="N51" s="27"/>
      <c r="P51" s="28"/>
      <c r="R51" s="32"/>
      <c r="S51" s="32"/>
      <c r="T51" s="32"/>
      <c r="U51" s="32"/>
      <c r="W51" s="32"/>
    </row>
    <row r="52" spans="2:23" x14ac:dyDescent="0.25">
      <c r="B52" s="33"/>
      <c r="C52" s="33"/>
      <c r="D52" s="33"/>
      <c r="E52" s="33"/>
      <c r="F52" s="16"/>
      <c r="G52" s="16"/>
      <c r="H52" s="16"/>
      <c r="I52" s="16"/>
      <c r="J52" s="27"/>
      <c r="K52" s="16"/>
      <c r="L52" s="27"/>
      <c r="M52" s="16"/>
      <c r="N52" s="27"/>
      <c r="P52" s="28"/>
      <c r="R52" s="35"/>
      <c r="S52" s="35"/>
      <c r="T52" s="35"/>
      <c r="U52" s="35"/>
      <c r="W52" s="35"/>
    </row>
    <row r="53" spans="2:23" x14ac:dyDescent="0.25">
      <c r="B53" s="33"/>
      <c r="C53" s="33"/>
      <c r="D53" s="33"/>
      <c r="E53" s="33"/>
      <c r="F53" s="16"/>
      <c r="G53" s="16"/>
      <c r="H53" s="16"/>
      <c r="I53" s="16"/>
      <c r="J53" s="27"/>
      <c r="K53" s="16"/>
      <c r="L53" s="27"/>
      <c r="M53" s="16"/>
      <c r="N53" s="27"/>
      <c r="P53" s="28"/>
      <c r="R53" s="36"/>
      <c r="S53" s="20"/>
      <c r="T53" s="20"/>
      <c r="U53" s="20"/>
      <c r="W53" s="20"/>
    </row>
    <row r="54" spans="2:23" x14ac:dyDescent="0.25">
      <c r="B54" s="33"/>
      <c r="C54" s="33"/>
      <c r="D54" s="33"/>
      <c r="E54" s="33"/>
      <c r="F54" s="16"/>
      <c r="G54" s="16"/>
      <c r="H54" s="16"/>
      <c r="I54" s="16"/>
      <c r="J54" s="27"/>
      <c r="K54" s="16"/>
      <c r="L54" s="27"/>
      <c r="M54" s="16"/>
      <c r="N54" s="27"/>
      <c r="P54" s="28"/>
      <c r="R54" s="18"/>
      <c r="S54" s="20"/>
      <c r="T54" s="20"/>
      <c r="U54" s="20"/>
      <c r="W54" s="20"/>
    </row>
    <row r="55" spans="2:23" x14ac:dyDescent="0.25">
      <c r="B55" s="33"/>
      <c r="C55" s="33"/>
      <c r="D55" s="33"/>
      <c r="E55" s="33"/>
      <c r="F55" s="16"/>
      <c r="G55" s="16"/>
      <c r="H55" s="16"/>
      <c r="I55" s="16"/>
      <c r="J55" s="27"/>
      <c r="K55" s="16"/>
      <c r="L55" s="27"/>
      <c r="M55" s="16"/>
      <c r="N55" s="27"/>
      <c r="P55" s="28"/>
      <c r="R55" s="20"/>
      <c r="S55" s="20"/>
      <c r="T55" s="20"/>
      <c r="U55" s="20"/>
      <c r="W55" s="20"/>
    </row>
    <row r="56" spans="2:23" x14ac:dyDescent="0.25">
      <c r="B56" s="33"/>
      <c r="C56" s="33"/>
      <c r="D56" s="33"/>
      <c r="E56" s="33"/>
      <c r="F56" s="16"/>
      <c r="G56" s="16"/>
      <c r="H56" s="16"/>
      <c r="I56" s="16"/>
      <c r="J56" s="27"/>
      <c r="K56" s="16"/>
      <c r="L56" s="27"/>
      <c r="M56" s="16"/>
      <c r="N56" s="27"/>
      <c r="P56" s="28"/>
      <c r="R56" s="20"/>
      <c r="S56" s="20"/>
      <c r="T56" s="20"/>
      <c r="U56" s="20"/>
      <c r="W56" s="20"/>
    </row>
    <row r="57" spans="2:23" x14ac:dyDescent="0.25">
      <c r="B57" s="33"/>
      <c r="C57" s="33"/>
      <c r="D57" s="33"/>
      <c r="E57" s="33"/>
      <c r="F57" s="16"/>
      <c r="G57" s="16"/>
      <c r="H57" s="16"/>
      <c r="I57" s="16"/>
      <c r="J57" s="27"/>
      <c r="K57" s="16"/>
      <c r="L57" s="27"/>
      <c r="M57" s="16"/>
      <c r="N57" s="27"/>
      <c r="P57" s="28"/>
      <c r="R57" s="20"/>
      <c r="S57" s="20"/>
      <c r="T57" s="20"/>
      <c r="U57" s="20"/>
      <c r="W57" s="20"/>
    </row>
    <row r="58" spans="2:23" x14ac:dyDescent="0.25">
      <c r="B58" s="33"/>
      <c r="C58" s="33"/>
      <c r="D58" s="33"/>
      <c r="E58" s="33"/>
      <c r="F58" s="16"/>
      <c r="G58" s="16"/>
      <c r="H58" s="16"/>
      <c r="I58" s="16"/>
      <c r="J58" s="27"/>
      <c r="K58" s="16"/>
      <c r="L58" s="27"/>
      <c r="M58" s="16"/>
      <c r="N58" s="27"/>
      <c r="P58" s="28"/>
      <c r="R58" s="20"/>
      <c r="S58" s="20"/>
      <c r="T58" s="20"/>
      <c r="U58" s="20"/>
      <c r="W58" s="20"/>
    </row>
    <row r="59" spans="2:23" x14ac:dyDescent="0.25">
      <c r="B59" s="33"/>
      <c r="C59" s="33"/>
      <c r="D59" s="33"/>
      <c r="E59" s="33"/>
      <c r="F59" s="16"/>
      <c r="G59" s="16"/>
      <c r="H59" s="16"/>
      <c r="I59" s="16"/>
      <c r="J59" s="27"/>
      <c r="K59" s="16"/>
      <c r="L59" s="27"/>
      <c r="M59" s="16"/>
      <c r="N59" s="27"/>
      <c r="P59" s="28"/>
      <c r="R59" s="20"/>
      <c r="S59" s="20"/>
      <c r="T59" s="20"/>
      <c r="U59" s="20"/>
      <c r="W59" s="20"/>
    </row>
    <row r="60" spans="2:23" x14ac:dyDescent="0.25">
      <c r="B60" s="37"/>
      <c r="C60" s="37"/>
      <c r="D60" s="37"/>
      <c r="E60" s="37"/>
      <c r="F60" s="16"/>
      <c r="G60" s="16"/>
      <c r="H60" s="16"/>
      <c r="I60" s="16"/>
      <c r="J60" s="27"/>
      <c r="K60" s="27"/>
      <c r="L60" s="27"/>
      <c r="M60" s="16"/>
      <c r="N60" s="27"/>
      <c r="P60" s="28"/>
      <c r="R60" s="20"/>
      <c r="S60" s="20"/>
      <c r="T60" s="20"/>
      <c r="U60" s="20"/>
      <c r="W60" s="20"/>
    </row>
    <row r="61" spans="2:23" x14ac:dyDescent="0.25">
      <c r="B61" s="37"/>
      <c r="C61" s="37"/>
      <c r="D61" s="37"/>
      <c r="E61" s="37"/>
      <c r="J61" s="27"/>
      <c r="K61" s="27"/>
      <c r="L61" s="27"/>
      <c r="M61" s="16"/>
      <c r="N61" s="27"/>
      <c r="P61" s="28"/>
    </row>
    <row r="62" spans="2:23" x14ac:dyDescent="0.25">
      <c r="B62" s="33"/>
      <c r="C62" s="33"/>
      <c r="D62" s="33"/>
      <c r="E62" s="33"/>
      <c r="J62" s="27"/>
      <c r="K62" s="27"/>
      <c r="L62" s="27"/>
      <c r="M62" s="16"/>
      <c r="N62" s="27"/>
      <c r="P62" s="28"/>
      <c r="R62" s="20"/>
      <c r="S62" s="20"/>
      <c r="T62" s="20"/>
      <c r="U62" s="20"/>
      <c r="W62" s="20"/>
    </row>
    <row r="64" spans="2:23" x14ac:dyDescent="0.25">
      <c r="R64" s="22"/>
      <c r="S64" s="22"/>
      <c r="T64" s="22"/>
      <c r="U64" s="22"/>
      <c r="V64" s="22"/>
      <c r="W64" s="22"/>
    </row>
    <row r="65" spans="18:23" x14ac:dyDescent="0.25">
      <c r="R65" s="22"/>
      <c r="S65" s="22"/>
      <c r="T65" s="22"/>
      <c r="U65" s="22"/>
      <c r="V65" s="22"/>
      <c r="W65" s="22"/>
    </row>
  </sheetData>
  <mergeCells count="4">
    <mergeCell ref="D4:E4"/>
    <mergeCell ref="J4:N4"/>
    <mergeCell ref="P4:P5"/>
    <mergeCell ref="R4:U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S2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María</dc:creator>
  <cp:lastModifiedBy>María </cp:lastModifiedBy>
  <dcterms:created xsi:type="dcterms:W3CDTF">2020-07-28T07:39:55Z</dcterms:created>
  <dcterms:modified xsi:type="dcterms:W3CDTF">2020-07-28T07:40:05Z</dcterms:modified>
</cp:coreProperties>
</file>