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nusc\"/>
    </mc:Choice>
  </mc:AlternateContent>
  <bookViews>
    <workbookView xWindow="-120" yWindow="-120" windowWidth="20730" windowHeight="11160" tabRatio="890" activeTab="1"/>
  </bookViews>
  <sheets>
    <sheet name="DANE" sheetId="1" r:id="rId1"/>
    <sheet name="QLQ-30 + QLQ-OV28" sheetId="2" r:id="rId2"/>
    <sheet name="Facit-F" sheetId="4" r:id="rId3"/>
    <sheet name="qlq-OZN." sheetId="6" state="hidden" r:id="rId4"/>
  </sheets>
  <definedNames>
    <definedName name="_xlnm._FilterDatabase" localSheetId="0" hidden="1">DANE!$A$4:$EU$104</definedName>
    <definedName name="_xlnm._FilterDatabase" localSheetId="1" hidden="1">'QLQ-30 + QLQ-OV28'!$A$4:$MD$104</definedName>
  </definedNames>
  <calcPr calcId="181029"/>
</workbook>
</file>

<file path=xl/calcChain.xml><?xml version="1.0" encoding="utf-8"?>
<calcChain xmlns="http://schemas.openxmlformats.org/spreadsheetml/2006/main">
  <c r="CG5" i="2" l="1"/>
  <c r="AB5" i="1"/>
  <c r="LE101" i="2"/>
  <c r="IX95" i="2" l="1"/>
  <c r="IX92" i="2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W82" i="1" l="1"/>
  <c r="AG76" i="4" l="1"/>
  <c r="B77" i="2"/>
  <c r="C77" i="2"/>
  <c r="B69" i="4"/>
  <c r="B70" i="4"/>
  <c r="B71" i="4"/>
  <c r="B72" i="4"/>
  <c r="B73" i="4"/>
  <c r="B74" i="4"/>
  <c r="B75" i="4"/>
  <c r="B76" i="4"/>
  <c r="B77" i="4"/>
  <c r="B78" i="4"/>
  <c r="MC6" i="2" l="1"/>
  <c r="MC7" i="2"/>
  <c r="MC8" i="2"/>
  <c r="MC9" i="2"/>
  <c r="MC10" i="2"/>
  <c r="MC11" i="2"/>
  <c r="MC12" i="2"/>
  <c r="MC13" i="2"/>
  <c r="MC14" i="2"/>
  <c r="MC15" i="2"/>
  <c r="MC16" i="2"/>
  <c r="MC17" i="2"/>
  <c r="MC18" i="2"/>
  <c r="MC19" i="2"/>
  <c r="MC20" i="2"/>
  <c r="MC21" i="2"/>
  <c r="MC22" i="2"/>
  <c r="MC23" i="2"/>
  <c r="MC24" i="2"/>
  <c r="MC25" i="2"/>
  <c r="MC26" i="2"/>
  <c r="MC27" i="2"/>
  <c r="MC28" i="2"/>
  <c r="MC29" i="2"/>
  <c r="MC30" i="2"/>
  <c r="MC31" i="2"/>
  <c r="MC32" i="2"/>
  <c r="MC33" i="2"/>
  <c r="MC34" i="2"/>
  <c r="MC35" i="2"/>
  <c r="MC36" i="2"/>
  <c r="MC37" i="2"/>
  <c r="MC38" i="2"/>
  <c r="MC39" i="2"/>
  <c r="MC40" i="2"/>
  <c r="MC41" i="2"/>
  <c r="MC42" i="2"/>
  <c r="MC43" i="2"/>
  <c r="MC44" i="2"/>
  <c r="MC45" i="2"/>
  <c r="MC46" i="2"/>
  <c r="MC47" i="2"/>
  <c r="MC48" i="2"/>
  <c r="MC49" i="2"/>
  <c r="MC50" i="2"/>
  <c r="MC51" i="2"/>
  <c r="MC52" i="2"/>
  <c r="MC53" i="2"/>
  <c r="MC54" i="2"/>
  <c r="MC55" i="2"/>
  <c r="MC56" i="2"/>
  <c r="MC57" i="2"/>
  <c r="MC58" i="2"/>
  <c r="MC59" i="2"/>
  <c r="MC60" i="2"/>
  <c r="MC61" i="2"/>
  <c r="MC62" i="2"/>
  <c r="MC63" i="2"/>
  <c r="MC64" i="2"/>
  <c r="MC65" i="2"/>
  <c r="MC66" i="2"/>
  <c r="MC67" i="2"/>
  <c r="MC68" i="2"/>
  <c r="MC69" i="2"/>
  <c r="MC70" i="2"/>
  <c r="MC71" i="2"/>
  <c r="MC72" i="2"/>
  <c r="MC73" i="2"/>
  <c r="MC74" i="2"/>
  <c r="MC75" i="2"/>
  <c r="MC76" i="2"/>
  <c r="MC77" i="2"/>
  <c r="MC78" i="2"/>
  <c r="MC79" i="2"/>
  <c r="MC80" i="2"/>
  <c r="MC81" i="2"/>
  <c r="MC82" i="2"/>
  <c r="MC83" i="2"/>
  <c r="MC84" i="2"/>
  <c r="MC85" i="2"/>
  <c r="MC86" i="2"/>
  <c r="MC87" i="2"/>
  <c r="MC88" i="2"/>
  <c r="MC89" i="2"/>
  <c r="MC90" i="2"/>
  <c r="MC91" i="2"/>
  <c r="MC92" i="2"/>
  <c r="MC93" i="2"/>
  <c r="MC94" i="2"/>
  <c r="MC95" i="2"/>
  <c r="MC96" i="2"/>
  <c r="MC97" i="2"/>
  <c r="MC98" i="2"/>
  <c r="MC99" i="2"/>
  <c r="MC100" i="2"/>
  <c r="MC101" i="2"/>
  <c r="MC102" i="2"/>
  <c r="MC103" i="2"/>
  <c r="MC104" i="2"/>
  <c r="MC5" i="2"/>
  <c r="IV6" i="2"/>
  <c r="IV7" i="2"/>
  <c r="IV8" i="2"/>
  <c r="IV9" i="2"/>
  <c r="IV10" i="2"/>
  <c r="IV11" i="2"/>
  <c r="IV12" i="2"/>
  <c r="IV13" i="2"/>
  <c r="IV14" i="2"/>
  <c r="IV15" i="2"/>
  <c r="IV16" i="2"/>
  <c r="IV17" i="2"/>
  <c r="IV18" i="2"/>
  <c r="IV19" i="2"/>
  <c r="IV20" i="2"/>
  <c r="IV21" i="2"/>
  <c r="IV22" i="2"/>
  <c r="IV23" i="2"/>
  <c r="IV24" i="2"/>
  <c r="IV25" i="2"/>
  <c r="IV26" i="2"/>
  <c r="IV27" i="2"/>
  <c r="IV28" i="2"/>
  <c r="IV29" i="2"/>
  <c r="IV30" i="2"/>
  <c r="IV31" i="2"/>
  <c r="IV32" i="2"/>
  <c r="IV33" i="2"/>
  <c r="IV34" i="2"/>
  <c r="IV35" i="2"/>
  <c r="IV36" i="2"/>
  <c r="IV37" i="2"/>
  <c r="IV38" i="2"/>
  <c r="IV39" i="2"/>
  <c r="IV40" i="2"/>
  <c r="IV41" i="2"/>
  <c r="IV42" i="2"/>
  <c r="IV43" i="2"/>
  <c r="IV44" i="2"/>
  <c r="IV45" i="2"/>
  <c r="IV46" i="2"/>
  <c r="IV47" i="2"/>
  <c r="IV48" i="2"/>
  <c r="IV49" i="2"/>
  <c r="IV50" i="2"/>
  <c r="IV51" i="2"/>
  <c r="IV52" i="2"/>
  <c r="IV53" i="2"/>
  <c r="IV54" i="2"/>
  <c r="IV55" i="2"/>
  <c r="IV56" i="2"/>
  <c r="IV57" i="2"/>
  <c r="IV58" i="2"/>
  <c r="IV59" i="2"/>
  <c r="IV60" i="2"/>
  <c r="IV61" i="2"/>
  <c r="IV62" i="2"/>
  <c r="IV63" i="2"/>
  <c r="IV64" i="2"/>
  <c r="IV65" i="2"/>
  <c r="IV66" i="2"/>
  <c r="IV67" i="2"/>
  <c r="IV68" i="2"/>
  <c r="IV69" i="2"/>
  <c r="IV70" i="2"/>
  <c r="IV71" i="2"/>
  <c r="IV72" i="2"/>
  <c r="IV73" i="2"/>
  <c r="IV74" i="2"/>
  <c r="IV75" i="2"/>
  <c r="IV76" i="2"/>
  <c r="IV77" i="2"/>
  <c r="IV78" i="2"/>
  <c r="IV79" i="2"/>
  <c r="IV80" i="2"/>
  <c r="IV81" i="2"/>
  <c r="IV82" i="2"/>
  <c r="IV83" i="2"/>
  <c r="IV84" i="2"/>
  <c r="IV85" i="2"/>
  <c r="IV86" i="2"/>
  <c r="IV87" i="2"/>
  <c r="IV88" i="2"/>
  <c r="IV89" i="2"/>
  <c r="IV90" i="2"/>
  <c r="IV91" i="2"/>
  <c r="IV92" i="2"/>
  <c r="IV93" i="2"/>
  <c r="IV94" i="2"/>
  <c r="IV95" i="2"/>
  <c r="IV96" i="2"/>
  <c r="IV97" i="2"/>
  <c r="IV98" i="2"/>
  <c r="IV99" i="2"/>
  <c r="IV100" i="2"/>
  <c r="IV101" i="2"/>
  <c r="IV102" i="2"/>
  <c r="IV103" i="2"/>
  <c r="IV104" i="2"/>
  <c r="IV5" i="2"/>
  <c r="FO7" i="2"/>
  <c r="FO8" i="2"/>
  <c r="FO9" i="2"/>
  <c r="FO10" i="2"/>
  <c r="FO11" i="2"/>
  <c r="FO12" i="2"/>
  <c r="FO13" i="2"/>
  <c r="FO14" i="2"/>
  <c r="FO15" i="2"/>
  <c r="FO16" i="2"/>
  <c r="FO17" i="2"/>
  <c r="FO18" i="2"/>
  <c r="FO19" i="2"/>
  <c r="FO20" i="2"/>
  <c r="FO21" i="2"/>
  <c r="FO22" i="2"/>
  <c r="FO23" i="2"/>
  <c r="FO24" i="2"/>
  <c r="FO25" i="2"/>
  <c r="FO26" i="2"/>
  <c r="FO27" i="2"/>
  <c r="FO28" i="2"/>
  <c r="FO29" i="2"/>
  <c r="FO30" i="2"/>
  <c r="FO31" i="2"/>
  <c r="FO32" i="2"/>
  <c r="FO33" i="2"/>
  <c r="FO34" i="2"/>
  <c r="FO35" i="2"/>
  <c r="FO36" i="2"/>
  <c r="FO37" i="2"/>
  <c r="FO38" i="2"/>
  <c r="FO39" i="2"/>
  <c r="FO40" i="2"/>
  <c r="FO41" i="2"/>
  <c r="FO42" i="2"/>
  <c r="FO43" i="2"/>
  <c r="FO44" i="2"/>
  <c r="FO45" i="2"/>
  <c r="FO46" i="2"/>
  <c r="FO47" i="2"/>
  <c r="FO48" i="2"/>
  <c r="FO49" i="2"/>
  <c r="FO50" i="2"/>
  <c r="FO51" i="2"/>
  <c r="FO52" i="2"/>
  <c r="FO53" i="2"/>
  <c r="FO54" i="2"/>
  <c r="FO55" i="2"/>
  <c r="FO56" i="2"/>
  <c r="FO57" i="2"/>
  <c r="FO58" i="2"/>
  <c r="FO59" i="2"/>
  <c r="FO60" i="2"/>
  <c r="FO61" i="2"/>
  <c r="FO62" i="2"/>
  <c r="FO63" i="2"/>
  <c r="FO64" i="2"/>
  <c r="FO65" i="2"/>
  <c r="FO66" i="2"/>
  <c r="FO67" i="2"/>
  <c r="FO68" i="2"/>
  <c r="FO69" i="2"/>
  <c r="FO70" i="2"/>
  <c r="FO71" i="2"/>
  <c r="FO72" i="2"/>
  <c r="FO73" i="2"/>
  <c r="FO74" i="2"/>
  <c r="FO75" i="2"/>
  <c r="FO76" i="2"/>
  <c r="FO77" i="2"/>
  <c r="FO78" i="2"/>
  <c r="FO79" i="2"/>
  <c r="FO80" i="2"/>
  <c r="FO81" i="2"/>
  <c r="FO82" i="2"/>
  <c r="FO83" i="2"/>
  <c r="FO84" i="2"/>
  <c r="FO85" i="2"/>
  <c r="FO86" i="2"/>
  <c r="FO87" i="2"/>
  <c r="FO88" i="2"/>
  <c r="FO89" i="2"/>
  <c r="FO90" i="2"/>
  <c r="FO91" i="2"/>
  <c r="FO92" i="2"/>
  <c r="FO93" i="2"/>
  <c r="FO94" i="2"/>
  <c r="FO95" i="2"/>
  <c r="FO96" i="2"/>
  <c r="FO97" i="2"/>
  <c r="FO98" i="2"/>
  <c r="FO99" i="2"/>
  <c r="FO100" i="2"/>
  <c r="FO101" i="2"/>
  <c r="FO102" i="2"/>
  <c r="FO103" i="2"/>
  <c r="FO104" i="2"/>
  <c r="CH6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H25" i="2"/>
  <c r="CH26" i="2"/>
  <c r="CH27" i="2"/>
  <c r="CH28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H54" i="2"/>
  <c r="CH55" i="2"/>
  <c r="CH56" i="2"/>
  <c r="CH57" i="2"/>
  <c r="CH58" i="2"/>
  <c r="CH59" i="2"/>
  <c r="CH60" i="2"/>
  <c r="CH61" i="2"/>
  <c r="CH62" i="2"/>
  <c r="CH63" i="2"/>
  <c r="CH64" i="2"/>
  <c r="CH65" i="2"/>
  <c r="CH66" i="2"/>
  <c r="CH67" i="2"/>
  <c r="CH68" i="2"/>
  <c r="CH69" i="2"/>
  <c r="CH70" i="2"/>
  <c r="CH71" i="2"/>
  <c r="CH72" i="2"/>
  <c r="CH73" i="2"/>
  <c r="CH74" i="2"/>
  <c r="CH75" i="2"/>
  <c r="CH76" i="2"/>
  <c r="CH77" i="2"/>
  <c r="CH78" i="2"/>
  <c r="CH79" i="2"/>
  <c r="CH80" i="2"/>
  <c r="CH81" i="2"/>
  <c r="CH82" i="2"/>
  <c r="CH83" i="2"/>
  <c r="CH84" i="2"/>
  <c r="CH85" i="2"/>
  <c r="CH86" i="2"/>
  <c r="CH87" i="2"/>
  <c r="CH88" i="2"/>
  <c r="CH89" i="2"/>
  <c r="CH90" i="2"/>
  <c r="CH91" i="2"/>
  <c r="CH92" i="2"/>
  <c r="CH93" i="2"/>
  <c r="CH94" i="2"/>
  <c r="CH95" i="2"/>
  <c r="CH96" i="2"/>
  <c r="CH97" i="2"/>
  <c r="CH98" i="2"/>
  <c r="CH99" i="2"/>
  <c r="CH100" i="2"/>
  <c r="CH101" i="2"/>
  <c r="CH102" i="2"/>
  <c r="CH103" i="2"/>
  <c r="CH104" i="2"/>
  <c r="CH5" i="2"/>
  <c r="BK55" i="4" l="1"/>
  <c r="MB5" i="2"/>
  <c r="HX53" i="2"/>
  <c r="FN51" i="2"/>
  <c r="FN52" i="2"/>
  <c r="FN53" i="2"/>
  <c r="FN54" i="2"/>
  <c r="FN55" i="2"/>
  <c r="FN56" i="2"/>
  <c r="HX50" i="2"/>
  <c r="BK49" i="4"/>
  <c r="BK50" i="4"/>
  <c r="BK51" i="4"/>
  <c r="BK52" i="4"/>
  <c r="BK53" i="4"/>
  <c r="BK54" i="4"/>
  <c r="B48" i="4"/>
  <c r="BJ48" i="2"/>
  <c r="HX46" i="2"/>
  <c r="HY46" i="2"/>
  <c r="AV45" i="4"/>
  <c r="CD43" i="4"/>
  <c r="CE43" i="4"/>
  <c r="CF43" i="4"/>
  <c r="CG43" i="4"/>
  <c r="CH43" i="4"/>
  <c r="CI43" i="4"/>
  <c r="CJ43" i="4"/>
  <c r="CK43" i="4"/>
  <c r="CL43" i="4"/>
  <c r="CD44" i="4"/>
  <c r="CE44" i="4"/>
  <c r="CF44" i="4"/>
  <c r="CG44" i="4"/>
  <c r="CH44" i="4"/>
  <c r="CI44" i="4"/>
  <c r="CJ44" i="4"/>
  <c r="CK44" i="4"/>
  <c r="CL44" i="4"/>
  <c r="AV41" i="4"/>
  <c r="AW41" i="4"/>
  <c r="AX41" i="4"/>
  <c r="AY41" i="4"/>
  <c r="AZ41" i="4"/>
  <c r="BA41" i="4"/>
  <c r="BB41" i="4"/>
  <c r="BC41" i="4"/>
  <c r="BD41" i="4"/>
  <c r="BE41" i="4"/>
  <c r="BF41" i="4"/>
  <c r="BG41" i="4"/>
  <c r="BH41" i="4"/>
  <c r="AV42" i="4"/>
  <c r="AW42" i="4"/>
  <c r="AX42" i="4"/>
  <c r="AY42" i="4"/>
  <c r="AZ42" i="4"/>
  <c r="BA42" i="4"/>
  <c r="BB42" i="4"/>
  <c r="BC42" i="4"/>
  <c r="BD42" i="4"/>
  <c r="BE42" i="4"/>
  <c r="BF42" i="4"/>
  <c r="BG42" i="4"/>
  <c r="BH42" i="4"/>
  <c r="AV43" i="4"/>
  <c r="AW43" i="4"/>
  <c r="AX43" i="4"/>
  <c r="AY43" i="4"/>
  <c r="AZ43" i="4"/>
  <c r="BA43" i="4"/>
  <c r="BB43" i="4"/>
  <c r="BC43" i="4"/>
  <c r="BD43" i="4"/>
  <c r="BE43" i="4"/>
  <c r="BF43" i="4"/>
  <c r="BG43" i="4"/>
  <c r="BH43" i="4"/>
  <c r="AV44" i="4"/>
  <c r="AW44" i="4"/>
  <c r="AX44" i="4"/>
  <c r="AY44" i="4"/>
  <c r="AZ44" i="4"/>
  <c r="BA44" i="4"/>
  <c r="BB44" i="4"/>
  <c r="BC44" i="4"/>
  <c r="BD44" i="4"/>
  <c r="BE44" i="4"/>
  <c r="BF44" i="4"/>
  <c r="BG44" i="4"/>
  <c r="BH44" i="4"/>
  <c r="AW45" i="4"/>
  <c r="AX45" i="4"/>
  <c r="AY45" i="4"/>
  <c r="AZ45" i="4"/>
  <c r="BA45" i="4"/>
  <c r="BB45" i="4"/>
  <c r="BC45" i="4"/>
  <c r="BD45" i="4"/>
  <c r="BE45" i="4"/>
  <c r="BF45" i="4"/>
  <c r="BG45" i="4"/>
  <c r="BH45" i="4"/>
  <c r="AV46" i="4"/>
  <c r="AW46" i="4"/>
  <c r="AX46" i="4"/>
  <c r="AY46" i="4"/>
  <c r="AZ46" i="4"/>
  <c r="BA46" i="4"/>
  <c r="BB46" i="4"/>
  <c r="BC46" i="4"/>
  <c r="BD46" i="4"/>
  <c r="BE46" i="4"/>
  <c r="BF46" i="4"/>
  <c r="BG46" i="4"/>
  <c r="BH46" i="4"/>
  <c r="AV47" i="4"/>
  <c r="AW47" i="4"/>
  <c r="AX47" i="4"/>
  <c r="AY47" i="4"/>
  <c r="AZ47" i="4"/>
  <c r="BA47" i="4"/>
  <c r="BB47" i="4"/>
  <c r="BC47" i="4"/>
  <c r="BD47" i="4"/>
  <c r="BE47" i="4"/>
  <c r="BF47" i="4"/>
  <c r="BG47" i="4"/>
  <c r="BH47" i="4"/>
  <c r="AV48" i="4"/>
  <c r="AW48" i="4"/>
  <c r="AX48" i="4"/>
  <c r="AY48" i="4"/>
  <c r="AZ48" i="4"/>
  <c r="BA48" i="4"/>
  <c r="BB48" i="4"/>
  <c r="BC48" i="4"/>
  <c r="BD48" i="4"/>
  <c r="BE48" i="4"/>
  <c r="BF48" i="4"/>
  <c r="BG48" i="4"/>
  <c r="BH48" i="4"/>
  <c r="AV49" i="4"/>
  <c r="AW49" i="4"/>
  <c r="AX49" i="4"/>
  <c r="AY49" i="4"/>
  <c r="AZ49" i="4"/>
  <c r="BA49" i="4"/>
  <c r="BB49" i="4"/>
  <c r="BC49" i="4"/>
  <c r="BD49" i="4"/>
  <c r="BE49" i="4"/>
  <c r="BF49" i="4"/>
  <c r="BG49" i="4"/>
  <c r="BH49" i="4"/>
  <c r="AV50" i="4"/>
  <c r="AW50" i="4"/>
  <c r="AX50" i="4"/>
  <c r="AY50" i="4"/>
  <c r="AZ50" i="4"/>
  <c r="BA50" i="4"/>
  <c r="BB50" i="4"/>
  <c r="BC50" i="4"/>
  <c r="BD50" i="4"/>
  <c r="BE50" i="4"/>
  <c r="BF50" i="4"/>
  <c r="BG50" i="4"/>
  <c r="BH50" i="4"/>
  <c r="AV51" i="4"/>
  <c r="AW51" i="4"/>
  <c r="AX51" i="4"/>
  <c r="AY51" i="4"/>
  <c r="AZ51" i="4"/>
  <c r="BA51" i="4"/>
  <c r="BB51" i="4"/>
  <c r="BC51" i="4"/>
  <c r="BD51" i="4"/>
  <c r="BE51" i="4"/>
  <c r="BF51" i="4"/>
  <c r="BG51" i="4"/>
  <c r="BH51" i="4"/>
  <c r="AV52" i="4"/>
  <c r="AW52" i="4"/>
  <c r="AX52" i="4"/>
  <c r="AY52" i="4"/>
  <c r="AZ52" i="4"/>
  <c r="BA52" i="4"/>
  <c r="BB52" i="4"/>
  <c r="BC52" i="4"/>
  <c r="BD52" i="4"/>
  <c r="BE52" i="4"/>
  <c r="BF52" i="4"/>
  <c r="BG52" i="4"/>
  <c r="BH52" i="4"/>
  <c r="AV53" i="4"/>
  <c r="AW53" i="4"/>
  <c r="AX53" i="4"/>
  <c r="AY53" i="4"/>
  <c r="AZ53" i="4"/>
  <c r="BA53" i="4"/>
  <c r="BB53" i="4"/>
  <c r="BC53" i="4"/>
  <c r="BD53" i="4"/>
  <c r="BE53" i="4"/>
  <c r="BF53" i="4"/>
  <c r="BG53" i="4"/>
  <c r="BH53" i="4"/>
  <c r="AV54" i="4"/>
  <c r="AW54" i="4"/>
  <c r="AX54" i="4"/>
  <c r="AY54" i="4"/>
  <c r="AZ54" i="4"/>
  <c r="BA54" i="4"/>
  <c r="BB54" i="4"/>
  <c r="BC54" i="4"/>
  <c r="BD54" i="4"/>
  <c r="BE54" i="4"/>
  <c r="BF54" i="4"/>
  <c r="BG54" i="4"/>
  <c r="BH54" i="4"/>
  <c r="AV55" i="4"/>
  <c r="AW55" i="4"/>
  <c r="AX55" i="4"/>
  <c r="AY55" i="4"/>
  <c r="AZ55" i="4"/>
  <c r="BA55" i="4"/>
  <c r="BB55" i="4"/>
  <c r="BC55" i="4"/>
  <c r="BD55" i="4"/>
  <c r="BE55" i="4"/>
  <c r="BF55" i="4"/>
  <c r="BG55" i="4"/>
  <c r="BH55" i="4"/>
  <c r="AV56" i="4"/>
  <c r="AW56" i="4"/>
  <c r="AX56" i="4"/>
  <c r="AY56" i="4"/>
  <c r="AZ56" i="4"/>
  <c r="BA56" i="4"/>
  <c r="BB56" i="4"/>
  <c r="BC56" i="4"/>
  <c r="BD56" i="4"/>
  <c r="BE56" i="4"/>
  <c r="BF56" i="4"/>
  <c r="BG56" i="4"/>
  <c r="BH56" i="4"/>
  <c r="AV57" i="4"/>
  <c r="AW57" i="4"/>
  <c r="AX57" i="4"/>
  <c r="AY57" i="4"/>
  <c r="AZ57" i="4"/>
  <c r="BA57" i="4"/>
  <c r="BB57" i="4"/>
  <c r="BC57" i="4"/>
  <c r="BD57" i="4"/>
  <c r="BE57" i="4"/>
  <c r="BF57" i="4"/>
  <c r="BG57" i="4"/>
  <c r="BH57" i="4"/>
  <c r="AV58" i="4"/>
  <c r="AW58" i="4"/>
  <c r="AX58" i="4"/>
  <c r="AY58" i="4"/>
  <c r="AZ58" i="4"/>
  <c r="BA58" i="4"/>
  <c r="BB58" i="4"/>
  <c r="BC58" i="4"/>
  <c r="BD58" i="4"/>
  <c r="BE58" i="4"/>
  <c r="BF58" i="4"/>
  <c r="BG58" i="4"/>
  <c r="BH58" i="4"/>
  <c r="AV59" i="4"/>
  <c r="AW59" i="4"/>
  <c r="AX59" i="4"/>
  <c r="AY59" i="4"/>
  <c r="AZ59" i="4"/>
  <c r="BA59" i="4"/>
  <c r="BB59" i="4"/>
  <c r="BC59" i="4"/>
  <c r="BD59" i="4"/>
  <c r="BE59" i="4"/>
  <c r="BF59" i="4"/>
  <c r="BG59" i="4"/>
  <c r="BH59" i="4"/>
  <c r="AV60" i="4"/>
  <c r="AW60" i="4"/>
  <c r="AX60" i="4"/>
  <c r="AY60" i="4"/>
  <c r="AZ60" i="4"/>
  <c r="BA60" i="4"/>
  <c r="BB60" i="4"/>
  <c r="BC60" i="4"/>
  <c r="BD60" i="4"/>
  <c r="BE60" i="4"/>
  <c r="BF60" i="4"/>
  <c r="BG60" i="4"/>
  <c r="BH60" i="4"/>
  <c r="AV61" i="4"/>
  <c r="AW61" i="4"/>
  <c r="AX61" i="4"/>
  <c r="AY61" i="4"/>
  <c r="AZ61" i="4"/>
  <c r="BA61" i="4"/>
  <c r="BB61" i="4"/>
  <c r="BC61" i="4"/>
  <c r="BD61" i="4"/>
  <c r="BE61" i="4"/>
  <c r="BF61" i="4"/>
  <c r="BG61" i="4"/>
  <c r="BH61" i="4"/>
  <c r="AV62" i="4"/>
  <c r="AW62" i="4"/>
  <c r="AX62" i="4"/>
  <c r="AY62" i="4"/>
  <c r="AZ62" i="4"/>
  <c r="BA62" i="4"/>
  <c r="BB62" i="4"/>
  <c r="BC62" i="4"/>
  <c r="BD62" i="4"/>
  <c r="BE62" i="4"/>
  <c r="BF62" i="4"/>
  <c r="BG62" i="4"/>
  <c r="BH62" i="4"/>
  <c r="AV63" i="4"/>
  <c r="AW63" i="4"/>
  <c r="AX63" i="4"/>
  <c r="AY63" i="4"/>
  <c r="AZ63" i="4"/>
  <c r="BA63" i="4"/>
  <c r="BB63" i="4"/>
  <c r="BC63" i="4"/>
  <c r="BD63" i="4"/>
  <c r="BE63" i="4"/>
  <c r="BF63" i="4"/>
  <c r="BG63" i="4"/>
  <c r="BH63" i="4"/>
  <c r="AV64" i="4"/>
  <c r="AW64" i="4"/>
  <c r="AX64" i="4"/>
  <c r="AY64" i="4"/>
  <c r="AZ64" i="4"/>
  <c r="BA64" i="4"/>
  <c r="BB64" i="4"/>
  <c r="BC64" i="4"/>
  <c r="BD64" i="4"/>
  <c r="BE64" i="4"/>
  <c r="BF64" i="4"/>
  <c r="BG64" i="4"/>
  <c r="BH64" i="4"/>
  <c r="AV65" i="4"/>
  <c r="AW65" i="4"/>
  <c r="AX65" i="4"/>
  <c r="AY65" i="4"/>
  <c r="AZ65" i="4"/>
  <c r="BA65" i="4"/>
  <c r="BB65" i="4"/>
  <c r="BC65" i="4"/>
  <c r="BD65" i="4"/>
  <c r="BE65" i="4"/>
  <c r="BF65" i="4"/>
  <c r="BG65" i="4"/>
  <c r="BH65" i="4"/>
  <c r="AV66" i="4"/>
  <c r="AW66" i="4"/>
  <c r="AX66" i="4"/>
  <c r="AY66" i="4"/>
  <c r="AZ66" i="4"/>
  <c r="BA66" i="4"/>
  <c r="BB66" i="4"/>
  <c r="BC66" i="4"/>
  <c r="BD66" i="4"/>
  <c r="BE66" i="4"/>
  <c r="BF66" i="4"/>
  <c r="BG66" i="4"/>
  <c r="BH66" i="4"/>
  <c r="AV67" i="4"/>
  <c r="AW67" i="4"/>
  <c r="AX67" i="4"/>
  <c r="AY67" i="4"/>
  <c r="AZ67" i="4"/>
  <c r="BA67" i="4"/>
  <c r="BB67" i="4"/>
  <c r="BC67" i="4"/>
  <c r="BD67" i="4"/>
  <c r="BE67" i="4"/>
  <c r="BF67" i="4"/>
  <c r="BG67" i="4"/>
  <c r="BH67" i="4"/>
  <c r="AV68" i="4"/>
  <c r="AW68" i="4"/>
  <c r="AX68" i="4"/>
  <c r="AY68" i="4"/>
  <c r="AZ68" i="4"/>
  <c r="BA68" i="4"/>
  <c r="BB68" i="4"/>
  <c r="BC68" i="4"/>
  <c r="BD68" i="4"/>
  <c r="BE68" i="4"/>
  <c r="BF68" i="4"/>
  <c r="BG68" i="4"/>
  <c r="BH68" i="4"/>
  <c r="AV69" i="4"/>
  <c r="AW69" i="4"/>
  <c r="AX69" i="4"/>
  <c r="AY69" i="4"/>
  <c r="AZ69" i="4"/>
  <c r="BA69" i="4"/>
  <c r="BB69" i="4"/>
  <c r="BC69" i="4"/>
  <c r="BD69" i="4"/>
  <c r="BE69" i="4"/>
  <c r="BF69" i="4"/>
  <c r="BG69" i="4"/>
  <c r="BH69" i="4"/>
  <c r="AV70" i="4"/>
  <c r="AW70" i="4"/>
  <c r="AX70" i="4"/>
  <c r="AY70" i="4"/>
  <c r="AZ70" i="4"/>
  <c r="BA70" i="4"/>
  <c r="BB70" i="4"/>
  <c r="BC70" i="4"/>
  <c r="BD70" i="4"/>
  <c r="BE70" i="4"/>
  <c r="BF70" i="4"/>
  <c r="BG70" i="4"/>
  <c r="BH70" i="4"/>
  <c r="AV71" i="4"/>
  <c r="AW71" i="4"/>
  <c r="AX71" i="4"/>
  <c r="AY71" i="4"/>
  <c r="AZ71" i="4"/>
  <c r="BA71" i="4"/>
  <c r="BB71" i="4"/>
  <c r="BC71" i="4"/>
  <c r="BD71" i="4"/>
  <c r="BE71" i="4"/>
  <c r="BF71" i="4"/>
  <c r="BG71" i="4"/>
  <c r="BH71" i="4"/>
  <c r="AV72" i="4"/>
  <c r="AW72" i="4"/>
  <c r="AX72" i="4"/>
  <c r="AY72" i="4"/>
  <c r="AZ72" i="4"/>
  <c r="BA72" i="4"/>
  <c r="BB72" i="4"/>
  <c r="BC72" i="4"/>
  <c r="BD72" i="4"/>
  <c r="BE72" i="4"/>
  <c r="BF72" i="4"/>
  <c r="BG72" i="4"/>
  <c r="BH72" i="4"/>
  <c r="AV73" i="4"/>
  <c r="AW73" i="4"/>
  <c r="AX73" i="4"/>
  <c r="AY73" i="4"/>
  <c r="AZ73" i="4"/>
  <c r="BA73" i="4"/>
  <c r="BB73" i="4"/>
  <c r="BC73" i="4"/>
  <c r="BD73" i="4"/>
  <c r="BE73" i="4"/>
  <c r="BF73" i="4"/>
  <c r="BG73" i="4"/>
  <c r="BH73" i="4"/>
  <c r="AV74" i="4"/>
  <c r="AW74" i="4"/>
  <c r="AX74" i="4"/>
  <c r="AY74" i="4"/>
  <c r="AZ74" i="4"/>
  <c r="BA74" i="4"/>
  <c r="BB74" i="4"/>
  <c r="BC74" i="4"/>
  <c r="BD74" i="4"/>
  <c r="BE74" i="4"/>
  <c r="BF74" i="4"/>
  <c r="BG74" i="4"/>
  <c r="BH74" i="4"/>
  <c r="AV75" i="4"/>
  <c r="AW75" i="4"/>
  <c r="AX75" i="4"/>
  <c r="AY75" i="4"/>
  <c r="AZ75" i="4"/>
  <c r="BA75" i="4"/>
  <c r="BB75" i="4"/>
  <c r="BC75" i="4"/>
  <c r="BD75" i="4"/>
  <c r="BE75" i="4"/>
  <c r="BF75" i="4"/>
  <c r="BG75" i="4"/>
  <c r="BH75" i="4"/>
  <c r="AV76" i="4"/>
  <c r="AW76" i="4"/>
  <c r="AX76" i="4"/>
  <c r="AY76" i="4"/>
  <c r="AZ76" i="4"/>
  <c r="BA76" i="4"/>
  <c r="BB76" i="4"/>
  <c r="BC76" i="4"/>
  <c r="BD76" i="4"/>
  <c r="BE76" i="4"/>
  <c r="BF76" i="4"/>
  <c r="BG76" i="4"/>
  <c r="BH76" i="4"/>
  <c r="AV77" i="4"/>
  <c r="AW77" i="4"/>
  <c r="AX77" i="4"/>
  <c r="AY77" i="4"/>
  <c r="AZ77" i="4"/>
  <c r="BA77" i="4"/>
  <c r="BB77" i="4"/>
  <c r="BC77" i="4"/>
  <c r="BD77" i="4"/>
  <c r="BE77" i="4"/>
  <c r="BF77" i="4"/>
  <c r="BG77" i="4"/>
  <c r="BH77" i="4"/>
  <c r="AV78" i="4"/>
  <c r="AW78" i="4"/>
  <c r="AX78" i="4"/>
  <c r="AY78" i="4"/>
  <c r="AZ78" i="4"/>
  <c r="BA78" i="4"/>
  <c r="BB78" i="4"/>
  <c r="BC78" i="4"/>
  <c r="BD78" i="4"/>
  <c r="BE78" i="4"/>
  <c r="BF78" i="4"/>
  <c r="BG78" i="4"/>
  <c r="BH78" i="4"/>
  <c r="AV79" i="4"/>
  <c r="AW79" i="4"/>
  <c r="AX79" i="4"/>
  <c r="AY79" i="4"/>
  <c r="AZ79" i="4"/>
  <c r="BA79" i="4"/>
  <c r="BB79" i="4"/>
  <c r="BC79" i="4"/>
  <c r="BD79" i="4"/>
  <c r="BE79" i="4"/>
  <c r="BF79" i="4"/>
  <c r="BG79" i="4"/>
  <c r="BH79" i="4"/>
  <c r="AV80" i="4"/>
  <c r="AW80" i="4"/>
  <c r="AX80" i="4"/>
  <c r="AY80" i="4"/>
  <c r="AZ80" i="4"/>
  <c r="BA80" i="4"/>
  <c r="BB80" i="4"/>
  <c r="BC80" i="4"/>
  <c r="BD80" i="4"/>
  <c r="BE80" i="4"/>
  <c r="BF80" i="4"/>
  <c r="BG80" i="4"/>
  <c r="BH80" i="4"/>
  <c r="AV81" i="4"/>
  <c r="AW81" i="4"/>
  <c r="AX81" i="4"/>
  <c r="AY81" i="4"/>
  <c r="AZ81" i="4"/>
  <c r="BA81" i="4"/>
  <c r="BB81" i="4"/>
  <c r="BC81" i="4"/>
  <c r="BD81" i="4"/>
  <c r="BE81" i="4"/>
  <c r="BF81" i="4"/>
  <c r="BG81" i="4"/>
  <c r="BH81" i="4"/>
  <c r="AV82" i="4"/>
  <c r="AW82" i="4"/>
  <c r="AX82" i="4"/>
  <c r="AY82" i="4"/>
  <c r="AZ82" i="4"/>
  <c r="BA82" i="4"/>
  <c r="BB82" i="4"/>
  <c r="BC82" i="4"/>
  <c r="BD82" i="4"/>
  <c r="BE82" i="4"/>
  <c r="BF82" i="4"/>
  <c r="BG82" i="4"/>
  <c r="BH82" i="4"/>
  <c r="AV83" i="4"/>
  <c r="AW83" i="4"/>
  <c r="AX83" i="4"/>
  <c r="AY83" i="4"/>
  <c r="AZ83" i="4"/>
  <c r="BA83" i="4"/>
  <c r="BB83" i="4"/>
  <c r="BC83" i="4"/>
  <c r="BD83" i="4"/>
  <c r="BE83" i="4"/>
  <c r="BF83" i="4"/>
  <c r="BG83" i="4"/>
  <c r="BH83" i="4"/>
  <c r="AV84" i="4"/>
  <c r="AW84" i="4"/>
  <c r="AX84" i="4"/>
  <c r="AY84" i="4"/>
  <c r="AZ84" i="4"/>
  <c r="BA84" i="4"/>
  <c r="BB84" i="4"/>
  <c r="BC84" i="4"/>
  <c r="BD84" i="4"/>
  <c r="BE84" i="4"/>
  <c r="BF84" i="4"/>
  <c r="BG84" i="4"/>
  <c r="BH84" i="4"/>
  <c r="AV85" i="4"/>
  <c r="AW85" i="4"/>
  <c r="AX85" i="4"/>
  <c r="AY85" i="4"/>
  <c r="AZ85" i="4"/>
  <c r="BA85" i="4"/>
  <c r="BB85" i="4"/>
  <c r="BC85" i="4"/>
  <c r="BD85" i="4"/>
  <c r="BE85" i="4"/>
  <c r="BF85" i="4"/>
  <c r="BG85" i="4"/>
  <c r="BH85" i="4"/>
  <c r="AV86" i="4"/>
  <c r="AW86" i="4"/>
  <c r="AX86" i="4"/>
  <c r="AY86" i="4"/>
  <c r="AZ86" i="4"/>
  <c r="BA86" i="4"/>
  <c r="BB86" i="4"/>
  <c r="BC86" i="4"/>
  <c r="BD86" i="4"/>
  <c r="BE86" i="4"/>
  <c r="BF86" i="4"/>
  <c r="BG86" i="4"/>
  <c r="BH86" i="4"/>
  <c r="AV87" i="4"/>
  <c r="AW87" i="4"/>
  <c r="AX87" i="4"/>
  <c r="AY87" i="4"/>
  <c r="AZ87" i="4"/>
  <c r="BA87" i="4"/>
  <c r="BB87" i="4"/>
  <c r="BC87" i="4"/>
  <c r="BD87" i="4"/>
  <c r="BE87" i="4"/>
  <c r="BF87" i="4"/>
  <c r="BG87" i="4"/>
  <c r="BH87" i="4"/>
  <c r="AV88" i="4"/>
  <c r="AW88" i="4"/>
  <c r="AX88" i="4"/>
  <c r="AY88" i="4"/>
  <c r="AZ88" i="4"/>
  <c r="BA88" i="4"/>
  <c r="BB88" i="4"/>
  <c r="BC88" i="4"/>
  <c r="BD88" i="4"/>
  <c r="BE88" i="4"/>
  <c r="BF88" i="4"/>
  <c r="BG88" i="4"/>
  <c r="BH88" i="4"/>
  <c r="AV89" i="4"/>
  <c r="AW89" i="4"/>
  <c r="AX89" i="4"/>
  <c r="AY89" i="4"/>
  <c r="AZ89" i="4"/>
  <c r="BA89" i="4"/>
  <c r="BB89" i="4"/>
  <c r="BC89" i="4"/>
  <c r="BD89" i="4"/>
  <c r="BE89" i="4"/>
  <c r="BF89" i="4"/>
  <c r="BG89" i="4"/>
  <c r="BH89" i="4"/>
  <c r="AV90" i="4"/>
  <c r="AW90" i="4"/>
  <c r="AX90" i="4"/>
  <c r="AY90" i="4"/>
  <c r="AZ90" i="4"/>
  <c r="BA90" i="4"/>
  <c r="BB90" i="4"/>
  <c r="BC90" i="4"/>
  <c r="BD90" i="4"/>
  <c r="BE90" i="4"/>
  <c r="BF90" i="4"/>
  <c r="BG90" i="4"/>
  <c r="BH90" i="4"/>
  <c r="AV91" i="4"/>
  <c r="AW91" i="4"/>
  <c r="AX91" i="4"/>
  <c r="AY91" i="4"/>
  <c r="AZ91" i="4"/>
  <c r="BA91" i="4"/>
  <c r="BB91" i="4"/>
  <c r="BC91" i="4"/>
  <c r="BD91" i="4"/>
  <c r="BE91" i="4"/>
  <c r="BF91" i="4"/>
  <c r="BG91" i="4"/>
  <c r="BH91" i="4"/>
  <c r="AV92" i="4"/>
  <c r="AW92" i="4"/>
  <c r="AX92" i="4"/>
  <c r="AY92" i="4"/>
  <c r="AZ92" i="4"/>
  <c r="BA92" i="4"/>
  <c r="BB92" i="4"/>
  <c r="BC92" i="4"/>
  <c r="BD92" i="4"/>
  <c r="BE92" i="4"/>
  <c r="BF92" i="4"/>
  <c r="BG92" i="4"/>
  <c r="BH92" i="4"/>
  <c r="AV93" i="4"/>
  <c r="AW93" i="4"/>
  <c r="AX93" i="4"/>
  <c r="AY93" i="4"/>
  <c r="AZ93" i="4"/>
  <c r="BA93" i="4"/>
  <c r="BB93" i="4"/>
  <c r="BC93" i="4"/>
  <c r="BD93" i="4"/>
  <c r="BE93" i="4"/>
  <c r="BF93" i="4"/>
  <c r="BG93" i="4"/>
  <c r="BH93" i="4"/>
  <c r="AV94" i="4"/>
  <c r="AW94" i="4"/>
  <c r="AX94" i="4"/>
  <c r="AY94" i="4"/>
  <c r="AZ94" i="4"/>
  <c r="BA94" i="4"/>
  <c r="BB94" i="4"/>
  <c r="BC94" i="4"/>
  <c r="BD94" i="4"/>
  <c r="BE94" i="4"/>
  <c r="BF94" i="4"/>
  <c r="BG94" i="4"/>
  <c r="BH94" i="4"/>
  <c r="AV95" i="4"/>
  <c r="AW95" i="4"/>
  <c r="AX95" i="4"/>
  <c r="AY95" i="4"/>
  <c r="AZ95" i="4"/>
  <c r="BA95" i="4"/>
  <c r="BB95" i="4"/>
  <c r="BC95" i="4"/>
  <c r="BD95" i="4"/>
  <c r="BE95" i="4"/>
  <c r="BF95" i="4"/>
  <c r="BG95" i="4"/>
  <c r="BH95" i="4"/>
  <c r="AV96" i="4"/>
  <c r="AW96" i="4"/>
  <c r="AX96" i="4"/>
  <c r="AY96" i="4"/>
  <c r="AZ96" i="4"/>
  <c r="BA96" i="4"/>
  <c r="BB96" i="4"/>
  <c r="BC96" i="4"/>
  <c r="BD96" i="4"/>
  <c r="BE96" i="4"/>
  <c r="BF96" i="4"/>
  <c r="BG96" i="4"/>
  <c r="BH96" i="4"/>
  <c r="AV97" i="4"/>
  <c r="AW97" i="4"/>
  <c r="AX97" i="4"/>
  <c r="AY97" i="4"/>
  <c r="AZ97" i="4"/>
  <c r="BA97" i="4"/>
  <c r="BB97" i="4"/>
  <c r="BC97" i="4"/>
  <c r="BD97" i="4"/>
  <c r="BE97" i="4"/>
  <c r="BF97" i="4"/>
  <c r="BG97" i="4"/>
  <c r="BH97" i="4"/>
  <c r="AV98" i="4"/>
  <c r="AW98" i="4"/>
  <c r="AX98" i="4"/>
  <c r="AY98" i="4"/>
  <c r="AZ98" i="4"/>
  <c r="BA98" i="4"/>
  <c r="BB98" i="4"/>
  <c r="BC98" i="4"/>
  <c r="BD98" i="4"/>
  <c r="BE98" i="4"/>
  <c r="BF98" i="4"/>
  <c r="BG98" i="4"/>
  <c r="BH98" i="4"/>
  <c r="AV99" i="4"/>
  <c r="AW99" i="4"/>
  <c r="AX99" i="4"/>
  <c r="AY99" i="4"/>
  <c r="AZ99" i="4"/>
  <c r="BA99" i="4"/>
  <c r="BB99" i="4"/>
  <c r="BC99" i="4"/>
  <c r="BD99" i="4"/>
  <c r="BE99" i="4"/>
  <c r="BF99" i="4"/>
  <c r="BG99" i="4"/>
  <c r="BH99" i="4"/>
  <c r="AV100" i="4"/>
  <c r="AW100" i="4"/>
  <c r="AX100" i="4"/>
  <c r="AY100" i="4"/>
  <c r="AZ100" i="4"/>
  <c r="BA100" i="4"/>
  <c r="BB100" i="4"/>
  <c r="BC100" i="4"/>
  <c r="BD100" i="4"/>
  <c r="BE100" i="4"/>
  <c r="BF100" i="4"/>
  <c r="BG100" i="4"/>
  <c r="BH100" i="4"/>
  <c r="AV101" i="4"/>
  <c r="AW101" i="4"/>
  <c r="AX101" i="4"/>
  <c r="AY101" i="4"/>
  <c r="AZ101" i="4"/>
  <c r="BA101" i="4"/>
  <c r="BB101" i="4"/>
  <c r="BC101" i="4"/>
  <c r="BD101" i="4"/>
  <c r="BE101" i="4"/>
  <c r="BF101" i="4"/>
  <c r="BG101" i="4"/>
  <c r="BH101" i="4"/>
  <c r="AV102" i="4"/>
  <c r="AW102" i="4"/>
  <c r="AX102" i="4"/>
  <c r="AY102" i="4"/>
  <c r="AZ102" i="4"/>
  <c r="BA102" i="4"/>
  <c r="BB102" i="4"/>
  <c r="BC102" i="4"/>
  <c r="BD102" i="4"/>
  <c r="BE102" i="4"/>
  <c r="BF102" i="4"/>
  <c r="BG102" i="4"/>
  <c r="BH102" i="4"/>
  <c r="AV103" i="4"/>
  <c r="AW103" i="4"/>
  <c r="AX103" i="4"/>
  <c r="AY103" i="4"/>
  <c r="AZ103" i="4"/>
  <c r="BA103" i="4"/>
  <c r="BB103" i="4"/>
  <c r="BC103" i="4"/>
  <c r="BD103" i="4"/>
  <c r="BE103" i="4"/>
  <c r="BF103" i="4"/>
  <c r="BG103" i="4"/>
  <c r="BH103" i="4"/>
  <c r="BI97" i="4" l="1"/>
  <c r="BJ97" i="4" s="1"/>
  <c r="BI81" i="4"/>
  <c r="BJ81" i="4" s="1"/>
  <c r="BI89" i="4"/>
  <c r="BJ89" i="4" s="1"/>
  <c r="CE90" i="1" s="1"/>
  <c r="BI65" i="4"/>
  <c r="BJ65" i="4" s="1"/>
  <c r="BI92" i="4"/>
  <c r="BJ92" i="4" s="1"/>
  <c r="CE93" i="1" s="1"/>
  <c r="BI68" i="4"/>
  <c r="BJ68" i="4" s="1"/>
  <c r="BI93" i="4"/>
  <c r="BJ93" i="4" s="1"/>
  <c r="CE94" i="1" s="1"/>
  <c r="BI69" i="4"/>
  <c r="BJ69" i="4" s="1"/>
  <c r="BI85" i="4"/>
  <c r="BJ85" i="4" s="1"/>
  <c r="BI73" i="4"/>
  <c r="BJ73" i="4" s="1"/>
  <c r="BI45" i="4"/>
  <c r="BJ45" i="4" s="1"/>
  <c r="BI88" i="4"/>
  <c r="BJ88" i="4" s="1"/>
  <c r="BI77" i="4"/>
  <c r="BJ77" i="4" s="1"/>
  <c r="BI64" i="4"/>
  <c r="BJ64" i="4" s="1"/>
  <c r="BI78" i="4"/>
  <c r="BJ78" i="4" s="1"/>
  <c r="BI41" i="4"/>
  <c r="BJ41" i="4" s="1"/>
  <c r="BI61" i="4"/>
  <c r="BJ61" i="4" s="1"/>
  <c r="BI57" i="4"/>
  <c r="BJ57" i="4" s="1"/>
  <c r="BI56" i="4"/>
  <c r="BJ56" i="4" s="1"/>
  <c r="BI53" i="4"/>
  <c r="BJ53" i="4" s="1"/>
  <c r="BI52" i="4"/>
  <c r="BJ52" i="4" s="1"/>
  <c r="BI49" i="4"/>
  <c r="BJ49" i="4" s="1"/>
  <c r="BI48" i="4"/>
  <c r="BJ48" i="4" s="1"/>
  <c r="BI90" i="4"/>
  <c r="BJ90" i="4" s="1"/>
  <c r="CE91" i="1" s="1"/>
  <c r="BI83" i="4"/>
  <c r="BJ83" i="4" s="1"/>
  <c r="BI100" i="4"/>
  <c r="BJ100" i="4" s="1"/>
  <c r="CE101" i="1" s="1"/>
  <c r="BI98" i="4"/>
  <c r="BJ98" i="4" s="1"/>
  <c r="CE99" i="1" s="1"/>
  <c r="BI91" i="4"/>
  <c r="BJ91" i="4" s="1"/>
  <c r="CE92" i="1" s="1"/>
  <c r="BI79" i="4"/>
  <c r="BJ79" i="4" s="1"/>
  <c r="BI74" i="4"/>
  <c r="BJ74" i="4" s="1"/>
  <c r="BI67" i="4"/>
  <c r="BJ67" i="4" s="1"/>
  <c r="BI46" i="4"/>
  <c r="BJ46" i="4" s="1"/>
  <c r="BI103" i="4"/>
  <c r="BJ103" i="4" s="1"/>
  <c r="CE104" i="1" s="1"/>
  <c r="BI96" i="4"/>
  <c r="BJ96" i="4" s="1"/>
  <c r="CE97" i="1" s="1"/>
  <c r="BI86" i="4"/>
  <c r="BJ86" i="4" s="1"/>
  <c r="BI62" i="4"/>
  <c r="BJ62" i="4" s="1"/>
  <c r="BI55" i="4"/>
  <c r="BJ55" i="4" s="1"/>
  <c r="BI101" i="4"/>
  <c r="BJ101" i="4" s="1"/>
  <c r="CE102" i="1" s="1"/>
  <c r="BI95" i="4"/>
  <c r="BJ95" i="4" s="1"/>
  <c r="CE96" i="1" s="1"/>
  <c r="BI84" i="4"/>
  <c r="BJ84" i="4" s="1"/>
  <c r="BI71" i="4"/>
  <c r="BJ71" i="4" s="1"/>
  <c r="BI60" i="4"/>
  <c r="BJ60" i="4" s="1"/>
  <c r="BI50" i="4"/>
  <c r="BJ50" i="4" s="1"/>
  <c r="BI102" i="4"/>
  <c r="BJ102" i="4" s="1"/>
  <c r="CE103" i="1" s="1"/>
  <c r="BI76" i="4"/>
  <c r="BJ76" i="4" s="1"/>
  <c r="BI54" i="4"/>
  <c r="BJ54" i="4" s="1"/>
  <c r="CE55" i="1" s="1"/>
  <c r="BI99" i="4"/>
  <c r="BJ99" i="4" s="1"/>
  <c r="CE100" i="1" s="1"/>
  <c r="BI94" i="4"/>
  <c r="BJ94" i="4" s="1"/>
  <c r="CE95" i="1" s="1"/>
  <c r="BI75" i="4"/>
  <c r="BJ75" i="4" s="1"/>
  <c r="BI72" i="4"/>
  <c r="BJ72" i="4" s="1"/>
  <c r="BI70" i="4"/>
  <c r="BJ70" i="4" s="1"/>
  <c r="BI47" i="4"/>
  <c r="BJ47" i="4" s="1"/>
  <c r="BI87" i="4"/>
  <c r="BJ87" i="4" s="1"/>
  <c r="BI82" i="4"/>
  <c r="BJ82" i="4" s="1"/>
  <c r="BI63" i="4"/>
  <c r="BJ63" i="4" s="1"/>
  <c r="BI58" i="4"/>
  <c r="BJ58" i="4" s="1"/>
  <c r="BI66" i="4"/>
  <c r="BJ66" i="4" s="1"/>
  <c r="BI59" i="4"/>
  <c r="BJ59" i="4" s="1"/>
  <c r="BI80" i="4"/>
  <c r="BJ80" i="4" s="1"/>
  <c r="BI51" i="4"/>
  <c r="BJ51" i="4" s="1"/>
  <c r="BI44" i="4"/>
  <c r="BJ44" i="4" s="1"/>
  <c r="BI43" i="4"/>
  <c r="BJ43" i="4" s="1"/>
  <c r="BI42" i="4"/>
  <c r="BJ42" i="4" s="1"/>
  <c r="LF41" i="2"/>
  <c r="DW41" i="1" s="1"/>
  <c r="LG41" i="2"/>
  <c r="DX41" i="1" s="1"/>
  <c r="LH41" i="2"/>
  <c r="DY41" i="1" s="1"/>
  <c r="LI41" i="2"/>
  <c r="DZ41" i="1" s="1"/>
  <c r="LJ41" i="2"/>
  <c r="LK41" i="2"/>
  <c r="EB41" i="1" s="1"/>
  <c r="LL41" i="2"/>
  <c r="EC41" i="1" s="1"/>
  <c r="LM41" i="2"/>
  <c r="ED41" i="1" s="1"/>
  <c r="LN41" i="2"/>
  <c r="EE41" i="1" s="1"/>
  <c r="LO41" i="2"/>
  <c r="EF41" i="1" s="1"/>
  <c r="LP41" i="2"/>
  <c r="EG41" i="1" s="1"/>
  <c r="LQ41" i="2"/>
  <c r="EH41" i="1" s="1"/>
  <c r="LR41" i="2"/>
  <c r="EI41" i="1" s="1"/>
  <c r="LS41" i="2"/>
  <c r="EJ41" i="1" s="1"/>
  <c r="LT41" i="2"/>
  <c r="EK41" i="1" s="1"/>
  <c r="LV41" i="2"/>
  <c r="EM41" i="1" s="1"/>
  <c r="LW41" i="2"/>
  <c r="EN41" i="1" s="1"/>
  <c r="LX41" i="2"/>
  <c r="EO41" i="1" s="1"/>
  <c r="LY41" i="2"/>
  <c r="EP41" i="1" s="1"/>
  <c r="LZ41" i="2"/>
  <c r="LF42" i="2"/>
  <c r="DW42" i="1" s="1"/>
  <c r="LG42" i="2"/>
  <c r="DX42" i="1" s="1"/>
  <c r="LH42" i="2"/>
  <c r="DY42" i="1" s="1"/>
  <c r="LI42" i="2"/>
  <c r="DZ42" i="1" s="1"/>
  <c r="LJ42" i="2"/>
  <c r="EA42" i="1" s="1"/>
  <c r="LK42" i="2"/>
  <c r="EB42" i="1" s="1"/>
  <c r="LL42" i="2"/>
  <c r="EC42" i="1" s="1"/>
  <c r="LM42" i="2"/>
  <c r="ED42" i="1" s="1"/>
  <c r="LN42" i="2"/>
  <c r="LO42" i="2"/>
  <c r="EF42" i="1" s="1"/>
  <c r="LP42" i="2"/>
  <c r="EG42" i="1" s="1"/>
  <c r="LQ42" i="2"/>
  <c r="EH42" i="1" s="1"/>
  <c r="LR42" i="2"/>
  <c r="EI42" i="1" s="1"/>
  <c r="LS42" i="2"/>
  <c r="EJ42" i="1" s="1"/>
  <c r="LT42" i="2"/>
  <c r="EK42" i="1" s="1"/>
  <c r="LV42" i="2"/>
  <c r="EM42" i="1" s="1"/>
  <c r="LW42" i="2"/>
  <c r="EN42" i="1" s="1"/>
  <c r="LX42" i="2"/>
  <c r="EO42" i="1" s="1"/>
  <c r="LY42" i="2"/>
  <c r="EP42" i="1" s="1"/>
  <c r="LZ42" i="2"/>
  <c r="EQ42" i="1" s="1"/>
  <c r="LF43" i="2"/>
  <c r="DW43" i="1" s="1"/>
  <c r="LG43" i="2"/>
  <c r="DX43" i="1" s="1"/>
  <c r="LH43" i="2"/>
  <c r="DY43" i="1" s="1"/>
  <c r="LI43" i="2"/>
  <c r="LJ43" i="2"/>
  <c r="LK43" i="2"/>
  <c r="EB43" i="1" s="1"/>
  <c r="LL43" i="2"/>
  <c r="EC43" i="1" s="1"/>
  <c r="LM43" i="2"/>
  <c r="ED43" i="1" s="1"/>
  <c r="LN43" i="2"/>
  <c r="EE43" i="1" s="1"/>
  <c r="LO43" i="2"/>
  <c r="EF43" i="1" s="1"/>
  <c r="LP43" i="2"/>
  <c r="EG43" i="1" s="1"/>
  <c r="LQ43" i="2"/>
  <c r="LR43" i="2"/>
  <c r="LS43" i="2"/>
  <c r="EJ43" i="1" s="1"/>
  <c r="LT43" i="2"/>
  <c r="EK43" i="1" s="1"/>
  <c r="LV43" i="2"/>
  <c r="EM43" i="1" s="1"/>
  <c r="LW43" i="2"/>
  <c r="EN43" i="1" s="1"/>
  <c r="LX43" i="2"/>
  <c r="EO43" i="1" s="1"/>
  <c r="LY43" i="2"/>
  <c r="EP43" i="1" s="1"/>
  <c r="LZ43" i="2"/>
  <c r="LF44" i="2"/>
  <c r="DW44" i="1" s="1"/>
  <c r="LG44" i="2"/>
  <c r="DX44" i="1" s="1"/>
  <c r="LH44" i="2"/>
  <c r="DY44" i="1" s="1"/>
  <c r="LI44" i="2"/>
  <c r="DZ44" i="1" s="1"/>
  <c r="LJ44" i="2"/>
  <c r="EA44" i="1" s="1"/>
  <c r="LK44" i="2"/>
  <c r="EB44" i="1" s="1"/>
  <c r="LL44" i="2"/>
  <c r="EC44" i="1" s="1"/>
  <c r="LM44" i="2"/>
  <c r="LN44" i="2"/>
  <c r="EE44" i="1" s="1"/>
  <c r="LO44" i="2"/>
  <c r="LP44" i="2"/>
  <c r="EG44" i="1" s="1"/>
  <c r="LQ44" i="2"/>
  <c r="EH44" i="1" s="1"/>
  <c r="LR44" i="2"/>
  <c r="EI44" i="1" s="1"/>
  <c r="LS44" i="2"/>
  <c r="EJ44" i="1" s="1"/>
  <c r="LT44" i="2"/>
  <c r="EK44" i="1" s="1"/>
  <c r="LV44" i="2"/>
  <c r="EM44" i="1" s="1"/>
  <c r="LW44" i="2"/>
  <c r="EN44" i="1" s="1"/>
  <c r="LX44" i="2"/>
  <c r="EO44" i="1" s="1"/>
  <c r="LY44" i="2"/>
  <c r="EP44" i="1" s="1"/>
  <c r="LZ44" i="2"/>
  <c r="EQ44" i="1" s="1"/>
  <c r="LF45" i="2"/>
  <c r="DW45" i="1" s="1"/>
  <c r="LG45" i="2"/>
  <c r="DX45" i="1" s="1"/>
  <c r="LH45" i="2"/>
  <c r="DY45" i="1" s="1"/>
  <c r="LI45" i="2"/>
  <c r="DZ45" i="1" s="1"/>
  <c r="LJ45" i="2"/>
  <c r="EA45" i="1" s="1"/>
  <c r="LK45" i="2"/>
  <c r="EB45" i="1" s="1"/>
  <c r="LL45" i="2"/>
  <c r="EC45" i="1" s="1"/>
  <c r="LM45" i="2"/>
  <c r="ED45" i="1" s="1"/>
  <c r="LN45" i="2"/>
  <c r="EE45" i="1" s="1"/>
  <c r="LO45" i="2"/>
  <c r="EF45" i="1" s="1"/>
  <c r="LP45" i="2"/>
  <c r="EG45" i="1" s="1"/>
  <c r="LQ45" i="2"/>
  <c r="LR45" i="2"/>
  <c r="LS45" i="2"/>
  <c r="EJ45" i="1" s="1"/>
  <c r="LT45" i="2"/>
  <c r="EK45" i="1" s="1"/>
  <c r="LV45" i="2"/>
  <c r="EM45" i="1" s="1"/>
  <c r="LW45" i="2"/>
  <c r="EN45" i="1" s="1"/>
  <c r="LX45" i="2"/>
  <c r="EO45" i="1" s="1"/>
  <c r="LY45" i="2"/>
  <c r="EP45" i="1" s="1"/>
  <c r="LZ45" i="2"/>
  <c r="EQ45" i="1" s="1"/>
  <c r="EQ38" i="2"/>
  <c r="BH38" i="1" s="1"/>
  <c r="ER38" i="2"/>
  <c r="BI38" i="1" s="1"/>
  <c r="ES38" i="2"/>
  <c r="BJ38" i="1" s="1"/>
  <c r="BZ27" i="4"/>
  <c r="CE98" i="1"/>
  <c r="DD25" i="4"/>
  <c r="DE25" i="4"/>
  <c r="DF25" i="4"/>
  <c r="DG25" i="4"/>
  <c r="DH25" i="4"/>
  <c r="DI25" i="4"/>
  <c r="DJ25" i="4"/>
  <c r="DK25" i="4"/>
  <c r="DL25" i="4"/>
  <c r="DM25" i="4"/>
  <c r="DN25" i="4"/>
  <c r="DO25" i="4"/>
  <c r="DP25" i="4"/>
  <c r="DD26" i="4"/>
  <c r="DE26" i="4"/>
  <c r="DF26" i="4"/>
  <c r="DG26" i="4"/>
  <c r="DH26" i="4"/>
  <c r="DI26" i="4"/>
  <c r="DJ26" i="4"/>
  <c r="DK26" i="4"/>
  <c r="DL26" i="4"/>
  <c r="DM26" i="4"/>
  <c r="DN26" i="4"/>
  <c r="DO26" i="4"/>
  <c r="DP26" i="4"/>
  <c r="DD27" i="4"/>
  <c r="DE27" i="4"/>
  <c r="DF27" i="4"/>
  <c r="DG27" i="4"/>
  <c r="DH27" i="4"/>
  <c r="DI27" i="4"/>
  <c r="DJ27" i="4"/>
  <c r="DK27" i="4"/>
  <c r="DL27" i="4"/>
  <c r="DM27" i="4"/>
  <c r="DN27" i="4"/>
  <c r="DO27" i="4"/>
  <c r="DP27" i="4"/>
  <c r="DD28" i="4"/>
  <c r="DE28" i="4"/>
  <c r="DF28" i="4"/>
  <c r="DG28" i="4"/>
  <c r="DH28" i="4"/>
  <c r="DI28" i="4"/>
  <c r="DJ28" i="4"/>
  <c r="DK28" i="4"/>
  <c r="DL28" i="4"/>
  <c r="DM28" i="4"/>
  <c r="DN28" i="4"/>
  <c r="DO28" i="4"/>
  <c r="DP28" i="4"/>
  <c r="DD29" i="4"/>
  <c r="DE29" i="4"/>
  <c r="DF29" i="4"/>
  <c r="DG29" i="4"/>
  <c r="DH29" i="4"/>
  <c r="DI29" i="4"/>
  <c r="DJ29" i="4"/>
  <c r="DK29" i="4"/>
  <c r="DL29" i="4"/>
  <c r="DM29" i="4"/>
  <c r="DN29" i="4"/>
  <c r="DO29" i="4"/>
  <c r="DP29" i="4"/>
  <c r="DD30" i="4"/>
  <c r="DE30" i="4"/>
  <c r="DF30" i="4"/>
  <c r="DG30" i="4"/>
  <c r="DH30" i="4"/>
  <c r="DI30" i="4"/>
  <c r="DJ30" i="4"/>
  <c r="DK30" i="4"/>
  <c r="DL30" i="4"/>
  <c r="DM30" i="4"/>
  <c r="DN30" i="4"/>
  <c r="DO30" i="4"/>
  <c r="DP30" i="4"/>
  <c r="DD31" i="4"/>
  <c r="DE31" i="4"/>
  <c r="DF31" i="4"/>
  <c r="DG31" i="4"/>
  <c r="DH31" i="4"/>
  <c r="DI31" i="4"/>
  <c r="DJ31" i="4"/>
  <c r="DK31" i="4"/>
  <c r="DL31" i="4"/>
  <c r="DM31" i="4"/>
  <c r="DN31" i="4"/>
  <c r="DO31" i="4"/>
  <c r="DP31" i="4"/>
  <c r="DD32" i="4"/>
  <c r="DE32" i="4"/>
  <c r="DF32" i="4"/>
  <c r="DG32" i="4"/>
  <c r="DH32" i="4"/>
  <c r="DI32" i="4"/>
  <c r="DJ32" i="4"/>
  <c r="DK32" i="4"/>
  <c r="DL32" i="4"/>
  <c r="DM32" i="4"/>
  <c r="DN32" i="4"/>
  <c r="DO32" i="4"/>
  <c r="DP32" i="4"/>
  <c r="DD33" i="4"/>
  <c r="DE33" i="4"/>
  <c r="DF33" i="4"/>
  <c r="DG33" i="4"/>
  <c r="DH33" i="4"/>
  <c r="DI33" i="4"/>
  <c r="DJ33" i="4"/>
  <c r="DK33" i="4"/>
  <c r="DL33" i="4"/>
  <c r="DM33" i="4"/>
  <c r="DN33" i="4"/>
  <c r="DO33" i="4"/>
  <c r="DP33" i="4"/>
  <c r="DD34" i="4"/>
  <c r="DE34" i="4"/>
  <c r="DF34" i="4"/>
  <c r="DG34" i="4"/>
  <c r="DH34" i="4"/>
  <c r="DI34" i="4"/>
  <c r="DJ34" i="4"/>
  <c r="DK34" i="4"/>
  <c r="DL34" i="4"/>
  <c r="DM34" i="4"/>
  <c r="DN34" i="4"/>
  <c r="DO34" i="4"/>
  <c r="DP34" i="4"/>
  <c r="DD35" i="4"/>
  <c r="DE35" i="4"/>
  <c r="DF35" i="4"/>
  <c r="DG35" i="4"/>
  <c r="DH35" i="4"/>
  <c r="DI35" i="4"/>
  <c r="DJ35" i="4"/>
  <c r="DK35" i="4"/>
  <c r="DL35" i="4"/>
  <c r="DM35" i="4"/>
  <c r="DN35" i="4"/>
  <c r="DO35" i="4"/>
  <c r="DP35" i="4"/>
  <c r="DD36" i="4"/>
  <c r="DE36" i="4"/>
  <c r="DF36" i="4"/>
  <c r="DG36" i="4"/>
  <c r="DH36" i="4"/>
  <c r="DI36" i="4"/>
  <c r="DJ36" i="4"/>
  <c r="DK36" i="4"/>
  <c r="DL36" i="4"/>
  <c r="DM36" i="4"/>
  <c r="DN36" i="4"/>
  <c r="DO36" i="4"/>
  <c r="DP36" i="4"/>
  <c r="DD37" i="4"/>
  <c r="DE37" i="4"/>
  <c r="DF37" i="4"/>
  <c r="DG37" i="4"/>
  <c r="DH37" i="4"/>
  <c r="DI37" i="4"/>
  <c r="DJ37" i="4"/>
  <c r="DK37" i="4"/>
  <c r="DL37" i="4"/>
  <c r="DM37" i="4"/>
  <c r="DN37" i="4"/>
  <c r="DO37" i="4"/>
  <c r="DP37" i="4"/>
  <c r="DD38" i="4"/>
  <c r="DE38" i="4"/>
  <c r="DF38" i="4"/>
  <c r="DG38" i="4"/>
  <c r="DH38" i="4"/>
  <c r="DI38" i="4"/>
  <c r="DJ38" i="4"/>
  <c r="DK38" i="4"/>
  <c r="DL38" i="4"/>
  <c r="DM38" i="4"/>
  <c r="DN38" i="4"/>
  <c r="DO38" i="4"/>
  <c r="DP38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D41" i="4"/>
  <c r="DE41" i="4"/>
  <c r="DF41" i="4"/>
  <c r="DG41" i="4"/>
  <c r="DH41" i="4"/>
  <c r="DI41" i="4"/>
  <c r="DJ41" i="4"/>
  <c r="DK41" i="4"/>
  <c r="DL41" i="4"/>
  <c r="DM41" i="4"/>
  <c r="DN41" i="4"/>
  <c r="DO41" i="4"/>
  <c r="DP41" i="4"/>
  <c r="DD42" i="4"/>
  <c r="DE42" i="4"/>
  <c r="DF42" i="4"/>
  <c r="DG42" i="4"/>
  <c r="DH42" i="4"/>
  <c r="DI42" i="4"/>
  <c r="DJ42" i="4"/>
  <c r="DK42" i="4"/>
  <c r="DL42" i="4"/>
  <c r="DM42" i="4"/>
  <c r="DN42" i="4"/>
  <c r="DO42" i="4"/>
  <c r="DP42" i="4"/>
  <c r="DD43" i="4"/>
  <c r="DE43" i="4"/>
  <c r="DF43" i="4"/>
  <c r="DG43" i="4"/>
  <c r="DH43" i="4"/>
  <c r="DI43" i="4"/>
  <c r="DJ43" i="4"/>
  <c r="DK43" i="4"/>
  <c r="DL43" i="4"/>
  <c r="DM43" i="4"/>
  <c r="DN43" i="4"/>
  <c r="DO43" i="4"/>
  <c r="DP43" i="4"/>
  <c r="DD44" i="4"/>
  <c r="DE44" i="4"/>
  <c r="DF44" i="4"/>
  <c r="DG44" i="4"/>
  <c r="DH44" i="4"/>
  <c r="DI44" i="4"/>
  <c r="DJ44" i="4"/>
  <c r="DK44" i="4"/>
  <c r="DL44" i="4"/>
  <c r="DM44" i="4"/>
  <c r="DN44" i="4"/>
  <c r="DO44" i="4"/>
  <c r="DP44" i="4"/>
  <c r="DD45" i="4"/>
  <c r="DE45" i="4"/>
  <c r="DF45" i="4"/>
  <c r="DG45" i="4"/>
  <c r="DH45" i="4"/>
  <c r="DI45" i="4"/>
  <c r="DJ45" i="4"/>
  <c r="DK45" i="4"/>
  <c r="DL45" i="4"/>
  <c r="DM45" i="4"/>
  <c r="DN45" i="4"/>
  <c r="DO45" i="4"/>
  <c r="DP45" i="4"/>
  <c r="DD46" i="4"/>
  <c r="DE46" i="4"/>
  <c r="DF46" i="4"/>
  <c r="DG46" i="4"/>
  <c r="DH46" i="4"/>
  <c r="DI46" i="4"/>
  <c r="DJ46" i="4"/>
  <c r="DK46" i="4"/>
  <c r="DL46" i="4"/>
  <c r="DM46" i="4"/>
  <c r="DN46" i="4"/>
  <c r="DO46" i="4"/>
  <c r="DP46" i="4"/>
  <c r="DD47" i="4"/>
  <c r="DE47" i="4"/>
  <c r="DF47" i="4"/>
  <c r="DG47" i="4"/>
  <c r="DH47" i="4"/>
  <c r="DI47" i="4"/>
  <c r="DJ47" i="4"/>
  <c r="DK47" i="4"/>
  <c r="DL47" i="4"/>
  <c r="DM47" i="4"/>
  <c r="DN47" i="4"/>
  <c r="DO47" i="4"/>
  <c r="DP47" i="4"/>
  <c r="DD48" i="4"/>
  <c r="DE48" i="4"/>
  <c r="DF48" i="4"/>
  <c r="DG48" i="4"/>
  <c r="DH48" i="4"/>
  <c r="DI48" i="4"/>
  <c r="DJ48" i="4"/>
  <c r="DK48" i="4"/>
  <c r="DL48" i="4"/>
  <c r="DM48" i="4"/>
  <c r="DN48" i="4"/>
  <c r="DO48" i="4"/>
  <c r="DP48" i="4"/>
  <c r="DD49" i="4"/>
  <c r="DE49" i="4"/>
  <c r="DF49" i="4"/>
  <c r="DG49" i="4"/>
  <c r="DH49" i="4"/>
  <c r="DI49" i="4"/>
  <c r="DJ49" i="4"/>
  <c r="DK49" i="4"/>
  <c r="DL49" i="4"/>
  <c r="DM49" i="4"/>
  <c r="DN49" i="4"/>
  <c r="DO49" i="4"/>
  <c r="DP49" i="4"/>
  <c r="DD50" i="4"/>
  <c r="DE50" i="4"/>
  <c r="DF50" i="4"/>
  <c r="DG50" i="4"/>
  <c r="DH50" i="4"/>
  <c r="DI50" i="4"/>
  <c r="DJ50" i="4"/>
  <c r="DK50" i="4"/>
  <c r="DL50" i="4"/>
  <c r="DM50" i="4"/>
  <c r="DN50" i="4"/>
  <c r="DO50" i="4"/>
  <c r="DP50" i="4"/>
  <c r="DD51" i="4"/>
  <c r="DE51" i="4"/>
  <c r="DF51" i="4"/>
  <c r="DG51" i="4"/>
  <c r="DH51" i="4"/>
  <c r="DI51" i="4"/>
  <c r="DJ51" i="4"/>
  <c r="DK51" i="4"/>
  <c r="DL51" i="4"/>
  <c r="DM51" i="4"/>
  <c r="DN51" i="4"/>
  <c r="DO51" i="4"/>
  <c r="DP51" i="4"/>
  <c r="DD52" i="4"/>
  <c r="DE52" i="4"/>
  <c r="DF52" i="4"/>
  <c r="DG52" i="4"/>
  <c r="DH52" i="4"/>
  <c r="DI52" i="4"/>
  <c r="DJ52" i="4"/>
  <c r="DK52" i="4"/>
  <c r="DL52" i="4"/>
  <c r="DM52" i="4"/>
  <c r="DN52" i="4"/>
  <c r="DO52" i="4"/>
  <c r="DP52" i="4"/>
  <c r="DD53" i="4"/>
  <c r="DE53" i="4"/>
  <c r="DF53" i="4"/>
  <c r="DG53" i="4"/>
  <c r="DH53" i="4"/>
  <c r="DI53" i="4"/>
  <c r="DJ53" i="4"/>
  <c r="DK53" i="4"/>
  <c r="DL53" i="4"/>
  <c r="DM53" i="4"/>
  <c r="DN53" i="4"/>
  <c r="DO53" i="4"/>
  <c r="DP53" i="4"/>
  <c r="DD54" i="4"/>
  <c r="DE54" i="4"/>
  <c r="DF54" i="4"/>
  <c r="DG54" i="4"/>
  <c r="DH54" i="4"/>
  <c r="DI54" i="4"/>
  <c r="DJ54" i="4"/>
  <c r="DK54" i="4"/>
  <c r="DL54" i="4"/>
  <c r="DM54" i="4"/>
  <c r="DN54" i="4"/>
  <c r="DO54" i="4"/>
  <c r="DP54" i="4"/>
  <c r="DD55" i="4"/>
  <c r="DE55" i="4"/>
  <c r="DF55" i="4"/>
  <c r="DG55" i="4"/>
  <c r="DH55" i="4"/>
  <c r="DI55" i="4"/>
  <c r="DJ55" i="4"/>
  <c r="DK55" i="4"/>
  <c r="DL55" i="4"/>
  <c r="DM55" i="4"/>
  <c r="DN55" i="4"/>
  <c r="DO55" i="4"/>
  <c r="DP55" i="4"/>
  <c r="DD56" i="4"/>
  <c r="DE56" i="4"/>
  <c r="DF56" i="4"/>
  <c r="DG56" i="4"/>
  <c r="DH56" i="4"/>
  <c r="DI56" i="4"/>
  <c r="DJ56" i="4"/>
  <c r="DK56" i="4"/>
  <c r="DL56" i="4"/>
  <c r="DM56" i="4"/>
  <c r="DN56" i="4"/>
  <c r="DO56" i="4"/>
  <c r="DP56" i="4"/>
  <c r="DD57" i="4"/>
  <c r="DE57" i="4"/>
  <c r="DF57" i="4"/>
  <c r="DG57" i="4"/>
  <c r="DH57" i="4"/>
  <c r="DI57" i="4"/>
  <c r="DJ57" i="4"/>
  <c r="DK57" i="4"/>
  <c r="DL57" i="4"/>
  <c r="DM57" i="4"/>
  <c r="DN57" i="4"/>
  <c r="DO57" i="4"/>
  <c r="DP57" i="4"/>
  <c r="DD58" i="4"/>
  <c r="DE58" i="4"/>
  <c r="DF58" i="4"/>
  <c r="DG58" i="4"/>
  <c r="DH58" i="4"/>
  <c r="DI58" i="4"/>
  <c r="DJ58" i="4"/>
  <c r="DK58" i="4"/>
  <c r="DL58" i="4"/>
  <c r="DM58" i="4"/>
  <c r="DN58" i="4"/>
  <c r="DO58" i="4"/>
  <c r="DP58" i="4"/>
  <c r="DD59" i="4"/>
  <c r="DE59" i="4"/>
  <c r="DF59" i="4"/>
  <c r="DG59" i="4"/>
  <c r="DH59" i="4"/>
  <c r="DI59" i="4"/>
  <c r="DJ59" i="4"/>
  <c r="DK59" i="4"/>
  <c r="DL59" i="4"/>
  <c r="DM59" i="4"/>
  <c r="DN59" i="4"/>
  <c r="DO59" i="4"/>
  <c r="DP59" i="4"/>
  <c r="DD60" i="4"/>
  <c r="DE60" i="4"/>
  <c r="DF60" i="4"/>
  <c r="DG60" i="4"/>
  <c r="DH60" i="4"/>
  <c r="DI60" i="4"/>
  <c r="DJ60" i="4"/>
  <c r="DK60" i="4"/>
  <c r="DL60" i="4"/>
  <c r="DM60" i="4"/>
  <c r="DN60" i="4"/>
  <c r="DO60" i="4"/>
  <c r="DP60" i="4"/>
  <c r="DD61" i="4"/>
  <c r="DE61" i="4"/>
  <c r="DF61" i="4"/>
  <c r="DG61" i="4"/>
  <c r="DH61" i="4"/>
  <c r="DI61" i="4"/>
  <c r="DJ61" i="4"/>
  <c r="DK61" i="4"/>
  <c r="DL61" i="4"/>
  <c r="DM61" i="4"/>
  <c r="DN61" i="4"/>
  <c r="DO61" i="4"/>
  <c r="DP61" i="4"/>
  <c r="DD62" i="4"/>
  <c r="DE62" i="4"/>
  <c r="DF62" i="4"/>
  <c r="DG62" i="4"/>
  <c r="DH62" i="4"/>
  <c r="DI62" i="4"/>
  <c r="DJ62" i="4"/>
  <c r="DK62" i="4"/>
  <c r="DL62" i="4"/>
  <c r="DM62" i="4"/>
  <c r="DN62" i="4"/>
  <c r="DO62" i="4"/>
  <c r="DP62" i="4"/>
  <c r="DD63" i="4"/>
  <c r="DE63" i="4"/>
  <c r="DF63" i="4"/>
  <c r="DG63" i="4"/>
  <c r="DH63" i="4"/>
  <c r="DI63" i="4"/>
  <c r="DJ63" i="4"/>
  <c r="DK63" i="4"/>
  <c r="DL63" i="4"/>
  <c r="DM63" i="4"/>
  <c r="DN63" i="4"/>
  <c r="DO63" i="4"/>
  <c r="DP63" i="4"/>
  <c r="DD64" i="4"/>
  <c r="DE64" i="4"/>
  <c r="DF64" i="4"/>
  <c r="DG64" i="4"/>
  <c r="DH64" i="4"/>
  <c r="DI64" i="4"/>
  <c r="DJ64" i="4"/>
  <c r="DK64" i="4"/>
  <c r="DL64" i="4"/>
  <c r="DM64" i="4"/>
  <c r="DN64" i="4"/>
  <c r="DO64" i="4"/>
  <c r="DP64" i="4"/>
  <c r="DD65" i="4"/>
  <c r="DE65" i="4"/>
  <c r="DF65" i="4"/>
  <c r="DG65" i="4"/>
  <c r="DH65" i="4"/>
  <c r="DI65" i="4"/>
  <c r="DJ65" i="4"/>
  <c r="DK65" i="4"/>
  <c r="DL65" i="4"/>
  <c r="DM65" i="4"/>
  <c r="DN65" i="4"/>
  <c r="DO65" i="4"/>
  <c r="DP65" i="4"/>
  <c r="DD66" i="4"/>
  <c r="DE66" i="4"/>
  <c r="DF66" i="4"/>
  <c r="DG66" i="4"/>
  <c r="DH66" i="4"/>
  <c r="DI66" i="4"/>
  <c r="DJ66" i="4"/>
  <c r="DK66" i="4"/>
  <c r="DL66" i="4"/>
  <c r="DM66" i="4"/>
  <c r="DN66" i="4"/>
  <c r="DO66" i="4"/>
  <c r="DP66" i="4"/>
  <c r="DD67" i="4"/>
  <c r="DE67" i="4"/>
  <c r="DF67" i="4"/>
  <c r="DG67" i="4"/>
  <c r="DH67" i="4"/>
  <c r="DI67" i="4"/>
  <c r="DJ67" i="4"/>
  <c r="DK67" i="4"/>
  <c r="DL67" i="4"/>
  <c r="DM67" i="4"/>
  <c r="DN67" i="4"/>
  <c r="DO67" i="4"/>
  <c r="DP67" i="4"/>
  <c r="DD68" i="4"/>
  <c r="DE68" i="4"/>
  <c r="DF68" i="4"/>
  <c r="DG68" i="4"/>
  <c r="DH68" i="4"/>
  <c r="DI68" i="4"/>
  <c r="DJ68" i="4"/>
  <c r="DK68" i="4"/>
  <c r="DL68" i="4"/>
  <c r="DM68" i="4"/>
  <c r="DN68" i="4"/>
  <c r="DO68" i="4"/>
  <c r="DP68" i="4"/>
  <c r="DD69" i="4"/>
  <c r="DE69" i="4"/>
  <c r="DF69" i="4"/>
  <c r="DG69" i="4"/>
  <c r="DH69" i="4"/>
  <c r="DI69" i="4"/>
  <c r="DJ69" i="4"/>
  <c r="DK69" i="4"/>
  <c r="DL69" i="4"/>
  <c r="DM69" i="4"/>
  <c r="DN69" i="4"/>
  <c r="DO69" i="4"/>
  <c r="DP69" i="4"/>
  <c r="DD70" i="4"/>
  <c r="DE70" i="4"/>
  <c r="DF70" i="4"/>
  <c r="DG70" i="4"/>
  <c r="DH70" i="4"/>
  <c r="DI70" i="4"/>
  <c r="DJ70" i="4"/>
  <c r="DK70" i="4"/>
  <c r="DL70" i="4"/>
  <c r="DM70" i="4"/>
  <c r="DN70" i="4"/>
  <c r="DO70" i="4"/>
  <c r="DP70" i="4"/>
  <c r="DD71" i="4"/>
  <c r="DE71" i="4"/>
  <c r="DF71" i="4"/>
  <c r="DG71" i="4"/>
  <c r="DH71" i="4"/>
  <c r="DI71" i="4"/>
  <c r="DJ71" i="4"/>
  <c r="DK71" i="4"/>
  <c r="DL71" i="4"/>
  <c r="DM71" i="4"/>
  <c r="DN71" i="4"/>
  <c r="DO71" i="4"/>
  <c r="DP71" i="4"/>
  <c r="DD72" i="4"/>
  <c r="DE72" i="4"/>
  <c r="DF72" i="4"/>
  <c r="DG72" i="4"/>
  <c r="DH72" i="4"/>
  <c r="DI72" i="4"/>
  <c r="DJ72" i="4"/>
  <c r="DK72" i="4"/>
  <c r="DL72" i="4"/>
  <c r="DM72" i="4"/>
  <c r="DN72" i="4"/>
  <c r="DO72" i="4"/>
  <c r="DP72" i="4"/>
  <c r="DD73" i="4"/>
  <c r="DE73" i="4"/>
  <c r="DF73" i="4"/>
  <c r="DG73" i="4"/>
  <c r="DH73" i="4"/>
  <c r="DI73" i="4"/>
  <c r="DJ73" i="4"/>
  <c r="DK73" i="4"/>
  <c r="DL73" i="4"/>
  <c r="DM73" i="4"/>
  <c r="DN73" i="4"/>
  <c r="DO73" i="4"/>
  <c r="DP73" i="4"/>
  <c r="DD74" i="4"/>
  <c r="DE74" i="4"/>
  <c r="DF74" i="4"/>
  <c r="DG74" i="4"/>
  <c r="DH74" i="4"/>
  <c r="DI74" i="4"/>
  <c r="DJ74" i="4"/>
  <c r="DK74" i="4"/>
  <c r="DL74" i="4"/>
  <c r="DM74" i="4"/>
  <c r="DN74" i="4"/>
  <c r="DO74" i="4"/>
  <c r="DP74" i="4"/>
  <c r="DD75" i="4"/>
  <c r="DE75" i="4"/>
  <c r="DF75" i="4"/>
  <c r="DG75" i="4"/>
  <c r="DH75" i="4"/>
  <c r="DI75" i="4"/>
  <c r="DJ75" i="4"/>
  <c r="DK75" i="4"/>
  <c r="DL75" i="4"/>
  <c r="DM75" i="4"/>
  <c r="DN75" i="4"/>
  <c r="DO75" i="4"/>
  <c r="DP75" i="4"/>
  <c r="DD76" i="4"/>
  <c r="DE76" i="4"/>
  <c r="DF76" i="4"/>
  <c r="DG76" i="4"/>
  <c r="DH76" i="4"/>
  <c r="DI76" i="4"/>
  <c r="DJ76" i="4"/>
  <c r="DK76" i="4"/>
  <c r="DL76" i="4"/>
  <c r="DM76" i="4"/>
  <c r="DN76" i="4"/>
  <c r="DO76" i="4"/>
  <c r="DP76" i="4"/>
  <c r="DD77" i="4"/>
  <c r="DE77" i="4"/>
  <c r="DF77" i="4"/>
  <c r="DG77" i="4"/>
  <c r="DH77" i="4"/>
  <c r="DI77" i="4"/>
  <c r="DJ77" i="4"/>
  <c r="DK77" i="4"/>
  <c r="DL77" i="4"/>
  <c r="DM77" i="4"/>
  <c r="DN77" i="4"/>
  <c r="DO77" i="4"/>
  <c r="DP77" i="4"/>
  <c r="DD78" i="4"/>
  <c r="DE78" i="4"/>
  <c r="DF78" i="4"/>
  <c r="DG78" i="4"/>
  <c r="DH78" i="4"/>
  <c r="DI78" i="4"/>
  <c r="DJ78" i="4"/>
  <c r="DK78" i="4"/>
  <c r="DL78" i="4"/>
  <c r="DM78" i="4"/>
  <c r="DN78" i="4"/>
  <c r="DO78" i="4"/>
  <c r="DP78" i="4"/>
  <c r="DD79" i="4"/>
  <c r="DE79" i="4"/>
  <c r="DF79" i="4"/>
  <c r="DG79" i="4"/>
  <c r="DH79" i="4"/>
  <c r="DI79" i="4"/>
  <c r="DJ79" i="4"/>
  <c r="DK79" i="4"/>
  <c r="DL79" i="4"/>
  <c r="DM79" i="4"/>
  <c r="DN79" i="4"/>
  <c r="DO79" i="4"/>
  <c r="DP79" i="4"/>
  <c r="DD80" i="4"/>
  <c r="DE80" i="4"/>
  <c r="DF80" i="4"/>
  <c r="DG80" i="4"/>
  <c r="DH80" i="4"/>
  <c r="DI80" i="4"/>
  <c r="DJ80" i="4"/>
  <c r="DK80" i="4"/>
  <c r="DL80" i="4"/>
  <c r="DM80" i="4"/>
  <c r="DN80" i="4"/>
  <c r="DO80" i="4"/>
  <c r="DP80" i="4"/>
  <c r="DD81" i="4"/>
  <c r="DE81" i="4"/>
  <c r="DF81" i="4"/>
  <c r="DG81" i="4"/>
  <c r="DH81" i="4"/>
  <c r="DI81" i="4"/>
  <c r="DJ81" i="4"/>
  <c r="DK81" i="4"/>
  <c r="DL81" i="4"/>
  <c r="DM81" i="4"/>
  <c r="DN81" i="4"/>
  <c r="DO81" i="4"/>
  <c r="DP81" i="4"/>
  <c r="DD82" i="4"/>
  <c r="DE82" i="4"/>
  <c r="DF82" i="4"/>
  <c r="DG82" i="4"/>
  <c r="DH82" i="4"/>
  <c r="DI82" i="4"/>
  <c r="DJ82" i="4"/>
  <c r="DK82" i="4"/>
  <c r="DL82" i="4"/>
  <c r="DM82" i="4"/>
  <c r="DN82" i="4"/>
  <c r="DO82" i="4"/>
  <c r="DP82" i="4"/>
  <c r="DD83" i="4"/>
  <c r="DE83" i="4"/>
  <c r="DF83" i="4"/>
  <c r="DG83" i="4"/>
  <c r="DH83" i="4"/>
  <c r="DI83" i="4"/>
  <c r="DJ83" i="4"/>
  <c r="DK83" i="4"/>
  <c r="DL83" i="4"/>
  <c r="DM83" i="4"/>
  <c r="DN83" i="4"/>
  <c r="DO83" i="4"/>
  <c r="DP83" i="4"/>
  <c r="DD84" i="4"/>
  <c r="DE84" i="4"/>
  <c r="DF84" i="4"/>
  <c r="DG84" i="4"/>
  <c r="DH84" i="4"/>
  <c r="DI84" i="4"/>
  <c r="DJ84" i="4"/>
  <c r="DK84" i="4"/>
  <c r="DL84" i="4"/>
  <c r="DM84" i="4"/>
  <c r="DN84" i="4"/>
  <c r="DO84" i="4"/>
  <c r="DP84" i="4"/>
  <c r="DD85" i="4"/>
  <c r="DE85" i="4"/>
  <c r="DF85" i="4"/>
  <c r="DG85" i="4"/>
  <c r="DH85" i="4"/>
  <c r="DI85" i="4"/>
  <c r="DJ85" i="4"/>
  <c r="DK85" i="4"/>
  <c r="DL85" i="4"/>
  <c r="DM85" i="4"/>
  <c r="DN85" i="4"/>
  <c r="DO85" i="4"/>
  <c r="DP85" i="4"/>
  <c r="DD86" i="4"/>
  <c r="DE86" i="4"/>
  <c r="DF86" i="4"/>
  <c r="DG86" i="4"/>
  <c r="DH86" i="4"/>
  <c r="DI86" i="4"/>
  <c r="DJ86" i="4"/>
  <c r="DK86" i="4"/>
  <c r="DL86" i="4"/>
  <c r="DM86" i="4"/>
  <c r="DN86" i="4"/>
  <c r="DO86" i="4"/>
  <c r="DP86" i="4"/>
  <c r="DD87" i="4"/>
  <c r="DE87" i="4"/>
  <c r="DF87" i="4"/>
  <c r="DG87" i="4"/>
  <c r="DH87" i="4"/>
  <c r="DI87" i="4"/>
  <c r="DJ87" i="4"/>
  <c r="DK87" i="4"/>
  <c r="DL87" i="4"/>
  <c r="DM87" i="4"/>
  <c r="DN87" i="4"/>
  <c r="DO87" i="4"/>
  <c r="DP87" i="4"/>
  <c r="DD88" i="4"/>
  <c r="DE88" i="4"/>
  <c r="DF88" i="4"/>
  <c r="DG88" i="4"/>
  <c r="DH88" i="4"/>
  <c r="DI88" i="4"/>
  <c r="DJ88" i="4"/>
  <c r="DK88" i="4"/>
  <c r="DL88" i="4"/>
  <c r="DM88" i="4"/>
  <c r="DN88" i="4"/>
  <c r="DO88" i="4"/>
  <c r="DP88" i="4"/>
  <c r="DD89" i="4"/>
  <c r="DE89" i="4"/>
  <c r="DF89" i="4"/>
  <c r="DG89" i="4"/>
  <c r="DH89" i="4"/>
  <c r="DI89" i="4"/>
  <c r="DJ89" i="4"/>
  <c r="DK89" i="4"/>
  <c r="DL89" i="4"/>
  <c r="DM89" i="4"/>
  <c r="DN89" i="4"/>
  <c r="DO89" i="4"/>
  <c r="DP89" i="4"/>
  <c r="DD90" i="4"/>
  <c r="DE90" i="4"/>
  <c r="DF90" i="4"/>
  <c r="DG90" i="4"/>
  <c r="DH90" i="4"/>
  <c r="DI90" i="4"/>
  <c r="DJ90" i="4"/>
  <c r="DK90" i="4"/>
  <c r="DL90" i="4"/>
  <c r="DM90" i="4"/>
  <c r="DN90" i="4"/>
  <c r="DO90" i="4"/>
  <c r="DP90" i="4"/>
  <c r="DD91" i="4"/>
  <c r="DE91" i="4"/>
  <c r="DF91" i="4"/>
  <c r="DG91" i="4"/>
  <c r="DH91" i="4"/>
  <c r="DI91" i="4"/>
  <c r="DJ91" i="4"/>
  <c r="DK91" i="4"/>
  <c r="DL91" i="4"/>
  <c r="DM91" i="4"/>
  <c r="DN91" i="4"/>
  <c r="DO91" i="4"/>
  <c r="DP91" i="4"/>
  <c r="DD92" i="4"/>
  <c r="DE92" i="4"/>
  <c r="DF92" i="4"/>
  <c r="DG92" i="4"/>
  <c r="DH92" i="4"/>
  <c r="DI92" i="4"/>
  <c r="DJ92" i="4"/>
  <c r="DK92" i="4"/>
  <c r="DL92" i="4"/>
  <c r="DM92" i="4"/>
  <c r="DN92" i="4"/>
  <c r="DO92" i="4"/>
  <c r="DP92" i="4"/>
  <c r="DD93" i="4"/>
  <c r="DE93" i="4"/>
  <c r="DF93" i="4"/>
  <c r="DG93" i="4"/>
  <c r="DH93" i="4"/>
  <c r="DI93" i="4"/>
  <c r="DJ93" i="4"/>
  <c r="DK93" i="4"/>
  <c r="DL93" i="4"/>
  <c r="DM93" i="4"/>
  <c r="DN93" i="4"/>
  <c r="DO93" i="4"/>
  <c r="DP93" i="4"/>
  <c r="DD94" i="4"/>
  <c r="DE94" i="4"/>
  <c r="DF94" i="4"/>
  <c r="DG94" i="4"/>
  <c r="DH94" i="4"/>
  <c r="DI94" i="4"/>
  <c r="DJ94" i="4"/>
  <c r="DK94" i="4"/>
  <c r="DL94" i="4"/>
  <c r="DM94" i="4"/>
  <c r="DN94" i="4"/>
  <c r="DO94" i="4"/>
  <c r="DP94" i="4"/>
  <c r="DD95" i="4"/>
  <c r="DE95" i="4"/>
  <c r="DF95" i="4"/>
  <c r="DG95" i="4"/>
  <c r="DH95" i="4"/>
  <c r="DI95" i="4"/>
  <c r="DJ95" i="4"/>
  <c r="DK95" i="4"/>
  <c r="DL95" i="4"/>
  <c r="DM95" i="4"/>
  <c r="DN95" i="4"/>
  <c r="DO95" i="4"/>
  <c r="DP95" i="4"/>
  <c r="DD96" i="4"/>
  <c r="DE96" i="4"/>
  <c r="DF96" i="4"/>
  <c r="DG96" i="4"/>
  <c r="DH96" i="4"/>
  <c r="DI96" i="4"/>
  <c r="DJ96" i="4"/>
  <c r="DK96" i="4"/>
  <c r="DL96" i="4"/>
  <c r="DM96" i="4"/>
  <c r="DN96" i="4"/>
  <c r="DO96" i="4"/>
  <c r="DP96" i="4"/>
  <c r="DD97" i="4"/>
  <c r="DE97" i="4"/>
  <c r="DF97" i="4"/>
  <c r="DG97" i="4"/>
  <c r="DH97" i="4"/>
  <c r="DI97" i="4"/>
  <c r="DJ97" i="4"/>
  <c r="DK97" i="4"/>
  <c r="DL97" i="4"/>
  <c r="DM97" i="4"/>
  <c r="DN97" i="4"/>
  <c r="DO97" i="4"/>
  <c r="DP97" i="4"/>
  <c r="DD98" i="4"/>
  <c r="DE98" i="4"/>
  <c r="DF98" i="4"/>
  <c r="DG98" i="4"/>
  <c r="DH98" i="4"/>
  <c r="DI98" i="4"/>
  <c r="DJ98" i="4"/>
  <c r="DK98" i="4"/>
  <c r="DL98" i="4"/>
  <c r="DM98" i="4"/>
  <c r="DN98" i="4"/>
  <c r="DO98" i="4"/>
  <c r="DP98" i="4"/>
  <c r="DD99" i="4"/>
  <c r="DE99" i="4"/>
  <c r="DF99" i="4"/>
  <c r="DG99" i="4"/>
  <c r="DH99" i="4"/>
  <c r="DI99" i="4"/>
  <c r="DJ99" i="4"/>
  <c r="DK99" i="4"/>
  <c r="DL99" i="4"/>
  <c r="DM99" i="4"/>
  <c r="DN99" i="4"/>
  <c r="DO99" i="4"/>
  <c r="DP99" i="4"/>
  <c r="DD100" i="4"/>
  <c r="DE100" i="4"/>
  <c r="DF100" i="4"/>
  <c r="DG100" i="4"/>
  <c r="DH100" i="4"/>
  <c r="DI100" i="4"/>
  <c r="DJ100" i="4"/>
  <c r="DK100" i="4"/>
  <c r="DL100" i="4"/>
  <c r="DM100" i="4"/>
  <c r="DN100" i="4"/>
  <c r="DO100" i="4"/>
  <c r="DP100" i="4"/>
  <c r="DD101" i="4"/>
  <c r="DE101" i="4"/>
  <c r="DF101" i="4"/>
  <c r="DG101" i="4"/>
  <c r="DH101" i="4"/>
  <c r="DI101" i="4"/>
  <c r="DJ101" i="4"/>
  <c r="DK101" i="4"/>
  <c r="DL101" i="4"/>
  <c r="DM101" i="4"/>
  <c r="DN101" i="4"/>
  <c r="DO101" i="4"/>
  <c r="DP101" i="4"/>
  <c r="DD102" i="4"/>
  <c r="DE102" i="4"/>
  <c r="DF102" i="4"/>
  <c r="DG102" i="4"/>
  <c r="DH102" i="4"/>
  <c r="DI102" i="4"/>
  <c r="DJ102" i="4"/>
  <c r="DK102" i="4"/>
  <c r="DL102" i="4"/>
  <c r="DM102" i="4"/>
  <c r="DN102" i="4"/>
  <c r="DO102" i="4"/>
  <c r="DP102" i="4"/>
  <c r="DD103" i="4"/>
  <c r="DE103" i="4"/>
  <c r="DF103" i="4"/>
  <c r="DG103" i="4"/>
  <c r="DH103" i="4"/>
  <c r="DI103" i="4"/>
  <c r="DJ103" i="4"/>
  <c r="DK103" i="4"/>
  <c r="DL103" i="4"/>
  <c r="DM103" i="4"/>
  <c r="DN103" i="4"/>
  <c r="DO103" i="4"/>
  <c r="DP103" i="4"/>
  <c r="BZ25" i="4"/>
  <c r="CA25" i="4"/>
  <c r="CB25" i="4"/>
  <c r="CC25" i="4"/>
  <c r="CD25" i="4"/>
  <c r="CE25" i="4"/>
  <c r="CF25" i="4"/>
  <c r="CG25" i="4"/>
  <c r="CH25" i="4"/>
  <c r="CI25" i="4"/>
  <c r="CJ25" i="4"/>
  <c r="CK25" i="4"/>
  <c r="CL25" i="4"/>
  <c r="CO25" i="4"/>
  <c r="BZ26" i="4"/>
  <c r="CA26" i="4"/>
  <c r="CB26" i="4"/>
  <c r="CC26" i="4"/>
  <c r="CD26" i="4"/>
  <c r="CE26" i="4"/>
  <c r="CF26" i="4"/>
  <c r="CG26" i="4"/>
  <c r="CH26" i="4"/>
  <c r="CI26" i="4"/>
  <c r="CJ26" i="4"/>
  <c r="CK26" i="4"/>
  <c r="CL26" i="4"/>
  <c r="CO26" i="4"/>
  <c r="CA27" i="4"/>
  <c r="CB27" i="4"/>
  <c r="CC27" i="4"/>
  <c r="CD27" i="4"/>
  <c r="CE27" i="4"/>
  <c r="CF27" i="4"/>
  <c r="CG27" i="4"/>
  <c r="CH27" i="4"/>
  <c r="CI27" i="4"/>
  <c r="CJ27" i="4"/>
  <c r="CK27" i="4"/>
  <c r="CL27" i="4"/>
  <c r="CO27" i="4"/>
  <c r="BZ28" i="4"/>
  <c r="CA28" i="4"/>
  <c r="CB28" i="4"/>
  <c r="CC28" i="4"/>
  <c r="CD28" i="4"/>
  <c r="CE28" i="4"/>
  <c r="CF28" i="4"/>
  <c r="CG28" i="4"/>
  <c r="CH28" i="4"/>
  <c r="CI28" i="4"/>
  <c r="CJ28" i="4"/>
  <c r="CK28" i="4"/>
  <c r="CL28" i="4"/>
  <c r="CO28" i="4"/>
  <c r="BZ29" i="4"/>
  <c r="CA29" i="4"/>
  <c r="CB29" i="4"/>
  <c r="CC29" i="4"/>
  <c r="CD29" i="4"/>
  <c r="CE29" i="4"/>
  <c r="CF29" i="4"/>
  <c r="CG29" i="4"/>
  <c r="CH29" i="4"/>
  <c r="CI29" i="4"/>
  <c r="CJ29" i="4"/>
  <c r="CK29" i="4"/>
  <c r="CL29" i="4"/>
  <c r="CO29" i="4"/>
  <c r="BZ30" i="4"/>
  <c r="CA30" i="4"/>
  <c r="CB30" i="4"/>
  <c r="CC30" i="4"/>
  <c r="CD30" i="4"/>
  <c r="CE30" i="4"/>
  <c r="CF30" i="4"/>
  <c r="CG30" i="4"/>
  <c r="CH30" i="4"/>
  <c r="CI30" i="4"/>
  <c r="CJ30" i="4"/>
  <c r="CK30" i="4"/>
  <c r="CL30" i="4"/>
  <c r="CO30" i="4"/>
  <c r="BZ31" i="4"/>
  <c r="CA31" i="4"/>
  <c r="CB31" i="4"/>
  <c r="CC31" i="4"/>
  <c r="CD31" i="4"/>
  <c r="CE31" i="4"/>
  <c r="CF31" i="4"/>
  <c r="CG31" i="4"/>
  <c r="CH31" i="4"/>
  <c r="CI31" i="4"/>
  <c r="CJ31" i="4"/>
  <c r="CK31" i="4"/>
  <c r="CL31" i="4"/>
  <c r="CO31" i="4"/>
  <c r="BZ32" i="4"/>
  <c r="CA32" i="4"/>
  <c r="CB32" i="4"/>
  <c r="CC32" i="4"/>
  <c r="CD32" i="4"/>
  <c r="CE32" i="4"/>
  <c r="CF32" i="4"/>
  <c r="CG32" i="4"/>
  <c r="CH32" i="4"/>
  <c r="CI32" i="4"/>
  <c r="CJ32" i="4"/>
  <c r="CK32" i="4"/>
  <c r="CL32" i="4"/>
  <c r="CO32" i="4"/>
  <c r="BZ33" i="4"/>
  <c r="CA33" i="4"/>
  <c r="CB33" i="4"/>
  <c r="CC33" i="4"/>
  <c r="CD33" i="4"/>
  <c r="CE33" i="4"/>
  <c r="CF33" i="4"/>
  <c r="CG33" i="4"/>
  <c r="CH33" i="4"/>
  <c r="CI33" i="4"/>
  <c r="CJ33" i="4"/>
  <c r="CK33" i="4"/>
  <c r="CL33" i="4"/>
  <c r="CO33" i="4"/>
  <c r="BZ34" i="4"/>
  <c r="CA34" i="4"/>
  <c r="CB34" i="4"/>
  <c r="CC34" i="4"/>
  <c r="CD34" i="4"/>
  <c r="CE34" i="4"/>
  <c r="CF34" i="4"/>
  <c r="CG34" i="4"/>
  <c r="CH34" i="4"/>
  <c r="CI34" i="4"/>
  <c r="CJ34" i="4"/>
  <c r="CK34" i="4"/>
  <c r="CL34" i="4"/>
  <c r="CO34" i="4"/>
  <c r="BZ35" i="4"/>
  <c r="CA35" i="4"/>
  <c r="CB35" i="4"/>
  <c r="CC35" i="4"/>
  <c r="CD35" i="4"/>
  <c r="CE35" i="4"/>
  <c r="CF35" i="4"/>
  <c r="CG35" i="4"/>
  <c r="CH35" i="4"/>
  <c r="CI35" i="4"/>
  <c r="CJ35" i="4"/>
  <c r="CK35" i="4"/>
  <c r="CL35" i="4"/>
  <c r="CO35" i="4"/>
  <c r="BZ36" i="4"/>
  <c r="CA36" i="4"/>
  <c r="CB36" i="4"/>
  <c r="CC36" i="4"/>
  <c r="CD36" i="4"/>
  <c r="CE36" i="4"/>
  <c r="CF36" i="4"/>
  <c r="CG36" i="4"/>
  <c r="CH36" i="4"/>
  <c r="CI36" i="4"/>
  <c r="CJ36" i="4"/>
  <c r="CK36" i="4"/>
  <c r="CL36" i="4"/>
  <c r="CO36" i="4"/>
  <c r="BZ37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O37" i="4"/>
  <c r="BZ38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CO38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O39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O40" i="4"/>
  <c r="BZ41" i="4"/>
  <c r="CA41" i="4"/>
  <c r="CB41" i="4"/>
  <c r="CC41" i="4"/>
  <c r="CD41" i="4"/>
  <c r="CE41" i="4"/>
  <c r="CF41" i="4"/>
  <c r="CG41" i="4"/>
  <c r="CH41" i="4"/>
  <c r="CI41" i="4"/>
  <c r="CJ41" i="4"/>
  <c r="CK41" i="4"/>
  <c r="CL41" i="4"/>
  <c r="CO41" i="4"/>
  <c r="BZ42" i="4"/>
  <c r="CA42" i="4"/>
  <c r="CB42" i="4"/>
  <c r="CC42" i="4"/>
  <c r="CD42" i="4"/>
  <c r="CE42" i="4"/>
  <c r="CF42" i="4"/>
  <c r="CG42" i="4"/>
  <c r="CH42" i="4"/>
  <c r="CI42" i="4"/>
  <c r="CJ42" i="4"/>
  <c r="CK42" i="4"/>
  <c r="CL42" i="4"/>
  <c r="CO42" i="4"/>
  <c r="BZ43" i="4"/>
  <c r="CA43" i="4"/>
  <c r="CB43" i="4"/>
  <c r="CC43" i="4"/>
  <c r="CO43" i="4"/>
  <c r="BZ44" i="4"/>
  <c r="CA44" i="4"/>
  <c r="CB44" i="4"/>
  <c r="CC44" i="4"/>
  <c r="CO44" i="4"/>
  <c r="BZ45" i="4"/>
  <c r="CA45" i="4"/>
  <c r="CB45" i="4"/>
  <c r="CC45" i="4"/>
  <c r="CD45" i="4"/>
  <c r="CE45" i="4"/>
  <c r="CF45" i="4"/>
  <c r="CG45" i="4"/>
  <c r="CH45" i="4"/>
  <c r="CI45" i="4"/>
  <c r="CJ45" i="4"/>
  <c r="CK45" i="4"/>
  <c r="CL45" i="4"/>
  <c r="CO45" i="4"/>
  <c r="BZ46" i="4"/>
  <c r="CA46" i="4"/>
  <c r="CB46" i="4"/>
  <c r="CC46" i="4"/>
  <c r="CD46" i="4"/>
  <c r="CE46" i="4"/>
  <c r="CF46" i="4"/>
  <c r="CG46" i="4"/>
  <c r="CH46" i="4"/>
  <c r="CI46" i="4"/>
  <c r="CJ46" i="4"/>
  <c r="CK46" i="4"/>
  <c r="CL46" i="4"/>
  <c r="CO46" i="4"/>
  <c r="BZ47" i="4"/>
  <c r="CA47" i="4"/>
  <c r="CB47" i="4"/>
  <c r="CC47" i="4"/>
  <c r="CD47" i="4"/>
  <c r="CE47" i="4"/>
  <c r="CF47" i="4"/>
  <c r="CG47" i="4"/>
  <c r="CH47" i="4"/>
  <c r="CI47" i="4"/>
  <c r="CJ47" i="4"/>
  <c r="CK47" i="4"/>
  <c r="CL47" i="4"/>
  <c r="CO47" i="4"/>
  <c r="BZ48" i="4"/>
  <c r="CA48" i="4"/>
  <c r="CB48" i="4"/>
  <c r="CC48" i="4"/>
  <c r="CD48" i="4"/>
  <c r="CE48" i="4"/>
  <c r="CF48" i="4"/>
  <c r="CG48" i="4"/>
  <c r="CH48" i="4"/>
  <c r="CI48" i="4"/>
  <c r="CJ48" i="4"/>
  <c r="CK48" i="4"/>
  <c r="CL48" i="4"/>
  <c r="CO48" i="4"/>
  <c r="BZ49" i="4"/>
  <c r="CA49" i="4"/>
  <c r="CB49" i="4"/>
  <c r="CC49" i="4"/>
  <c r="CD49" i="4"/>
  <c r="CE49" i="4"/>
  <c r="CF49" i="4"/>
  <c r="CG49" i="4"/>
  <c r="CH49" i="4"/>
  <c r="CI49" i="4"/>
  <c r="CJ49" i="4"/>
  <c r="CK49" i="4"/>
  <c r="CL49" i="4"/>
  <c r="CO49" i="4"/>
  <c r="BZ50" i="4"/>
  <c r="CA50" i="4"/>
  <c r="CB50" i="4"/>
  <c r="CC50" i="4"/>
  <c r="CD50" i="4"/>
  <c r="CE50" i="4"/>
  <c r="CF50" i="4"/>
  <c r="CG50" i="4"/>
  <c r="CH50" i="4"/>
  <c r="CI50" i="4"/>
  <c r="CJ50" i="4"/>
  <c r="CK50" i="4"/>
  <c r="CL50" i="4"/>
  <c r="CO50" i="4"/>
  <c r="BZ51" i="4"/>
  <c r="CA51" i="4"/>
  <c r="CB51" i="4"/>
  <c r="CC51" i="4"/>
  <c r="CD51" i="4"/>
  <c r="CE51" i="4"/>
  <c r="CF51" i="4"/>
  <c r="CG51" i="4"/>
  <c r="CH51" i="4"/>
  <c r="CI51" i="4"/>
  <c r="CJ51" i="4"/>
  <c r="CK51" i="4"/>
  <c r="CL51" i="4"/>
  <c r="CO51" i="4"/>
  <c r="BZ52" i="4"/>
  <c r="CA52" i="4"/>
  <c r="CB52" i="4"/>
  <c r="CC52" i="4"/>
  <c r="CD52" i="4"/>
  <c r="CE52" i="4"/>
  <c r="CF52" i="4"/>
  <c r="CG52" i="4"/>
  <c r="CH52" i="4"/>
  <c r="CI52" i="4"/>
  <c r="CJ52" i="4"/>
  <c r="CK52" i="4"/>
  <c r="CL52" i="4"/>
  <c r="CO52" i="4"/>
  <c r="BZ53" i="4"/>
  <c r="CA53" i="4"/>
  <c r="CB53" i="4"/>
  <c r="CC53" i="4"/>
  <c r="CD53" i="4"/>
  <c r="CE53" i="4"/>
  <c r="CF53" i="4"/>
  <c r="CG53" i="4"/>
  <c r="CH53" i="4"/>
  <c r="CI53" i="4"/>
  <c r="CJ53" i="4"/>
  <c r="CK53" i="4"/>
  <c r="CL53" i="4"/>
  <c r="CO53" i="4"/>
  <c r="BZ54" i="4"/>
  <c r="CA54" i="4"/>
  <c r="CB54" i="4"/>
  <c r="CC54" i="4"/>
  <c r="CD54" i="4"/>
  <c r="CE54" i="4"/>
  <c r="CF54" i="4"/>
  <c r="CG54" i="4"/>
  <c r="CH54" i="4"/>
  <c r="CI54" i="4"/>
  <c r="CJ54" i="4"/>
  <c r="CK54" i="4"/>
  <c r="CL54" i="4"/>
  <c r="CO54" i="4"/>
  <c r="BZ55" i="4"/>
  <c r="CA55" i="4"/>
  <c r="CB55" i="4"/>
  <c r="CC55" i="4"/>
  <c r="CD55" i="4"/>
  <c r="CE55" i="4"/>
  <c r="CF55" i="4"/>
  <c r="CG55" i="4"/>
  <c r="CH55" i="4"/>
  <c r="CI55" i="4"/>
  <c r="CJ55" i="4"/>
  <c r="CK55" i="4"/>
  <c r="CL55" i="4"/>
  <c r="CO55" i="4"/>
  <c r="BZ56" i="4"/>
  <c r="CA56" i="4"/>
  <c r="CB56" i="4"/>
  <c r="CC56" i="4"/>
  <c r="CD56" i="4"/>
  <c r="CE56" i="4"/>
  <c r="CF56" i="4"/>
  <c r="CG56" i="4"/>
  <c r="CH56" i="4"/>
  <c r="CI56" i="4"/>
  <c r="CJ56" i="4"/>
  <c r="CK56" i="4"/>
  <c r="CL56" i="4"/>
  <c r="CO56" i="4"/>
  <c r="BZ57" i="4"/>
  <c r="CA57" i="4"/>
  <c r="CB57" i="4"/>
  <c r="CC57" i="4"/>
  <c r="CD57" i="4"/>
  <c r="CE57" i="4"/>
  <c r="CF57" i="4"/>
  <c r="CG57" i="4"/>
  <c r="CH57" i="4"/>
  <c r="CI57" i="4"/>
  <c r="CJ57" i="4"/>
  <c r="CK57" i="4"/>
  <c r="CL57" i="4"/>
  <c r="CO57" i="4"/>
  <c r="BZ58" i="4"/>
  <c r="CA58" i="4"/>
  <c r="CB58" i="4"/>
  <c r="CC58" i="4"/>
  <c r="CD58" i="4"/>
  <c r="CE58" i="4"/>
  <c r="CF58" i="4"/>
  <c r="CG58" i="4"/>
  <c r="CH58" i="4"/>
  <c r="CI58" i="4"/>
  <c r="CJ58" i="4"/>
  <c r="CK58" i="4"/>
  <c r="CL58" i="4"/>
  <c r="CO58" i="4"/>
  <c r="BZ59" i="4"/>
  <c r="CA59" i="4"/>
  <c r="CB59" i="4"/>
  <c r="CC59" i="4"/>
  <c r="CD59" i="4"/>
  <c r="CE59" i="4"/>
  <c r="CF59" i="4"/>
  <c r="CG59" i="4"/>
  <c r="CH59" i="4"/>
  <c r="CI59" i="4"/>
  <c r="CJ59" i="4"/>
  <c r="CK59" i="4"/>
  <c r="CL59" i="4"/>
  <c r="CO59" i="4"/>
  <c r="BZ60" i="4"/>
  <c r="CA60" i="4"/>
  <c r="CB60" i="4"/>
  <c r="CC60" i="4"/>
  <c r="CD60" i="4"/>
  <c r="CE60" i="4"/>
  <c r="CF60" i="4"/>
  <c r="CG60" i="4"/>
  <c r="CH60" i="4"/>
  <c r="CI60" i="4"/>
  <c r="CJ60" i="4"/>
  <c r="CK60" i="4"/>
  <c r="CL60" i="4"/>
  <c r="CO60" i="4"/>
  <c r="BZ61" i="4"/>
  <c r="CA61" i="4"/>
  <c r="CB61" i="4"/>
  <c r="CC61" i="4"/>
  <c r="CD61" i="4"/>
  <c r="CE61" i="4"/>
  <c r="CF61" i="4"/>
  <c r="CG61" i="4"/>
  <c r="CH61" i="4"/>
  <c r="CI61" i="4"/>
  <c r="CJ61" i="4"/>
  <c r="CK61" i="4"/>
  <c r="CL61" i="4"/>
  <c r="CO61" i="4"/>
  <c r="BZ62" i="4"/>
  <c r="CA62" i="4"/>
  <c r="CB62" i="4"/>
  <c r="CC62" i="4"/>
  <c r="CD62" i="4"/>
  <c r="CE62" i="4"/>
  <c r="CF62" i="4"/>
  <c r="CG62" i="4"/>
  <c r="CH62" i="4"/>
  <c r="CI62" i="4"/>
  <c r="CJ62" i="4"/>
  <c r="CK62" i="4"/>
  <c r="CL62" i="4"/>
  <c r="CO62" i="4"/>
  <c r="BZ63" i="4"/>
  <c r="CA63" i="4"/>
  <c r="CB63" i="4"/>
  <c r="CC63" i="4"/>
  <c r="CD63" i="4"/>
  <c r="CE63" i="4"/>
  <c r="CF63" i="4"/>
  <c r="CG63" i="4"/>
  <c r="CH63" i="4"/>
  <c r="CI63" i="4"/>
  <c r="CJ63" i="4"/>
  <c r="CK63" i="4"/>
  <c r="CL63" i="4"/>
  <c r="CO63" i="4"/>
  <c r="BZ64" i="4"/>
  <c r="CA64" i="4"/>
  <c r="CB64" i="4"/>
  <c r="CC64" i="4"/>
  <c r="CD64" i="4"/>
  <c r="CE64" i="4"/>
  <c r="CF64" i="4"/>
  <c r="CG64" i="4"/>
  <c r="CH64" i="4"/>
  <c r="CI64" i="4"/>
  <c r="CJ64" i="4"/>
  <c r="CK64" i="4"/>
  <c r="CL64" i="4"/>
  <c r="CO64" i="4"/>
  <c r="BZ65" i="4"/>
  <c r="CA65" i="4"/>
  <c r="CB65" i="4"/>
  <c r="CC65" i="4"/>
  <c r="CD65" i="4"/>
  <c r="CE65" i="4"/>
  <c r="CF65" i="4"/>
  <c r="CG65" i="4"/>
  <c r="CH65" i="4"/>
  <c r="CI65" i="4"/>
  <c r="CJ65" i="4"/>
  <c r="CK65" i="4"/>
  <c r="CL65" i="4"/>
  <c r="CO65" i="4"/>
  <c r="BZ66" i="4"/>
  <c r="CA66" i="4"/>
  <c r="CB66" i="4"/>
  <c r="CC66" i="4"/>
  <c r="CD66" i="4"/>
  <c r="CE66" i="4"/>
  <c r="CF66" i="4"/>
  <c r="CG66" i="4"/>
  <c r="CH66" i="4"/>
  <c r="CI66" i="4"/>
  <c r="CJ66" i="4"/>
  <c r="CK66" i="4"/>
  <c r="CL66" i="4"/>
  <c r="CO66" i="4"/>
  <c r="BZ67" i="4"/>
  <c r="CA67" i="4"/>
  <c r="CB67" i="4"/>
  <c r="CC67" i="4"/>
  <c r="CD67" i="4"/>
  <c r="CE67" i="4"/>
  <c r="CF67" i="4"/>
  <c r="CG67" i="4"/>
  <c r="CH67" i="4"/>
  <c r="CI67" i="4"/>
  <c r="CJ67" i="4"/>
  <c r="CK67" i="4"/>
  <c r="CL67" i="4"/>
  <c r="CO67" i="4"/>
  <c r="BZ68" i="4"/>
  <c r="CA68" i="4"/>
  <c r="CB68" i="4"/>
  <c r="CC68" i="4"/>
  <c r="CD68" i="4"/>
  <c r="CE68" i="4"/>
  <c r="CF68" i="4"/>
  <c r="CG68" i="4"/>
  <c r="CH68" i="4"/>
  <c r="CI68" i="4"/>
  <c r="CJ68" i="4"/>
  <c r="CK68" i="4"/>
  <c r="CL68" i="4"/>
  <c r="CO68" i="4"/>
  <c r="BZ69" i="4"/>
  <c r="CA69" i="4"/>
  <c r="CB69" i="4"/>
  <c r="CC69" i="4"/>
  <c r="CD69" i="4"/>
  <c r="CE69" i="4"/>
  <c r="CF69" i="4"/>
  <c r="CG69" i="4"/>
  <c r="CH69" i="4"/>
  <c r="CI69" i="4"/>
  <c r="CJ69" i="4"/>
  <c r="CK69" i="4"/>
  <c r="CL69" i="4"/>
  <c r="CO69" i="4"/>
  <c r="BZ70" i="4"/>
  <c r="CA70" i="4"/>
  <c r="CB70" i="4"/>
  <c r="CC70" i="4"/>
  <c r="CD70" i="4"/>
  <c r="CE70" i="4"/>
  <c r="CF70" i="4"/>
  <c r="CG70" i="4"/>
  <c r="CH70" i="4"/>
  <c r="CI70" i="4"/>
  <c r="CJ70" i="4"/>
  <c r="CK70" i="4"/>
  <c r="CL70" i="4"/>
  <c r="CO70" i="4"/>
  <c r="BZ71" i="4"/>
  <c r="CA71" i="4"/>
  <c r="CB71" i="4"/>
  <c r="CC71" i="4"/>
  <c r="CD71" i="4"/>
  <c r="CE71" i="4"/>
  <c r="CF71" i="4"/>
  <c r="CG71" i="4"/>
  <c r="CH71" i="4"/>
  <c r="CI71" i="4"/>
  <c r="CJ71" i="4"/>
  <c r="CK71" i="4"/>
  <c r="CL71" i="4"/>
  <c r="CO71" i="4"/>
  <c r="BZ72" i="4"/>
  <c r="CA72" i="4"/>
  <c r="CB72" i="4"/>
  <c r="CC72" i="4"/>
  <c r="CD72" i="4"/>
  <c r="CE72" i="4"/>
  <c r="CF72" i="4"/>
  <c r="CG72" i="4"/>
  <c r="CH72" i="4"/>
  <c r="CI72" i="4"/>
  <c r="CJ72" i="4"/>
  <c r="CK72" i="4"/>
  <c r="CL72" i="4"/>
  <c r="CO72" i="4"/>
  <c r="BZ73" i="4"/>
  <c r="CA73" i="4"/>
  <c r="CB73" i="4"/>
  <c r="CC73" i="4"/>
  <c r="CD73" i="4"/>
  <c r="CE73" i="4"/>
  <c r="CF73" i="4"/>
  <c r="CG73" i="4"/>
  <c r="CH73" i="4"/>
  <c r="CI73" i="4"/>
  <c r="CJ73" i="4"/>
  <c r="CK73" i="4"/>
  <c r="CL73" i="4"/>
  <c r="CO73" i="4"/>
  <c r="BZ74" i="4"/>
  <c r="CA74" i="4"/>
  <c r="CB74" i="4"/>
  <c r="CC74" i="4"/>
  <c r="CD74" i="4"/>
  <c r="CE74" i="4"/>
  <c r="CF74" i="4"/>
  <c r="CG74" i="4"/>
  <c r="CH74" i="4"/>
  <c r="CI74" i="4"/>
  <c r="CJ74" i="4"/>
  <c r="CK74" i="4"/>
  <c r="CL74" i="4"/>
  <c r="CO74" i="4"/>
  <c r="BZ75" i="4"/>
  <c r="CA75" i="4"/>
  <c r="CB75" i="4"/>
  <c r="CC75" i="4"/>
  <c r="CD75" i="4"/>
  <c r="CE75" i="4"/>
  <c r="CF75" i="4"/>
  <c r="CG75" i="4"/>
  <c r="CH75" i="4"/>
  <c r="CI75" i="4"/>
  <c r="CJ75" i="4"/>
  <c r="CK75" i="4"/>
  <c r="CL75" i="4"/>
  <c r="CO75" i="4"/>
  <c r="BZ76" i="4"/>
  <c r="CA76" i="4"/>
  <c r="CB76" i="4"/>
  <c r="CC76" i="4"/>
  <c r="CD76" i="4"/>
  <c r="CE76" i="4"/>
  <c r="CF76" i="4"/>
  <c r="CG76" i="4"/>
  <c r="CH76" i="4"/>
  <c r="CI76" i="4"/>
  <c r="CJ76" i="4"/>
  <c r="CK76" i="4"/>
  <c r="CL76" i="4"/>
  <c r="CO76" i="4"/>
  <c r="BZ77" i="4"/>
  <c r="CA77" i="4"/>
  <c r="CB77" i="4"/>
  <c r="CC77" i="4"/>
  <c r="CD77" i="4"/>
  <c r="CE77" i="4"/>
  <c r="CF77" i="4"/>
  <c r="CG77" i="4"/>
  <c r="CH77" i="4"/>
  <c r="CI77" i="4"/>
  <c r="CJ77" i="4"/>
  <c r="CK77" i="4"/>
  <c r="CL77" i="4"/>
  <c r="CO77" i="4"/>
  <c r="BZ78" i="4"/>
  <c r="CA78" i="4"/>
  <c r="CB78" i="4"/>
  <c r="CC78" i="4"/>
  <c r="CD78" i="4"/>
  <c r="CE78" i="4"/>
  <c r="CF78" i="4"/>
  <c r="CG78" i="4"/>
  <c r="CH78" i="4"/>
  <c r="CI78" i="4"/>
  <c r="CJ78" i="4"/>
  <c r="CK78" i="4"/>
  <c r="CL78" i="4"/>
  <c r="CO78" i="4"/>
  <c r="BZ79" i="4"/>
  <c r="CA79" i="4"/>
  <c r="CB79" i="4"/>
  <c r="CC79" i="4"/>
  <c r="CD79" i="4"/>
  <c r="CE79" i="4"/>
  <c r="CF79" i="4"/>
  <c r="CG79" i="4"/>
  <c r="CH79" i="4"/>
  <c r="CI79" i="4"/>
  <c r="CJ79" i="4"/>
  <c r="CK79" i="4"/>
  <c r="CL79" i="4"/>
  <c r="CO79" i="4"/>
  <c r="BZ80" i="4"/>
  <c r="CA80" i="4"/>
  <c r="CB80" i="4"/>
  <c r="CC80" i="4"/>
  <c r="CD80" i="4"/>
  <c r="CE80" i="4"/>
  <c r="CF80" i="4"/>
  <c r="CG80" i="4"/>
  <c r="CH80" i="4"/>
  <c r="CI80" i="4"/>
  <c r="CJ80" i="4"/>
  <c r="CK80" i="4"/>
  <c r="CL80" i="4"/>
  <c r="CO80" i="4"/>
  <c r="BZ81" i="4"/>
  <c r="CA81" i="4"/>
  <c r="CB81" i="4"/>
  <c r="CC81" i="4"/>
  <c r="CD81" i="4"/>
  <c r="CE81" i="4"/>
  <c r="CF81" i="4"/>
  <c r="CG81" i="4"/>
  <c r="CH81" i="4"/>
  <c r="CI81" i="4"/>
  <c r="CJ81" i="4"/>
  <c r="CK81" i="4"/>
  <c r="CL81" i="4"/>
  <c r="CO81" i="4"/>
  <c r="BZ82" i="4"/>
  <c r="CA82" i="4"/>
  <c r="CB82" i="4"/>
  <c r="CC82" i="4"/>
  <c r="CD82" i="4"/>
  <c r="CE82" i="4"/>
  <c r="CF82" i="4"/>
  <c r="CG82" i="4"/>
  <c r="CH82" i="4"/>
  <c r="CI82" i="4"/>
  <c r="CJ82" i="4"/>
  <c r="CK82" i="4"/>
  <c r="CL82" i="4"/>
  <c r="CO82" i="4"/>
  <c r="BZ83" i="4"/>
  <c r="CA83" i="4"/>
  <c r="CB83" i="4"/>
  <c r="CC83" i="4"/>
  <c r="CD83" i="4"/>
  <c r="CE83" i="4"/>
  <c r="CF83" i="4"/>
  <c r="CG83" i="4"/>
  <c r="CH83" i="4"/>
  <c r="CI83" i="4"/>
  <c r="CJ83" i="4"/>
  <c r="CK83" i="4"/>
  <c r="CL83" i="4"/>
  <c r="CO83" i="4"/>
  <c r="BZ84" i="4"/>
  <c r="CA84" i="4"/>
  <c r="CB84" i="4"/>
  <c r="CC84" i="4"/>
  <c r="CD84" i="4"/>
  <c r="CE84" i="4"/>
  <c r="CF84" i="4"/>
  <c r="CG84" i="4"/>
  <c r="CH84" i="4"/>
  <c r="CI84" i="4"/>
  <c r="CJ84" i="4"/>
  <c r="CK84" i="4"/>
  <c r="CL84" i="4"/>
  <c r="CO84" i="4"/>
  <c r="BZ85" i="4"/>
  <c r="CA85" i="4"/>
  <c r="CB85" i="4"/>
  <c r="CC85" i="4"/>
  <c r="CD85" i="4"/>
  <c r="CE85" i="4"/>
  <c r="CF85" i="4"/>
  <c r="CG85" i="4"/>
  <c r="CH85" i="4"/>
  <c r="CI85" i="4"/>
  <c r="CJ85" i="4"/>
  <c r="CK85" i="4"/>
  <c r="CL85" i="4"/>
  <c r="CO85" i="4"/>
  <c r="BZ86" i="4"/>
  <c r="CA86" i="4"/>
  <c r="CB86" i="4"/>
  <c r="CC86" i="4"/>
  <c r="CD86" i="4"/>
  <c r="CE86" i="4"/>
  <c r="CF86" i="4"/>
  <c r="CG86" i="4"/>
  <c r="CH86" i="4"/>
  <c r="CI86" i="4"/>
  <c r="CJ86" i="4"/>
  <c r="CK86" i="4"/>
  <c r="CL86" i="4"/>
  <c r="CO86" i="4"/>
  <c r="BZ87" i="4"/>
  <c r="CA87" i="4"/>
  <c r="CB87" i="4"/>
  <c r="CC87" i="4"/>
  <c r="CD87" i="4"/>
  <c r="CE87" i="4"/>
  <c r="CF87" i="4"/>
  <c r="CG87" i="4"/>
  <c r="CH87" i="4"/>
  <c r="CI87" i="4"/>
  <c r="CJ87" i="4"/>
  <c r="CK87" i="4"/>
  <c r="CL87" i="4"/>
  <c r="CO87" i="4"/>
  <c r="BZ88" i="4"/>
  <c r="CA88" i="4"/>
  <c r="CB88" i="4"/>
  <c r="CC88" i="4"/>
  <c r="CD88" i="4"/>
  <c r="CE88" i="4"/>
  <c r="CF88" i="4"/>
  <c r="CG88" i="4"/>
  <c r="CH88" i="4"/>
  <c r="CI88" i="4"/>
  <c r="CJ88" i="4"/>
  <c r="CK88" i="4"/>
  <c r="CL88" i="4"/>
  <c r="CO88" i="4"/>
  <c r="BZ89" i="4"/>
  <c r="CA89" i="4"/>
  <c r="CB89" i="4"/>
  <c r="CC89" i="4"/>
  <c r="CD89" i="4"/>
  <c r="CE89" i="4"/>
  <c r="CF89" i="4"/>
  <c r="CG89" i="4"/>
  <c r="CH89" i="4"/>
  <c r="CI89" i="4"/>
  <c r="CJ89" i="4"/>
  <c r="CK89" i="4"/>
  <c r="CL89" i="4"/>
  <c r="CO89" i="4"/>
  <c r="BZ90" i="4"/>
  <c r="CA90" i="4"/>
  <c r="CB90" i="4"/>
  <c r="CC90" i="4"/>
  <c r="CD90" i="4"/>
  <c r="CE90" i="4"/>
  <c r="CF90" i="4"/>
  <c r="CG90" i="4"/>
  <c r="CH90" i="4"/>
  <c r="CI90" i="4"/>
  <c r="CJ90" i="4"/>
  <c r="CK90" i="4"/>
  <c r="CL90" i="4"/>
  <c r="CO90" i="4"/>
  <c r="BZ91" i="4"/>
  <c r="CA91" i="4"/>
  <c r="CB91" i="4"/>
  <c r="CC91" i="4"/>
  <c r="CD91" i="4"/>
  <c r="CE91" i="4"/>
  <c r="CF91" i="4"/>
  <c r="CG91" i="4"/>
  <c r="CH91" i="4"/>
  <c r="CI91" i="4"/>
  <c r="CJ91" i="4"/>
  <c r="CK91" i="4"/>
  <c r="CL91" i="4"/>
  <c r="CO91" i="4"/>
  <c r="BZ92" i="4"/>
  <c r="CA92" i="4"/>
  <c r="CB92" i="4"/>
  <c r="CC92" i="4"/>
  <c r="CD92" i="4"/>
  <c r="CE92" i="4"/>
  <c r="CF92" i="4"/>
  <c r="CG92" i="4"/>
  <c r="CH92" i="4"/>
  <c r="CI92" i="4"/>
  <c r="CJ92" i="4"/>
  <c r="CK92" i="4"/>
  <c r="CL92" i="4"/>
  <c r="CO92" i="4"/>
  <c r="BZ93" i="4"/>
  <c r="CA93" i="4"/>
  <c r="CB93" i="4"/>
  <c r="CC93" i="4"/>
  <c r="CD93" i="4"/>
  <c r="CE93" i="4"/>
  <c r="CF93" i="4"/>
  <c r="CG93" i="4"/>
  <c r="CH93" i="4"/>
  <c r="CI93" i="4"/>
  <c r="CJ93" i="4"/>
  <c r="CK93" i="4"/>
  <c r="CL93" i="4"/>
  <c r="CO93" i="4"/>
  <c r="BZ94" i="4"/>
  <c r="CA94" i="4"/>
  <c r="CB94" i="4"/>
  <c r="CC94" i="4"/>
  <c r="CD94" i="4"/>
  <c r="CE94" i="4"/>
  <c r="CF94" i="4"/>
  <c r="CG94" i="4"/>
  <c r="CH94" i="4"/>
  <c r="CI94" i="4"/>
  <c r="CJ94" i="4"/>
  <c r="CK94" i="4"/>
  <c r="CL94" i="4"/>
  <c r="CO94" i="4"/>
  <c r="BZ95" i="4"/>
  <c r="CA95" i="4"/>
  <c r="CB95" i="4"/>
  <c r="CC95" i="4"/>
  <c r="CD95" i="4"/>
  <c r="CE95" i="4"/>
  <c r="CF95" i="4"/>
  <c r="CG95" i="4"/>
  <c r="CH95" i="4"/>
  <c r="CI95" i="4"/>
  <c r="CJ95" i="4"/>
  <c r="CK95" i="4"/>
  <c r="CL95" i="4"/>
  <c r="CO95" i="4"/>
  <c r="BZ96" i="4"/>
  <c r="CA96" i="4"/>
  <c r="CB96" i="4"/>
  <c r="CC96" i="4"/>
  <c r="CD96" i="4"/>
  <c r="CE96" i="4"/>
  <c r="CF96" i="4"/>
  <c r="CG96" i="4"/>
  <c r="CH96" i="4"/>
  <c r="CI96" i="4"/>
  <c r="CJ96" i="4"/>
  <c r="CK96" i="4"/>
  <c r="CL96" i="4"/>
  <c r="CO96" i="4"/>
  <c r="BZ97" i="4"/>
  <c r="CA97" i="4"/>
  <c r="CB97" i="4"/>
  <c r="CC97" i="4"/>
  <c r="CD97" i="4"/>
  <c r="CE97" i="4"/>
  <c r="CF97" i="4"/>
  <c r="CG97" i="4"/>
  <c r="CH97" i="4"/>
  <c r="CI97" i="4"/>
  <c r="CJ97" i="4"/>
  <c r="CK97" i="4"/>
  <c r="CL97" i="4"/>
  <c r="CO97" i="4"/>
  <c r="BZ98" i="4"/>
  <c r="CA98" i="4"/>
  <c r="CB98" i="4"/>
  <c r="CC98" i="4"/>
  <c r="CD98" i="4"/>
  <c r="CE98" i="4"/>
  <c r="CF98" i="4"/>
  <c r="CG98" i="4"/>
  <c r="CH98" i="4"/>
  <c r="CI98" i="4"/>
  <c r="CJ98" i="4"/>
  <c r="CK98" i="4"/>
  <c r="CL98" i="4"/>
  <c r="CO98" i="4"/>
  <c r="BZ99" i="4"/>
  <c r="CA99" i="4"/>
  <c r="CB99" i="4"/>
  <c r="CC99" i="4"/>
  <c r="CD99" i="4"/>
  <c r="CE99" i="4"/>
  <c r="CF99" i="4"/>
  <c r="CG99" i="4"/>
  <c r="CH99" i="4"/>
  <c r="CI99" i="4"/>
  <c r="CJ99" i="4"/>
  <c r="CK99" i="4"/>
  <c r="CL99" i="4"/>
  <c r="CO99" i="4"/>
  <c r="BZ100" i="4"/>
  <c r="CA100" i="4"/>
  <c r="CB100" i="4"/>
  <c r="CC100" i="4"/>
  <c r="CD100" i="4"/>
  <c r="CE100" i="4"/>
  <c r="CF100" i="4"/>
  <c r="CG100" i="4"/>
  <c r="CH100" i="4"/>
  <c r="CI100" i="4"/>
  <c r="CJ100" i="4"/>
  <c r="CK100" i="4"/>
  <c r="CL100" i="4"/>
  <c r="CO100" i="4"/>
  <c r="BZ101" i="4"/>
  <c r="CA101" i="4"/>
  <c r="CB101" i="4"/>
  <c r="CC101" i="4"/>
  <c r="CD101" i="4"/>
  <c r="CE101" i="4"/>
  <c r="CF101" i="4"/>
  <c r="CG101" i="4"/>
  <c r="CH101" i="4"/>
  <c r="CI101" i="4"/>
  <c r="CJ101" i="4"/>
  <c r="CK101" i="4"/>
  <c r="CL101" i="4"/>
  <c r="CO101" i="4"/>
  <c r="BZ102" i="4"/>
  <c r="CA102" i="4"/>
  <c r="CB102" i="4"/>
  <c r="CC102" i="4"/>
  <c r="CD102" i="4"/>
  <c r="CE102" i="4"/>
  <c r="CF102" i="4"/>
  <c r="CG102" i="4"/>
  <c r="CH102" i="4"/>
  <c r="CI102" i="4"/>
  <c r="CJ102" i="4"/>
  <c r="CK102" i="4"/>
  <c r="CL102" i="4"/>
  <c r="CO102" i="4"/>
  <c r="BZ103" i="4"/>
  <c r="CA103" i="4"/>
  <c r="CB103" i="4"/>
  <c r="CC103" i="4"/>
  <c r="CD103" i="4"/>
  <c r="CE103" i="4"/>
  <c r="CF103" i="4"/>
  <c r="CG103" i="4"/>
  <c r="CH103" i="4"/>
  <c r="CI103" i="4"/>
  <c r="CJ103" i="4"/>
  <c r="CK103" i="4"/>
  <c r="CL103" i="4"/>
  <c r="CO103" i="4"/>
  <c r="LE26" i="2"/>
  <c r="DV26" i="1" s="1"/>
  <c r="LF26" i="2"/>
  <c r="DW26" i="1" s="1"/>
  <c r="LG26" i="2"/>
  <c r="DX26" i="1" s="1"/>
  <c r="LH26" i="2"/>
  <c r="DY26" i="1" s="1"/>
  <c r="LI26" i="2"/>
  <c r="DZ26" i="1" s="1"/>
  <c r="LJ26" i="2"/>
  <c r="EA26" i="1" s="1"/>
  <c r="LK26" i="2"/>
  <c r="EB26" i="1" s="1"/>
  <c r="LL26" i="2"/>
  <c r="EC26" i="1" s="1"/>
  <c r="LM26" i="2"/>
  <c r="ED26" i="1" s="1"/>
  <c r="LN26" i="2"/>
  <c r="EE26" i="1" s="1"/>
  <c r="LO26" i="2"/>
  <c r="EF26" i="1" s="1"/>
  <c r="LP26" i="2"/>
  <c r="EG26" i="1" s="1"/>
  <c r="LQ26" i="2"/>
  <c r="EH26" i="1" s="1"/>
  <c r="LR26" i="2"/>
  <c r="EI26" i="1" s="1"/>
  <c r="LS26" i="2"/>
  <c r="EJ26" i="1" s="1"/>
  <c r="LT26" i="2"/>
  <c r="LV26" i="2"/>
  <c r="EM26" i="1" s="1"/>
  <c r="LW26" i="2"/>
  <c r="EN26" i="1" s="1"/>
  <c r="LX26" i="2"/>
  <c r="EO26" i="1" s="1"/>
  <c r="LY26" i="2"/>
  <c r="EP26" i="1" s="1"/>
  <c r="LZ26" i="2"/>
  <c r="MB26" i="2"/>
  <c r="LU26" i="2" s="1"/>
  <c r="EL26" i="1" s="1"/>
  <c r="MD26" i="2"/>
  <c r="MA26" i="2" s="1"/>
  <c r="ER26" i="1" s="1"/>
  <c r="LE27" i="2"/>
  <c r="DV27" i="1" s="1"/>
  <c r="LF27" i="2"/>
  <c r="DW27" i="1" s="1"/>
  <c r="LG27" i="2"/>
  <c r="DX27" i="1" s="1"/>
  <c r="LH27" i="2"/>
  <c r="DY27" i="1" s="1"/>
  <c r="LI27" i="2"/>
  <c r="DZ27" i="1" s="1"/>
  <c r="LJ27" i="2"/>
  <c r="EA27" i="1" s="1"/>
  <c r="LK27" i="2"/>
  <c r="EB27" i="1" s="1"/>
  <c r="LL27" i="2"/>
  <c r="EC27" i="1" s="1"/>
  <c r="LM27" i="2"/>
  <c r="ED27" i="1" s="1"/>
  <c r="LN27" i="2"/>
  <c r="EE27" i="1" s="1"/>
  <c r="LO27" i="2"/>
  <c r="EF27" i="1" s="1"/>
  <c r="LP27" i="2"/>
  <c r="EG27" i="1" s="1"/>
  <c r="LQ27" i="2"/>
  <c r="EH27" i="1" s="1"/>
  <c r="LR27" i="2"/>
  <c r="EI27" i="1" s="1"/>
  <c r="LS27" i="2"/>
  <c r="EJ27" i="1" s="1"/>
  <c r="LT27" i="2"/>
  <c r="EK27" i="1" s="1"/>
  <c r="LV27" i="2"/>
  <c r="EM27" i="1" s="1"/>
  <c r="LW27" i="2"/>
  <c r="LX27" i="2"/>
  <c r="EO27" i="1" s="1"/>
  <c r="LY27" i="2"/>
  <c r="EP27" i="1" s="1"/>
  <c r="LZ27" i="2"/>
  <c r="EQ27" i="1" s="1"/>
  <c r="MB27" i="2"/>
  <c r="MD27" i="2"/>
  <c r="MA27" i="2" s="1"/>
  <c r="ER27" i="1" s="1"/>
  <c r="LE28" i="2"/>
  <c r="DV28" i="1" s="1"/>
  <c r="LF28" i="2"/>
  <c r="DW28" i="1" s="1"/>
  <c r="LG28" i="2"/>
  <c r="DX28" i="1" s="1"/>
  <c r="LH28" i="2"/>
  <c r="DY28" i="1" s="1"/>
  <c r="LI28" i="2"/>
  <c r="DZ28" i="1" s="1"/>
  <c r="LJ28" i="2"/>
  <c r="EA28" i="1" s="1"/>
  <c r="LK28" i="2"/>
  <c r="EB28" i="1" s="1"/>
  <c r="LL28" i="2"/>
  <c r="EC28" i="1" s="1"/>
  <c r="LM28" i="2"/>
  <c r="ED28" i="1" s="1"/>
  <c r="LN28" i="2"/>
  <c r="EE28" i="1" s="1"/>
  <c r="LO28" i="2"/>
  <c r="EF28" i="1" s="1"/>
  <c r="LP28" i="2"/>
  <c r="EG28" i="1" s="1"/>
  <c r="LQ28" i="2"/>
  <c r="EH28" i="1" s="1"/>
  <c r="LR28" i="2"/>
  <c r="EI28" i="1" s="1"/>
  <c r="LS28" i="2"/>
  <c r="EJ28" i="1" s="1"/>
  <c r="LT28" i="2"/>
  <c r="EK28" i="1" s="1"/>
  <c r="LV28" i="2"/>
  <c r="EM28" i="1" s="1"/>
  <c r="LW28" i="2"/>
  <c r="EN28" i="1" s="1"/>
  <c r="LX28" i="2"/>
  <c r="EO28" i="1" s="1"/>
  <c r="LY28" i="2"/>
  <c r="EP28" i="1" s="1"/>
  <c r="LZ28" i="2"/>
  <c r="MB28" i="2"/>
  <c r="MD28" i="2"/>
  <c r="MA28" i="2" s="1"/>
  <c r="ER28" i="1" s="1"/>
  <c r="LE29" i="2"/>
  <c r="DV29" i="1" s="1"/>
  <c r="LF29" i="2"/>
  <c r="DW29" i="1" s="1"/>
  <c r="LG29" i="2"/>
  <c r="DX29" i="1" s="1"/>
  <c r="LH29" i="2"/>
  <c r="DY29" i="1" s="1"/>
  <c r="LI29" i="2"/>
  <c r="LJ29" i="2"/>
  <c r="EA29" i="1" s="1"/>
  <c r="LK29" i="2"/>
  <c r="EB29" i="1" s="1"/>
  <c r="LL29" i="2"/>
  <c r="EC29" i="1" s="1"/>
  <c r="LM29" i="2"/>
  <c r="ED29" i="1" s="1"/>
  <c r="LN29" i="2"/>
  <c r="EE29" i="1" s="1"/>
  <c r="LO29" i="2"/>
  <c r="EF29" i="1" s="1"/>
  <c r="LP29" i="2"/>
  <c r="LQ29" i="2"/>
  <c r="EH29" i="1" s="1"/>
  <c r="LR29" i="2"/>
  <c r="EI29" i="1" s="1"/>
  <c r="LS29" i="2"/>
  <c r="EJ29" i="1" s="1"/>
  <c r="LT29" i="2"/>
  <c r="EK29" i="1" s="1"/>
  <c r="LV29" i="2"/>
  <c r="EM29" i="1" s="1"/>
  <c r="LW29" i="2"/>
  <c r="EN29" i="1" s="1"/>
  <c r="LX29" i="2"/>
  <c r="EO29" i="1" s="1"/>
  <c r="LY29" i="2"/>
  <c r="EP29" i="1" s="1"/>
  <c r="LZ29" i="2"/>
  <c r="EQ29" i="1" s="1"/>
  <c r="MB29" i="2"/>
  <c r="MD29" i="2"/>
  <c r="MA29" i="2" s="1"/>
  <c r="ER29" i="1" s="1"/>
  <c r="LE30" i="2"/>
  <c r="LF30" i="2"/>
  <c r="LG30" i="2"/>
  <c r="DX30" i="1" s="1"/>
  <c r="LH30" i="2"/>
  <c r="DY30" i="1" s="1"/>
  <c r="LI30" i="2"/>
  <c r="DZ30" i="1" s="1"/>
  <c r="LJ30" i="2"/>
  <c r="EA30" i="1" s="1"/>
  <c r="LK30" i="2"/>
  <c r="EB30" i="1" s="1"/>
  <c r="LL30" i="2"/>
  <c r="EC30" i="1" s="1"/>
  <c r="LM30" i="2"/>
  <c r="ED30" i="1" s="1"/>
  <c r="LN30" i="2"/>
  <c r="LO30" i="2"/>
  <c r="EF30" i="1" s="1"/>
  <c r="LP30" i="2"/>
  <c r="EG30" i="1" s="1"/>
  <c r="LQ30" i="2"/>
  <c r="EH30" i="1" s="1"/>
  <c r="LR30" i="2"/>
  <c r="EI30" i="1" s="1"/>
  <c r="LS30" i="2"/>
  <c r="EJ30" i="1" s="1"/>
  <c r="LT30" i="2"/>
  <c r="EK30" i="1" s="1"/>
  <c r="LV30" i="2"/>
  <c r="EM30" i="1" s="1"/>
  <c r="LW30" i="2"/>
  <c r="EN30" i="1" s="1"/>
  <c r="LX30" i="2"/>
  <c r="EO30" i="1" s="1"/>
  <c r="LY30" i="2"/>
  <c r="EP30" i="1" s="1"/>
  <c r="LZ30" i="2"/>
  <c r="EQ30" i="1" s="1"/>
  <c r="MB30" i="2"/>
  <c r="MD30" i="2"/>
  <c r="MA30" i="2" s="1"/>
  <c r="ER30" i="1" s="1"/>
  <c r="LE31" i="2"/>
  <c r="DV31" i="1" s="1"/>
  <c r="LF31" i="2"/>
  <c r="DW31" i="1" s="1"/>
  <c r="LG31" i="2"/>
  <c r="DX31" i="1" s="1"/>
  <c r="LH31" i="2"/>
  <c r="DY31" i="1" s="1"/>
  <c r="LI31" i="2"/>
  <c r="DZ31" i="1" s="1"/>
  <c r="LJ31" i="2"/>
  <c r="LK31" i="2"/>
  <c r="EB31" i="1" s="1"/>
  <c r="LL31" i="2"/>
  <c r="EC31" i="1" s="1"/>
  <c r="LM31" i="2"/>
  <c r="LN31" i="2"/>
  <c r="EE31" i="1" s="1"/>
  <c r="LO31" i="2"/>
  <c r="LP31" i="2"/>
  <c r="EG31" i="1" s="1"/>
  <c r="LQ31" i="2"/>
  <c r="EH31" i="1" s="1"/>
  <c r="LR31" i="2"/>
  <c r="EI31" i="1" s="1"/>
  <c r="LS31" i="2"/>
  <c r="EJ31" i="1" s="1"/>
  <c r="LT31" i="2"/>
  <c r="EK31" i="1" s="1"/>
  <c r="LV31" i="2"/>
  <c r="EM31" i="1" s="1"/>
  <c r="LW31" i="2"/>
  <c r="EN31" i="1" s="1"/>
  <c r="LX31" i="2"/>
  <c r="EO31" i="1" s="1"/>
  <c r="LY31" i="2"/>
  <c r="EP31" i="1" s="1"/>
  <c r="LZ31" i="2"/>
  <c r="EQ31" i="1" s="1"/>
  <c r="MB31" i="2"/>
  <c r="LU31" i="2"/>
  <c r="EL31" i="1" s="1"/>
  <c r="MD31" i="2"/>
  <c r="MA31" i="2" s="1"/>
  <c r="ER31" i="1" s="1"/>
  <c r="LE32" i="2"/>
  <c r="DV32" i="1" s="1"/>
  <c r="LF32" i="2"/>
  <c r="DW32" i="1" s="1"/>
  <c r="LG32" i="2"/>
  <c r="DX32" i="1" s="1"/>
  <c r="LH32" i="2"/>
  <c r="DY32" i="1" s="1"/>
  <c r="LI32" i="2"/>
  <c r="DZ32" i="1" s="1"/>
  <c r="LJ32" i="2"/>
  <c r="EA32" i="1" s="1"/>
  <c r="LK32" i="2"/>
  <c r="LL32" i="2"/>
  <c r="EC32" i="1" s="1"/>
  <c r="LM32" i="2"/>
  <c r="ED32" i="1" s="1"/>
  <c r="LN32" i="2"/>
  <c r="EE32" i="1" s="1"/>
  <c r="LO32" i="2"/>
  <c r="EF32" i="1" s="1"/>
  <c r="LP32" i="2"/>
  <c r="EG32" i="1" s="1"/>
  <c r="LQ32" i="2"/>
  <c r="EH32" i="1" s="1"/>
  <c r="LR32" i="2"/>
  <c r="EI32" i="1" s="1"/>
  <c r="LS32" i="2"/>
  <c r="LT32" i="2"/>
  <c r="EK32" i="1" s="1"/>
  <c r="LV32" i="2"/>
  <c r="EM32" i="1" s="1"/>
  <c r="LW32" i="2"/>
  <c r="EN32" i="1" s="1"/>
  <c r="LX32" i="2"/>
  <c r="EO32" i="1" s="1"/>
  <c r="LY32" i="2"/>
  <c r="EP32" i="1" s="1"/>
  <c r="LZ32" i="2"/>
  <c r="EQ32" i="1" s="1"/>
  <c r="MB32" i="2"/>
  <c r="MD32" i="2"/>
  <c r="MA32" i="2" s="1"/>
  <c r="LE33" i="2"/>
  <c r="DV33" i="1" s="1"/>
  <c r="LF33" i="2"/>
  <c r="DW33" i="1" s="1"/>
  <c r="LG33" i="2"/>
  <c r="DX33" i="1" s="1"/>
  <c r="LH33" i="2"/>
  <c r="DY33" i="1" s="1"/>
  <c r="LI33" i="2"/>
  <c r="DZ33" i="1" s="1"/>
  <c r="LJ33" i="2"/>
  <c r="EA33" i="1" s="1"/>
  <c r="LK33" i="2"/>
  <c r="EB33" i="1" s="1"/>
  <c r="LL33" i="2"/>
  <c r="LM33" i="2"/>
  <c r="LN33" i="2"/>
  <c r="EE33" i="1" s="1"/>
  <c r="LO33" i="2"/>
  <c r="EF33" i="1" s="1"/>
  <c r="LP33" i="2"/>
  <c r="EG33" i="1" s="1"/>
  <c r="LQ33" i="2"/>
  <c r="EH33" i="1" s="1"/>
  <c r="LR33" i="2"/>
  <c r="EI33" i="1" s="1"/>
  <c r="LS33" i="2"/>
  <c r="EJ33" i="1" s="1"/>
  <c r="LT33" i="2"/>
  <c r="EK33" i="1" s="1"/>
  <c r="LV33" i="2"/>
  <c r="EM33" i="1" s="1"/>
  <c r="LW33" i="2"/>
  <c r="EN33" i="1" s="1"/>
  <c r="LX33" i="2"/>
  <c r="EO33" i="1" s="1"/>
  <c r="LY33" i="2"/>
  <c r="EP33" i="1" s="1"/>
  <c r="LZ33" i="2"/>
  <c r="EQ33" i="1" s="1"/>
  <c r="MB33" i="2"/>
  <c r="MD33" i="2"/>
  <c r="MA33" i="2" s="1"/>
  <c r="ER33" i="1" s="1"/>
  <c r="LE34" i="2"/>
  <c r="DV34" i="1" s="1"/>
  <c r="LF34" i="2"/>
  <c r="DW34" i="1" s="1"/>
  <c r="LG34" i="2"/>
  <c r="DX34" i="1" s="1"/>
  <c r="LH34" i="2"/>
  <c r="DY34" i="1" s="1"/>
  <c r="LI34" i="2"/>
  <c r="DZ34" i="1" s="1"/>
  <c r="LJ34" i="2"/>
  <c r="EA34" i="1" s="1"/>
  <c r="LK34" i="2"/>
  <c r="EB34" i="1" s="1"/>
  <c r="LL34" i="2"/>
  <c r="EC34" i="1" s="1"/>
  <c r="LM34" i="2"/>
  <c r="ED34" i="1" s="1"/>
  <c r="LN34" i="2"/>
  <c r="EE34" i="1" s="1"/>
  <c r="LO34" i="2"/>
  <c r="EF34" i="1" s="1"/>
  <c r="LP34" i="2"/>
  <c r="EG34" i="1" s="1"/>
  <c r="LQ34" i="2"/>
  <c r="EH34" i="1" s="1"/>
  <c r="LR34" i="2"/>
  <c r="EI34" i="1" s="1"/>
  <c r="LS34" i="2"/>
  <c r="EJ34" i="1" s="1"/>
  <c r="LT34" i="2"/>
  <c r="EK34" i="1" s="1"/>
  <c r="LV34" i="2"/>
  <c r="EM34" i="1" s="1"/>
  <c r="LW34" i="2"/>
  <c r="EN34" i="1" s="1"/>
  <c r="LX34" i="2"/>
  <c r="EO34" i="1" s="1"/>
  <c r="LY34" i="2"/>
  <c r="EP34" i="1" s="1"/>
  <c r="LZ34" i="2"/>
  <c r="MB34" i="2"/>
  <c r="MD34" i="2"/>
  <c r="MA34" i="2" s="1"/>
  <c r="ER34" i="1" s="1"/>
  <c r="LE35" i="2"/>
  <c r="DV35" i="1" s="1"/>
  <c r="LF35" i="2"/>
  <c r="DW35" i="1" s="1"/>
  <c r="LG35" i="2"/>
  <c r="DX35" i="1" s="1"/>
  <c r="LH35" i="2"/>
  <c r="DY35" i="1" s="1"/>
  <c r="LI35" i="2"/>
  <c r="DZ35" i="1" s="1"/>
  <c r="LJ35" i="2"/>
  <c r="EA35" i="1" s="1"/>
  <c r="LK35" i="2"/>
  <c r="EB35" i="1" s="1"/>
  <c r="LL35" i="2"/>
  <c r="EC35" i="1" s="1"/>
  <c r="LM35" i="2"/>
  <c r="ED35" i="1" s="1"/>
  <c r="LN35" i="2"/>
  <c r="EE35" i="1" s="1"/>
  <c r="LO35" i="2"/>
  <c r="EF35" i="1" s="1"/>
  <c r="LP35" i="2"/>
  <c r="EG35" i="1" s="1"/>
  <c r="LQ35" i="2"/>
  <c r="LR35" i="2"/>
  <c r="EI35" i="1" s="1"/>
  <c r="LS35" i="2"/>
  <c r="EJ35" i="1" s="1"/>
  <c r="LT35" i="2"/>
  <c r="LV35" i="2"/>
  <c r="EM35" i="1" s="1"/>
  <c r="LW35" i="2"/>
  <c r="EN35" i="1" s="1"/>
  <c r="LX35" i="2"/>
  <c r="EO35" i="1" s="1"/>
  <c r="LY35" i="2"/>
  <c r="EP35" i="1" s="1"/>
  <c r="LZ35" i="2"/>
  <c r="MB35" i="2"/>
  <c r="MD35" i="2"/>
  <c r="MA35" i="2" s="1"/>
  <c r="LE36" i="2"/>
  <c r="DV36" i="1" s="1"/>
  <c r="LF36" i="2"/>
  <c r="DW36" i="1" s="1"/>
  <c r="LG36" i="2"/>
  <c r="DX36" i="1" s="1"/>
  <c r="LH36" i="2"/>
  <c r="DY36" i="1" s="1"/>
  <c r="LI36" i="2"/>
  <c r="DZ36" i="1" s="1"/>
  <c r="LJ36" i="2"/>
  <c r="EA36" i="1" s="1"/>
  <c r="LK36" i="2"/>
  <c r="EB36" i="1" s="1"/>
  <c r="LL36" i="2"/>
  <c r="EC36" i="1" s="1"/>
  <c r="LM36" i="2"/>
  <c r="ED36" i="1" s="1"/>
  <c r="LN36" i="2"/>
  <c r="EE36" i="1" s="1"/>
  <c r="LO36" i="2"/>
  <c r="EF36" i="1" s="1"/>
  <c r="LP36" i="2"/>
  <c r="EG36" i="1" s="1"/>
  <c r="LQ36" i="2"/>
  <c r="EH36" i="1" s="1"/>
  <c r="LR36" i="2"/>
  <c r="EI36" i="1" s="1"/>
  <c r="LS36" i="2"/>
  <c r="EJ36" i="1" s="1"/>
  <c r="LT36" i="2"/>
  <c r="EK36" i="1" s="1"/>
  <c r="LV36" i="2"/>
  <c r="EM36" i="1" s="1"/>
  <c r="LW36" i="2"/>
  <c r="EN36" i="1" s="1"/>
  <c r="LX36" i="2"/>
  <c r="EO36" i="1" s="1"/>
  <c r="LY36" i="2"/>
  <c r="EP36" i="1" s="1"/>
  <c r="LZ36" i="2"/>
  <c r="EQ36" i="1" s="1"/>
  <c r="MB36" i="2"/>
  <c r="MD36" i="2"/>
  <c r="MA36" i="2" s="1"/>
  <c r="ER36" i="1" s="1"/>
  <c r="LE37" i="2"/>
  <c r="DV37" i="1" s="1"/>
  <c r="LF37" i="2"/>
  <c r="DW37" i="1" s="1"/>
  <c r="LG37" i="2"/>
  <c r="LH37" i="2"/>
  <c r="LI37" i="2"/>
  <c r="DZ37" i="1" s="1"/>
  <c r="LJ37" i="2"/>
  <c r="EA37" i="1" s="1"/>
  <c r="LK37" i="2"/>
  <c r="EB37" i="1" s="1"/>
  <c r="LL37" i="2"/>
  <c r="EC37" i="1" s="1"/>
  <c r="LM37" i="2"/>
  <c r="ED37" i="1" s="1"/>
  <c r="LN37" i="2"/>
  <c r="EE37" i="1" s="1"/>
  <c r="LO37" i="2"/>
  <c r="EF37" i="1" s="1"/>
  <c r="LP37" i="2"/>
  <c r="EG37" i="1" s="1"/>
  <c r="LQ37" i="2"/>
  <c r="EH37" i="1" s="1"/>
  <c r="LR37" i="2"/>
  <c r="EI37" i="1" s="1"/>
  <c r="LS37" i="2"/>
  <c r="LT37" i="2"/>
  <c r="EK37" i="1" s="1"/>
  <c r="LV37" i="2"/>
  <c r="EM37" i="1" s="1"/>
  <c r="LW37" i="2"/>
  <c r="EN37" i="1" s="1"/>
  <c r="LX37" i="2"/>
  <c r="LY37" i="2"/>
  <c r="EP37" i="1" s="1"/>
  <c r="LZ37" i="2"/>
  <c r="EQ37" i="1" s="1"/>
  <c r="MB37" i="2"/>
  <c r="LU37" i="2"/>
  <c r="EL37" i="1" s="1"/>
  <c r="MD37" i="2"/>
  <c r="MA37" i="2" s="1"/>
  <c r="ER37" i="1" s="1"/>
  <c r="LE38" i="2"/>
  <c r="DV38" i="1" s="1"/>
  <c r="LF38" i="2"/>
  <c r="DW38" i="1" s="1"/>
  <c r="LG38" i="2"/>
  <c r="DX38" i="1" s="1"/>
  <c r="LH38" i="2"/>
  <c r="DY38" i="1" s="1"/>
  <c r="LI38" i="2"/>
  <c r="DZ38" i="1" s="1"/>
  <c r="LJ38" i="2"/>
  <c r="EA38" i="1" s="1"/>
  <c r="LK38" i="2"/>
  <c r="EB38" i="1" s="1"/>
  <c r="LL38" i="2"/>
  <c r="EC38" i="1" s="1"/>
  <c r="LM38" i="2"/>
  <c r="ED38" i="1" s="1"/>
  <c r="LN38" i="2"/>
  <c r="EE38" i="1" s="1"/>
  <c r="LO38" i="2"/>
  <c r="LP38" i="2"/>
  <c r="EG38" i="1" s="1"/>
  <c r="LQ38" i="2"/>
  <c r="EH38" i="1" s="1"/>
  <c r="LR38" i="2"/>
  <c r="EI38" i="1" s="1"/>
  <c r="LS38" i="2"/>
  <c r="LT38" i="2"/>
  <c r="EK38" i="1" s="1"/>
  <c r="LV38" i="2"/>
  <c r="EM38" i="1" s="1"/>
  <c r="LW38" i="2"/>
  <c r="EN38" i="1" s="1"/>
  <c r="LX38" i="2"/>
  <c r="EO38" i="1" s="1"/>
  <c r="LY38" i="2"/>
  <c r="EP38" i="1" s="1"/>
  <c r="LZ38" i="2"/>
  <c r="EQ38" i="1" s="1"/>
  <c r="MB38" i="2"/>
  <c r="MD38" i="2"/>
  <c r="MA38" i="2" s="1"/>
  <c r="ER38" i="1" s="1"/>
  <c r="LE39" i="2"/>
  <c r="DV39" i="1" s="1"/>
  <c r="LF39" i="2"/>
  <c r="DW39" i="1" s="1"/>
  <c r="LG39" i="2"/>
  <c r="DX39" i="1" s="1"/>
  <c r="LH39" i="2"/>
  <c r="DY39" i="1" s="1"/>
  <c r="LI39" i="2"/>
  <c r="LJ39" i="2"/>
  <c r="LK39" i="2"/>
  <c r="EB39" i="1" s="1"/>
  <c r="LL39" i="2"/>
  <c r="EC39" i="1" s="1"/>
  <c r="LM39" i="2"/>
  <c r="ED39" i="1" s="1"/>
  <c r="LN39" i="2"/>
  <c r="EE39" i="1" s="1"/>
  <c r="LO39" i="2"/>
  <c r="LP39" i="2"/>
  <c r="EG39" i="1" s="1"/>
  <c r="LQ39" i="2"/>
  <c r="LR39" i="2"/>
  <c r="EI39" i="1" s="1"/>
  <c r="LS39" i="2"/>
  <c r="EJ39" i="1" s="1"/>
  <c r="LT39" i="2"/>
  <c r="EK39" i="1" s="1"/>
  <c r="LV39" i="2"/>
  <c r="EM39" i="1" s="1"/>
  <c r="LW39" i="2"/>
  <c r="EN39" i="1" s="1"/>
  <c r="LX39" i="2"/>
  <c r="EO39" i="1" s="1"/>
  <c r="LY39" i="2"/>
  <c r="EP39" i="1" s="1"/>
  <c r="LZ39" i="2"/>
  <c r="MB39" i="2"/>
  <c r="MD39" i="2"/>
  <c r="MA39" i="2" s="1"/>
  <c r="ER39" i="1" s="1"/>
  <c r="LE40" i="2"/>
  <c r="DV40" i="1" s="1"/>
  <c r="LF40" i="2"/>
  <c r="DW40" i="1" s="1"/>
  <c r="LG40" i="2"/>
  <c r="DX40" i="1" s="1"/>
  <c r="LH40" i="2"/>
  <c r="LI40" i="2"/>
  <c r="LJ40" i="2"/>
  <c r="LK40" i="2"/>
  <c r="EB40" i="1" s="1"/>
  <c r="LL40" i="2"/>
  <c r="EC40" i="1" s="1"/>
  <c r="LM40" i="2"/>
  <c r="LN40" i="2"/>
  <c r="EE40" i="1" s="1"/>
  <c r="LO40" i="2"/>
  <c r="EF40" i="1" s="1"/>
  <c r="LP40" i="2"/>
  <c r="LQ40" i="2"/>
  <c r="LR40" i="2"/>
  <c r="EI40" i="1" s="1"/>
  <c r="LS40" i="2"/>
  <c r="EJ40" i="1" s="1"/>
  <c r="LT40" i="2"/>
  <c r="EK40" i="1" s="1"/>
  <c r="LV40" i="2"/>
  <c r="EM40" i="1" s="1"/>
  <c r="LW40" i="2"/>
  <c r="EN40" i="1" s="1"/>
  <c r="LX40" i="2"/>
  <c r="EO40" i="1" s="1"/>
  <c r="LY40" i="2"/>
  <c r="LZ40" i="2"/>
  <c r="MB40" i="2"/>
  <c r="MD40" i="2"/>
  <c r="MA40" i="2" s="1"/>
  <c r="ER40" i="1" s="1"/>
  <c r="LE41" i="2"/>
  <c r="DV41" i="1" s="1"/>
  <c r="EA41" i="1"/>
  <c r="MB41" i="2"/>
  <c r="LU41" i="2" s="1"/>
  <c r="MD41" i="2"/>
  <c r="MA41" i="2" s="1"/>
  <c r="ER41" i="1" s="1"/>
  <c r="LE42" i="2"/>
  <c r="DV42" i="1" s="1"/>
  <c r="MB42" i="2"/>
  <c r="MD42" i="2"/>
  <c r="MA42" i="2" s="1"/>
  <c r="ER42" i="1" s="1"/>
  <c r="LE43" i="2"/>
  <c r="DV43" i="1" s="1"/>
  <c r="DZ43" i="1"/>
  <c r="EH43" i="1"/>
  <c r="EI43" i="1"/>
  <c r="MB43" i="2"/>
  <c r="LU43" i="2" s="1"/>
  <c r="MD43" i="2"/>
  <c r="MA43" i="2" s="1"/>
  <c r="ER43" i="1" s="1"/>
  <c r="LE44" i="2"/>
  <c r="DV44" i="1" s="1"/>
  <c r="ED44" i="1"/>
  <c r="MB44" i="2"/>
  <c r="MD44" i="2"/>
  <c r="MA44" i="2" s="1"/>
  <c r="ER44" i="1" s="1"/>
  <c r="LE45" i="2"/>
  <c r="DV45" i="1" s="1"/>
  <c r="MB45" i="2"/>
  <c r="LU45" i="2" s="1"/>
  <c r="MD45" i="2"/>
  <c r="MA45" i="2" s="1"/>
  <c r="ER45" i="1" s="1"/>
  <c r="LE46" i="2"/>
  <c r="DV46" i="1" s="1"/>
  <c r="LF46" i="2"/>
  <c r="DW46" i="1" s="1"/>
  <c r="LG46" i="2"/>
  <c r="DX46" i="1" s="1"/>
  <c r="LH46" i="2"/>
  <c r="DY46" i="1" s="1"/>
  <c r="LI46" i="2"/>
  <c r="DZ46" i="1" s="1"/>
  <c r="LJ46" i="2"/>
  <c r="EA46" i="1" s="1"/>
  <c r="LK46" i="2"/>
  <c r="EB46" i="1" s="1"/>
  <c r="LL46" i="2"/>
  <c r="EC46" i="1" s="1"/>
  <c r="LM46" i="2"/>
  <c r="ED46" i="1" s="1"/>
  <c r="LN46" i="2"/>
  <c r="EE46" i="1" s="1"/>
  <c r="LO46" i="2"/>
  <c r="EF46" i="1" s="1"/>
  <c r="LP46" i="2"/>
  <c r="EG46" i="1" s="1"/>
  <c r="LQ46" i="2"/>
  <c r="EH46" i="1" s="1"/>
  <c r="LR46" i="2"/>
  <c r="EI46" i="1" s="1"/>
  <c r="LS46" i="2"/>
  <c r="LT46" i="2"/>
  <c r="EK46" i="1" s="1"/>
  <c r="LV46" i="2"/>
  <c r="EM46" i="1" s="1"/>
  <c r="LW46" i="2"/>
  <c r="EN46" i="1" s="1"/>
  <c r="LX46" i="2"/>
  <c r="EO46" i="1" s="1"/>
  <c r="LY46" i="2"/>
  <c r="EP46" i="1" s="1"/>
  <c r="LZ46" i="2"/>
  <c r="EQ46" i="1" s="1"/>
  <c r="MB46" i="2"/>
  <c r="LU46" i="2"/>
  <c r="EL46" i="1" s="1"/>
  <c r="MD46" i="2"/>
  <c r="MA46" i="2" s="1"/>
  <c r="ER46" i="1" s="1"/>
  <c r="LE47" i="2"/>
  <c r="DV47" i="1" s="1"/>
  <c r="LF47" i="2"/>
  <c r="DW47" i="1" s="1"/>
  <c r="LG47" i="2"/>
  <c r="DX47" i="1" s="1"/>
  <c r="LH47" i="2"/>
  <c r="DY47" i="1" s="1"/>
  <c r="LI47" i="2"/>
  <c r="DZ47" i="1" s="1"/>
  <c r="LJ47" i="2"/>
  <c r="LK47" i="2"/>
  <c r="EB47" i="1" s="1"/>
  <c r="LL47" i="2"/>
  <c r="LM47" i="2"/>
  <c r="ED47" i="1" s="1"/>
  <c r="LN47" i="2"/>
  <c r="EE47" i="1" s="1"/>
  <c r="LO47" i="2"/>
  <c r="EF47" i="1" s="1"/>
  <c r="LP47" i="2"/>
  <c r="EG47" i="1" s="1"/>
  <c r="LQ47" i="2"/>
  <c r="EH47" i="1" s="1"/>
  <c r="LR47" i="2"/>
  <c r="EI47" i="1" s="1"/>
  <c r="LS47" i="2"/>
  <c r="EJ47" i="1" s="1"/>
  <c r="LT47" i="2"/>
  <c r="EK47" i="1" s="1"/>
  <c r="LV47" i="2"/>
  <c r="EM47" i="1" s="1"/>
  <c r="LW47" i="2"/>
  <c r="EN47" i="1" s="1"/>
  <c r="LX47" i="2"/>
  <c r="EO47" i="1" s="1"/>
  <c r="LY47" i="2"/>
  <c r="EP47" i="1" s="1"/>
  <c r="LZ47" i="2"/>
  <c r="EQ47" i="1" s="1"/>
  <c r="MB47" i="2"/>
  <c r="LU47" i="2"/>
  <c r="EL47" i="1" s="1"/>
  <c r="MD47" i="2"/>
  <c r="MA47" i="2" s="1"/>
  <c r="ER47" i="1" s="1"/>
  <c r="LE48" i="2"/>
  <c r="DV48" i="1" s="1"/>
  <c r="LF48" i="2"/>
  <c r="DW48" i="1" s="1"/>
  <c r="LG48" i="2"/>
  <c r="LH48" i="2"/>
  <c r="DY48" i="1" s="1"/>
  <c r="LI48" i="2"/>
  <c r="DZ48" i="1" s="1"/>
  <c r="LJ48" i="2"/>
  <c r="EA48" i="1" s="1"/>
  <c r="LK48" i="2"/>
  <c r="EB48" i="1" s="1"/>
  <c r="LL48" i="2"/>
  <c r="EC48" i="1" s="1"/>
  <c r="LM48" i="2"/>
  <c r="ED48" i="1" s="1"/>
  <c r="LN48" i="2"/>
  <c r="EE48" i="1" s="1"/>
  <c r="LO48" i="2"/>
  <c r="EF48" i="1" s="1"/>
  <c r="LP48" i="2"/>
  <c r="EG48" i="1" s="1"/>
  <c r="LQ48" i="2"/>
  <c r="EH48" i="1" s="1"/>
  <c r="LR48" i="2"/>
  <c r="LS48" i="2"/>
  <c r="EJ48" i="1" s="1"/>
  <c r="LT48" i="2"/>
  <c r="EK48" i="1" s="1"/>
  <c r="LV48" i="2"/>
  <c r="EM48" i="1" s="1"/>
  <c r="LW48" i="2"/>
  <c r="EN48" i="1" s="1"/>
  <c r="LX48" i="2"/>
  <c r="EO48" i="1" s="1"/>
  <c r="LY48" i="2"/>
  <c r="EP48" i="1" s="1"/>
  <c r="LZ48" i="2"/>
  <c r="EQ48" i="1" s="1"/>
  <c r="MB48" i="2"/>
  <c r="LU48" i="2"/>
  <c r="EL48" i="1" s="1"/>
  <c r="MD48" i="2"/>
  <c r="MA48" i="2" s="1"/>
  <c r="ER48" i="1" s="1"/>
  <c r="LE49" i="2"/>
  <c r="DV49" i="1" s="1"/>
  <c r="LF49" i="2"/>
  <c r="DW49" i="1" s="1"/>
  <c r="LG49" i="2"/>
  <c r="DX49" i="1" s="1"/>
  <c r="LH49" i="2"/>
  <c r="DY49" i="1" s="1"/>
  <c r="LI49" i="2"/>
  <c r="DZ49" i="1" s="1"/>
  <c r="LJ49" i="2"/>
  <c r="LK49" i="2"/>
  <c r="EB49" i="1" s="1"/>
  <c r="LL49" i="2"/>
  <c r="EC49" i="1" s="1"/>
  <c r="LM49" i="2"/>
  <c r="ED49" i="1" s="1"/>
  <c r="LN49" i="2"/>
  <c r="EE49" i="1" s="1"/>
  <c r="LO49" i="2"/>
  <c r="EF49" i="1" s="1"/>
  <c r="LP49" i="2"/>
  <c r="EG49" i="1" s="1"/>
  <c r="LQ49" i="2"/>
  <c r="EH49" i="1" s="1"/>
  <c r="LR49" i="2"/>
  <c r="EI49" i="1" s="1"/>
  <c r="LS49" i="2"/>
  <c r="EJ49" i="1" s="1"/>
  <c r="LT49" i="2"/>
  <c r="EK49" i="1" s="1"/>
  <c r="LV49" i="2"/>
  <c r="LW49" i="2"/>
  <c r="EN49" i="1" s="1"/>
  <c r="LX49" i="2"/>
  <c r="EO49" i="1" s="1"/>
  <c r="LY49" i="2"/>
  <c r="EP49" i="1" s="1"/>
  <c r="LZ49" i="2"/>
  <c r="EQ49" i="1" s="1"/>
  <c r="MB49" i="2"/>
  <c r="LU49" i="2"/>
  <c r="EL49" i="1" s="1"/>
  <c r="MD49" i="2"/>
  <c r="MA49" i="2" s="1"/>
  <c r="ER49" i="1" s="1"/>
  <c r="LE50" i="2"/>
  <c r="DV50" i="1" s="1"/>
  <c r="LF50" i="2"/>
  <c r="DW50" i="1" s="1"/>
  <c r="LG50" i="2"/>
  <c r="DX50" i="1" s="1"/>
  <c r="LH50" i="2"/>
  <c r="DY50" i="1" s="1"/>
  <c r="LI50" i="2"/>
  <c r="DZ50" i="1" s="1"/>
  <c r="LJ50" i="2"/>
  <c r="EA50" i="1" s="1"/>
  <c r="LK50" i="2"/>
  <c r="EB50" i="1" s="1"/>
  <c r="LL50" i="2"/>
  <c r="EC50" i="1" s="1"/>
  <c r="LM50" i="2"/>
  <c r="ED50" i="1" s="1"/>
  <c r="LN50" i="2"/>
  <c r="EE50" i="1" s="1"/>
  <c r="LO50" i="2"/>
  <c r="LP50" i="2"/>
  <c r="EG50" i="1" s="1"/>
  <c r="LQ50" i="2"/>
  <c r="EH50" i="1" s="1"/>
  <c r="LR50" i="2"/>
  <c r="EI50" i="1" s="1"/>
  <c r="LS50" i="2"/>
  <c r="EJ50" i="1" s="1"/>
  <c r="LT50" i="2"/>
  <c r="EK50" i="1" s="1"/>
  <c r="LV50" i="2"/>
  <c r="EM50" i="1" s="1"/>
  <c r="LW50" i="2"/>
  <c r="EN50" i="1" s="1"/>
  <c r="LX50" i="2"/>
  <c r="EO50" i="1" s="1"/>
  <c r="LY50" i="2"/>
  <c r="EP50" i="1" s="1"/>
  <c r="LZ50" i="2"/>
  <c r="EQ50" i="1" s="1"/>
  <c r="MA50" i="2"/>
  <c r="ER50" i="1" s="1"/>
  <c r="MB50" i="2"/>
  <c r="MD50" i="2"/>
  <c r="LE51" i="2"/>
  <c r="DV51" i="1" s="1"/>
  <c r="LF51" i="2"/>
  <c r="DW51" i="1" s="1"/>
  <c r="LG51" i="2"/>
  <c r="DX51" i="1" s="1"/>
  <c r="LH51" i="2"/>
  <c r="LI51" i="2"/>
  <c r="DZ51" i="1" s="1"/>
  <c r="LJ51" i="2"/>
  <c r="EA51" i="1" s="1"/>
  <c r="LK51" i="2"/>
  <c r="EB51" i="1" s="1"/>
  <c r="LL51" i="2"/>
  <c r="LM51" i="2"/>
  <c r="ED51" i="1" s="1"/>
  <c r="LN51" i="2"/>
  <c r="EE51" i="1" s="1"/>
  <c r="LO51" i="2"/>
  <c r="EF51" i="1" s="1"/>
  <c r="LP51" i="2"/>
  <c r="EG51" i="1" s="1"/>
  <c r="LQ51" i="2"/>
  <c r="EH51" i="1" s="1"/>
  <c r="LR51" i="2"/>
  <c r="EI51" i="1" s="1"/>
  <c r="LS51" i="2"/>
  <c r="EJ51" i="1" s="1"/>
  <c r="LT51" i="2"/>
  <c r="EK51" i="1" s="1"/>
  <c r="LV51" i="2"/>
  <c r="EM51" i="1" s="1"/>
  <c r="LW51" i="2"/>
  <c r="LX51" i="2"/>
  <c r="EO51" i="1" s="1"/>
  <c r="LY51" i="2"/>
  <c r="EP51" i="1" s="1"/>
  <c r="LZ51" i="2"/>
  <c r="EQ51" i="1" s="1"/>
  <c r="MB51" i="2"/>
  <c r="MD51" i="2"/>
  <c r="MA51" i="2" s="1"/>
  <c r="ER51" i="1" s="1"/>
  <c r="LE52" i="2"/>
  <c r="DV52" i="1" s="1"/>
  <c r="LF52" i="2"/>
  <c r="DW52" i="1" s="1"/>
  <c r="LG52" i="2"/>
  <c r="LH52" i="2"/>
  <c r="DY52" i="1" s="1"/>
  <c r="LI52" i="2"/>
  <c r="DZ52" i="1" s="1"/>
  <c r="LJ52" i="2"/>
  <c r="EA52" i="1" s="1"/>
  <c r="LK52" i="2"/>
  <c r="EB52" i="1" s="1"/>
  <c r="LL52" i="2"/>
  <c r="EC52" i="1" s="1"/>
  <c r="LM52" i="2"/>
  <c r="ED52" i="1" s="1"/>
  <c r="LN52" i="2"/>
  <c r="EE52" i="1" s="1"/>
  <c r="LO52" i="2"/>
  <c r="EF52" i="1" s="1"/>
  <c r="LP52" i="2"/>
  <c r="EG52" i="1" s="1"/>
  <c r="LQ52" i="2"/>
  <c r="EH52" i="1" s="1"/>
  <c r="LR52" i="2"/>
  <c r="EI52" i="1" s="1"/>
  <c r="LS52" i="2"/>
  <c r="LT52" i="2"/>
  <c r="EK52" i="1" s="1"/>
  <c r="LV52" i="2"/>
  <c r="LW52" i="2"/>
  <c r="EN52" i="1" s="1"/>
  <c r="LX52" i="2"/>
  <c r="EO52" i="1" s="1"/>
  <c r="LY52" i="2"/>
  <c r="EP52" i="1" s="1"/>
  <c r="LZ52" i="2"/>
  <c r="EQ52" i="1" s="1"/>
  <c r="MB52" i="2"/>
  <c r="MD52" i="2"/>
  <c r="MA52" i="2" s="1"/>
  <c r="ER52" i="1" s="1"/>
  <c r="LE53" i="2"/>
  <c r="DV53" i="1" s="1"/>
  <c r="LF53" i="2"/>
  <c r="LG53" i="2"/>
  <c r="DX53" i="1" s="1"/>
  <c r="LH53" i="2"/>
  <c r="DY53" i="1" s="1"/>
  <c r="LI53" i="2"/>
  <c r="DZ53" i="1" s="1"/>
  <c r="LJ53" i="2"/>
  <c r="EA53" i="1" s="1"/>
  <c r="LK53" i="2"/>
  <c r="EB53" i="1" s="1"/>
  <c r="LL53" i="2"/>
  <c r="EC53" i="1" s="1"/>
  <c r="LM53" i="2"/>
  <c r="ED53" i="1" s="1"/>
  <c r="LN53" i="2"/>
  <c r="LO53" i="2"/>
  <c r="EF53" i="1" s="1"/>
  <c r="LP53" i="2"/>
  <c r="EG53" i="1" s="1"/>
  <c r="LQ53" i="2"/>
  <c r="EH53" i="1" s="1"/>
  <c r="LR53" i="2"/>
  <c r="EI53" i="1" s="1"/>
  <c r="LS53" i="2"/>
  <c r="EJ53" i="1" s="1"/>
  <c r="LT53" i="2"/>
  <c r="EK53" i="1" s="1"/>
  <c r="LV53" i="2"/>
  <c r="EM53" i="1" s="1"/>
  <c r="LW53" i="2"/>
  <c r="LX53" i="2"/>
  <c r="EO53" i="1" s="1"/>
  <c r="LY53" i="2"/>
  <c r="EP53" i="1" s="1"/>
  <c r="LZ53" i="2"/>
  <c r="EQ53" i="1" s="1"/>
  <c r="MB53" i="2"/>
  <c r="MD53" i="2"/>
  <c r="MA53" i="2" s="1"/>
  <c r="ER53" i="1" s="1"/>
  <c r="LE54" i="2"/>
  <c r="DV54" i="1" s="1"/>
  <c r="LF54" i="2"/>
  <c r="DW54" i="1" s="1"/>
  <c r="LG54" i="2"/>
  <c r="DX54" i="1" s="1"/>
  <c r="LH54" i="2"/>
  <c r="DY54" i="1" s="1"/>
  <c r="LI54" i="2"/>
  <c r="DZ54" i="1" s="1"/>
  <c r="LJ54" i="2"/>
  <c r="EA54" i="1" s="1"/>
  <c r="LK54" i="2"/>
  <c r="EB54" i="1" s="1"/>
  <c r="LL54" i="2"/>
  <c r="EC54" i="1" s="1"/>
  <c r="LM54" i="2"/>
  <c r="LN54" i="2"/>
  <c r="EE54" i="1" s="1"/>
  <c r="LO54" i="2"/>
  <c r="EF54" i="1" s="1"/>
  <c r="LP54" i="2"/>
  <c r="EG54" i="1" s="1"/>
  <c r="LQ54" i="2"/>
  <c r="EH54" i="1" s="1"/>
  <c r="LR54" i="2"/>
  <c r="EI54" i="1" s="1"/>
  <c r="LS54" i="2"/>
  <c r="LT54" i="2"/>
  <c r="EK54" i="1" s="1"/>
  <c r="LV54" i="2"/>
  <c r="EM54" i="1" s="1"/>
  <c r="LW54" i="2"/>
  <c r="LX54" i="2"/>
  <c r="EO54" i="1" s="1"/>
  <c r="LY54" i="2"/>
  <c r="EP54" i="1" s="1"/>
  <c r="LZ54" i="2"/>
  <c r="EQ54" i="1" s="1"/>
  <c r="MA54" i="2"/>
  <c r="ER54" i="1" s="1"/>
  <c r="MB54" i="2"/>
  <c r="MD54" i="2"/>
  <c r="LE55" i="2"/>
  <c r="LF55" i="2"/>
  <c r="DW55" i="1" s="1"/>
  <c r="LG55" i="2"/>
  <c r="DX55" i="1" s="1"/>
  <c r="LH55" i="2"/>
  <c r="DY55" i="1" s="1"/>
  <c r="LI55" i="2"/>
  <c r="DZ55" i="1" s="1"/>
  <c r="LJ55" i="2"/>
  <c r="EA55" i="1" s="1"/>
  <c r="LK55" i="2"/>
  <c r="EB55" i="1" s="1"/>
  <c r="LL55" i="2"/>
  <c r="EC55" i="1" s="1"/>
  <c r="LM55" i="2"/>
  <c r="ED55" i="1" s="1"/>
  <c r="LN55" i="2"/>
  <c r="EE55" i="1" s="1"/>
  <c r="LO55" i="2"/>
  <c r="EF55" i="1" s="1"/>
  <c r="LP55" i="2"/>
  <c r="EG55" i="1" s="1"/>
  <c r="LQ55" i="2"/>
  <c r="EH55" i="1" s="1"/>
  <c r="LR55" i="2"/>
  <c r="EI55" i="1" s="1"/>
  <c r="LS55" i="2"/>
  <c r="EJ55" i="1" s="1"/>
  <c r="LT55" i="2"/>
  <c r="EK55" i="1" s="1"/>
  <c r="LV55" i="2"/>
  <c r="LW55" i="2"/>
  <c r="EN55" i="1" s="1"/>
  <c r="LX55" i="2"/>
  <c r="EO55" i="1" s="1"/>
  <c r="LY55" i="2"/>
  <c r="EP55" i="1" s="1"/>
  <c r="LZ55" i="2"/>
  <c r="EQ55" i="1" s="1"/>
  <c r="MB55" i="2"/>
  <c r="MD55" i="2"/>
  <c r="MA55" i="2" s="1"/>
  <c r="LE56" i="2"/>
  <c r="DV56" i="1" s="1"/>
  <c r="LF56" i="2"/>
  <c r="DW56" i="1" s="1"/>
  <c r="LG56" i="2"/>
  <c r="LH56" i="2"/>
  <c r="LI56" i="2"/>
  <c r="DZ56" i="1" s="1"/>
  <c r="LJ56" i="2"/>
  <c r="EA56" i="1" s="1"/>
  <c r="LK56" i="2"/>
  <c r="EB56" i="1" s="1"/>
  <c r="LL56" i="2"/>
  <c r="EC56" i="1" s="1"/>
  <c r="LM56" i="2"/>
  <c r="ED56" i="1" s="1"/>
  <c r="LN56" i="2"/>
  <c r="EE56" i="1" s="1"/>
  <c r="LO56" i="2"/>
  <c r="EF56" i="1" s="1"/>
  <c r="LP56" i="2"/>
  <c r="EG56" i="1" s="1"/>
  <c r="LQ56" i="2"/>
  <c r="EH56" i="1" s="1"/>
  <c r="LR56" i="2"/>
  <c r="EI56" i="1" s="1"/>
  <c r="LS56" i="2"/>
  <c r="EJ56" i="1" s="1"/>
  <c r="LT56" i="2"/>
  <c r="EK56" i="1" s="1"/>
  <c r="LV56" i="2"/>
  <c r="EM56" i="1" s="1"/>
  <c r="LW56" i="2"/>
  <c r="EN56" i="1" s="1"/>
  <c r="LX56" i="2"/>
  <c r="EO56" i="1" s="1"/>
  <c r="LY56" i="2"/>
  <c r="EP56" i="1" s="1"/>
  <c r="LZ56" i="2"/>
  <c r="EQ56" i="1" s="1"/>
  <c r="MB56" i="2"/>
  <c r="MD56" i="2"/>
  <c r="MA56" i="2" s="1"/>
  <c r="LE57" i="2"/>
  <c r="DV57" i="1" s="1"/>
  <c r="LF57" i="2"/>
  <c r="DW57" i="1" s="1"/>
  <c r="LG57" i="2"/>
  <c r="DX57" i="1" s="1"/>
  <c r="LH57" i="2"/>
  <c r="LI57" i="2"/>
  <c r="DZ57" i="1" s="1"/>
  <c r="LJ57" i="2"/>
  <c r="EA57" i="1" s="1"/>
  <c r="LK57" i="2"/>
  <c r="EB57" i="1" s="1"/>
  <c r="LL57" i="2"/>
  <c r="LM57" i="2"/>
  <c r="LN57" i="2"/>
  <c r="EE57" i="1" s="1"/>
  <c r="LO57" i="2"/>
  <c r="EF57" i="1" s="1"/>
  <c r="LP57" i="2"/>
  <c r="EG57" i="1" s="1"/>
  <c r="LQ57" i="2"/>
  <c r="EH57" i="1" s="1"/>
  <c r="LR57" i="2"/>
  <c r="EI57" i="1" s="1"/>
  <c r="LS57" i="2"/>
  <c r="EJ57" i="1" s="1"/>
  <c r="LT57" i="2"/>
  <c r="EK57" i="1" s="1"/>
  <c r="LV57" i="2"/>
  <c r="LW57" i="2"/>
  <c r="EN57" i="1" s="1"/>
  <c r="LX57" i="2"/>
  <c r="EO57" i="1" s="1"/>
  <c r="LY57" i="2"/>
  <c r="EP57" i="1" s="1"/>
  <c r="LZ57" i="2"/>
  <c r="EQ57" i="1" s="1"/>
  <c r="MB57" i="2"/>
  <c r="MD57" i="2"/>
  <c r="MA57" i="2" s="1"/>
  <c r="ER57" i="1" s="1"/>
  <c r="LE58" i="2"/>
  <c r="DV58" i="1" s="1"/>
  <c r="LF58" i="2"/>
  <c r="DW58" i="1" s="1"/>
  <c r="LG58" i="2"/>
  <c r="DX58" i="1" s="1"/>
  <c r="LH58" i="2"/>
  <c r="DY58" i="1" s="1"/>
  <c r="LI58" i="2"/>
  <c r="DZ58" i="1" s="1"/>
  <c r="LJ58" i="2"/>
  <c r="EA58" i="1" s="1"/>
  <c r="LK58" i="2"/>
  <c r="EB58" i="1" s="1"/>
  <c r="LL58" i="2"/>
  <c r="LM58" i="2"/>
  <c r="ED58" i="1" s="1"/>
  <c r="LN58" i="2"/>
  <c r="EE58" i="1" s="1"/>
  <c r="LO58" i="2"/>
  <c r="EF58" i="1" s="1"/>
  <c r="LP58" i="2"/>
  <c r="EG58" i="1" s="1"/>
  <c r="LQ58" i="2"/>
  <c r="EH58" i="1" s="1"/>
  <c r="LR58" i="2"/>
  <c r="EI58" i="1" s="1"/>
  <c r="LS58" i="2"/>
  <c r="LT58" i="2"/>
  <c r="LV58" i="2"/>
  <c r="EM58" i="1" s="1"/>
  <c r="LW58" i="2"/>
  <c r="EN58" i="1" s="1"/>
  <c r="LX58" i="2"/>
  <c r="EO58" i="1" s="1"/>
  <c r="LY58" i="2"/>
  <c r="EP58" i="1" s="1"/>
  <c r="LZ58" i="2"/>
  <c r="EQ58" i="1" s="1"/>
  <c r="MB58" i="2"/>
  <c r="MD58" i="2"/>
  <c r="MA58" i="2" s="1"/>
  <c r="ER58" i="1" s="1"/>
  <c r="LE59" i="2"/>
  <c r="DV59" i="1" s="1"/>
  <c r="LF59" i="2"/>
  <c r="DW59" i="1" s="1"/>
  <c r="LG59" i="2"/>
  <c r="DX59" i="1" s="1"/>
  <c r="LH59" i="2"/>
  <c r="DY59" i="1" s="1"/>
  <c r="LI59" i="2"/>
  <c r="DZ59" i="1" s="1"/>
  <c r="LJ59" i="2"/>
  <c r="EA59" i="1" s="1"/>
  <c r="LK59" i="2"/>
  <c r="LL59" i="2"/>
  <c r="LM59" i="2"/>
  <c r="ED59" i="1" s="1"/>
  <c r="LN59" i="2"/>
  <c r="EE59" i="1" s="1"/>
  <c r="LO59" i="2"/>
  <c r="EF59" i="1" s="1"/>
  <c r="LP59" i="2"/>
  <c r="EG59" i="1" s="1"/>
  <c r="LQ59" i="2"/>
  <c r="EH59" i="1" s="1"/>
  <c r="LR59" i="2"/>
  <c r="EI59" i="1" s="1"/>
  <c r="LS59" i="2"/>
  <c r="EJ59" i="1" s="1"/>
  <c r="LT59" i="2"/>
  <c r="LV59" i="2"/>
  <c r="EM59" i="1" s="1"/>
  <c r="LW59" i="2"/>
  <c r="EN59" i="1" s="1"/>
  <c r="LX59" i="2"/>
  <c r="LY59" i="2"/>
  <c r="EP59" i="1" s="1"/>
  <c r="LZ59" i="2"/>
  <c r="EQ59" i="1" s="1"/>
  <c r="MB59" i="2"/>
  <c r="MD59" i="2"/>
  <c r="MA59" i="2" s="1"/>
  <c r="ER59" i="1" s="1"/>
  <c r="LE60" i="2"/>
  <c r="DV60" i="1" s="1"/>
  <c r="LF60" i="2"/>
  <c r="DW60" i="1" s="1"/>
  <c r="LG60" i="2"/>
  <c r="DX60" i="1" s="1"/>
  <c r="LH60" i="2"/>
  <c r="DY60" i="1" s="1"/>
  <c r="LI60" i="2"/>
  <c r="DZ60" i="1" s="1"/>
  <c r="LJ60" i="2"/>
  <c r="EA60" i="1" s="1"/>
  <c r="LK60" i="2"/>
  <c r="EB60" i="1" s="1"/>
  <c r="LL60" i="2"/>
  <c r="EC60" i="1" s="1"/>
  <c r="LM60" i="2"/>
  <c r="ED60" i="1" s="1"/>
  <c r="LN60" i="2"/>
  <c r="EE60" i="1" s="1"/>
  <c r="LO60" i="2"/>
  <c r="EF60" i="1" s="1"/>
  <c r="LP60" i="2"/>
  <c r="EG60" i="1" s="1"/>
  <c r="LQ60" i="2"/>
  <c r="EH60" i="1" s="1"/>
  <c r="LR60" i="2"/>
  <c r="EI60" i="1" s="1"/>
  <c r="LS60" i="2"/>
  <c r="LT60" i="2"/>
  <c r="EK60" i="1" s="1"/>
  <c r="LV60" i="2"/>
  <c r="EM60" i="1" s="1"/>
  <c r="LW60" i="2"/>
  <c r="EN60" i="1" s="1"/>
  <c r="LX60" i="2"/>
  <c r="EO60" i="1" s="1"/>
  <c r="LY60" i="2"/>
  <c r="EP60" i="1" s="1"/>
  <c r="LZ60" i="2"/>
  <c r="EQ60" i="1" s="1"/>
  <c r="MA60" i="2"/>
  <c r="ER60" i="1" s="1"/>
  <c r="MB60" i="2"/>
  <c r="MD60" i="2"/>
  <c r="LE61" i="2"/>
  <c r="DV61" i="1" s="1"/>
  <c r="LF61" i="2"/>
  <c r="DW61" i="1" s="1"/>
  <c r="LG61" i="2"/>
  <c r="DX61" i="1" s="1"/>
  <c r="LH61" i="2"/>
  <c r="DY61" i="1" s="1"/>
  <c r="LI61" i="2"/>
  <c r="DZ61" i="1" s="1"/>
  <c r="LJ61" i="2"/>
  <c r="LK61" i="2"/>
  <c r="EB61" i="1" s="1"/>
  <c r="LL61" i="2"/>
  <c r="EC61" i="1" s="1"/>
  <c r="LM61" i="2"/>
  <c r="ED61" i="1" s="1"/>
  <c r="LN61" i="2"/>
  <c r="LO61" i="2"/>
  <c r="EF61" i="1" s="1"/>
  <c r="LP61" i="2"/>
  <c r="EG61" i="1" s="1"/>
  <c r="LQ61" i="2"/>
  <c r="EH61" i="1" s="1"/>
  <c r="LR61" i="2"/>
  <c r="EI61" i="1" s="1"/>
  <c r="LS61" i="2"/>
  <c r="EJ61" i="1" s="1"/>
  <c r="LT61" i="2"/>
  <c r="EK61" i="1" s="1"/>
  <c r="LV61" i="2"/>
  <c r="EM61" i="1" s="1"/>
  <c r="LW61" i="2"/>
  <c r="EN61" i="1" s="1"/>
  <c r="LX61" i="2"/>
  <c r="EO61" i="1" s="1"/>
  <c r="LY61" i="2"/>
  <c r="EP61" i="1" s="1"/>
  <c r="LZ61" i="2"/>
  <c r="EQ61" i="1" s="1"/>
  <c r="MB61" i="2"/>
  <c r="MD61" i="2"/>
  <c r="MA61" i="2" s="1"/>
  <c r="ER61" i="1" s="1"/>
  <c r="LE62" i="2"/>
  <c r="DV62" i="1" s="1"/>
  <c r="LF62" i="2"/>
  <c r="DW62" i="1" s="1"/>
  <c r="LG62" i="2"/>
  <c r="DX62" i="1" s="1"/>
  <c r="LH62" i="2"/>
  <c r="DY62" i="1" s="1"/>
  <c r="LI62" i="2"/>
  <c r="LJ62" i="2"/>
  <c r="EA62" i="1" s="1"/>
  <c r="LK62" i="2"/>
  <c r="LL62" i="2"/>
  <c r="EC62" i="1" s="1"/>
  <c r="LM62" i="2"/>
  <c r="ED62" i="1" s="1"/>
  <c r="LN62" i="2"/>
  <c r="EE62" i="1" s="1"/>
  <c r="LO62" i="2"/>
  <c r="EF62" i="1" s="1"/>
  <c r="LP62" i="2"/>
  <c r="EG62" i="1" s="1"/>
  <c r="LQ62" i="2"/>
  <c r="LR62" i="2"/>
  <c r="EI62" i="1" s="1"/>
  <c r="LS62" i="2"/>
  <c r="LT62" i="2"/>
  <c r="EK62" i="1" s="1"/>
  <c r="LV62" i="2"/>
  <c r="EM62" i="1" s="1"/>
  <c r="LW62" i="2"/>
  <c r="EN62" i="1" s="1"/>
  <c r="LX62" i="2"/>
  <c r="EO62" i="1" s="1"/>
  <c r="LY62" i="2"/>
  <c r="EP62" i="1" s="1"/>
  <c r="LZ62" i="2"/>
  <c r="EQ62" i="1" s="1"/>
  <c r="MB62" i="2"/>
  <c r="MD62" i="2"/>
  <c r="MA62" i="2" s="1"/>
  <c r="ER62" i="1" s="1"/>
  <c r="LE63" i="2"/>
  <c r="DV63" i="1" s="1"/>
  <c r="LF63" i="2"/>
  <c r="DW63" i="1" s="1"/>
  <c r="LG63" i="2"/>
  <c r="DX63" i="1" s="1"/>
  <c r="LH63" i="2"/>
  <c r="DY63" i="1" s="1"/>
  <c r="LI63" i="2"/>
  <c r="DZ63" i="1" s="1"/>
  <c r="LJ63" i="2"/>
  <c r="LK63" i="2"/>
  <c r="EB63" i="1" s="1"/>
  <c r="LL63" i="2"/>
  <c r="EC63" i="1" s="1"/>
  <c r="LM63" i="2"/>
  <c r="ED63" i="1" s="1"/>
  <c r="LN63" i="2"/>
  <c r="LO63" i="2"/>
  <c r="LP63" i="2"/>
  <c r="EG63" i="1" s="1"/>
  <c r="LQ63" i="2"/>
  <c r="EH63" i="1" s="1"/>
  <c r="LR63" i="2"/>
  <c r="LS63" i="2"/>
  <c r="EJ63" i="1" s="1"/>
  <c r="LT63" i="2"/>
  <c r="EK63" i="1" s="1"/>
  <c r="LV63" i="2"/>
  <c r="EM63" i="1" s="1"/>
  <c r="LW63" i="2"/>
  <c r="EN63" i="1" s="1"/>
  <c r="LX63" i="2"/>
  <c r="EO63" i="1" s="1"/>
  <c r="LY63" i="2"/>
  <c r="EP63" i="1" s="1"/>
  <c r="LZ63" i="2"/>
  <c r="EQ63" i="1" s="1"/>
  <c r="MB63" i="2"/>
  <c r="MD63" i="2"/>
  <c r="MA63" i="2" s="1"/>
  <c r="ER63" i="1" s="1"/>
  <c r="LE64" i="2"/>
  <c r="DV64" i="1" s="1"/>
  <c r="LF64" i="2"/>
  <c r="DW64" i="1" s="1"/>
  <c r="LG64" i="2"/>
  <c r="LH64" i="2"/>
  <c r="DY64" i="1" s="1"/>
  <c r="LI64" i="2"/>
  <c r="DZ64" i="1" s="1"/>
  <c r="LJ64" i="2"/>
  <c r="EA64" i="1" s="1"/>
  <c r="LK64" i="2"/>
  <c r="EB64" i="1" s="1"/>
  <c r="LL64" i="2"/>
  <c r="EC64" i="1" s="1"/>
  <c r="LM64" i="2"/>
  <c r="ED64" i="1" s="1"/>
  <c r="LN64" i="2"/>
  <c r="LO64" i="2"/>
  <c r="EF64" i="1" s="1"/>
  <c r="LP64" i="2"/>
  <c r="LQ64" i="2"/>
  <c r="EH64" i="1" s="1"/>
  <c r="LR64" i="2"/>
  <c r="EI64" i="1" s="1"/>
  <c r="LS64" i="2"/>
  <c r="EJ64" i="1" s="1"/>
  <c r="LT64" i="2"/>
  <c r="EK64" i="1" s="1"/>
  <c r="LV64" i="2"/>
  <c r="EM64" i="1" s="1"/>
  <c r="LW64" i="2"/>
  <c r="EN64" i="1" s="1"/>
  <c r="LX64" i="2"/>
  <c r="EO64" i="1" s="1"/>
  <c r="LY64" i="2"/>
  <c r="EP64" i="1" s="1"/>
  <c r="LZ64" i="2"/>
  <c r="EQ64" i="1" s="1"/>
  <c r="MB64" i="2"/>
  <c r="LU64" i="2"/>
  <c r="EL64" i="1" s="1"/>
  <c r="MD64" i="2"/>
  <c r="MA64" i="2" s="1"/>
  <c r="ER64" i="1" s="1"/>
  <c r="LE65" i="2"/>
  <c r="DV65" i="1" s="1"/>
  <c r="LF65" i="2"/>
  <c r="DW65" i="1" s="1"/>
  <c r="LG65" i="2"/>
  <c r="DX65" i="1" s="1"/>
  <c r="LH65" i="2"/>
  <c r="LI65" i="2"/>
  <c r="LJ65" i="2"/>
  <c r="EA65" i="1" s="1"/>
  <c r="LK65" i="2"/>
  <c r="LL65" i="2"/>
  <c r="EC65" i="1" s="1"/>
  <c r="LM65" i="2"/>
  <c r="ED65" i="1" s="1"/>
  <c r="LN65" i="2"/>
  <c r="LO65" i="2"/>
  <c r="EF65" i="1" s="1"/>
  <c r="LP65" i="2"/>
  <c r="EG65" i="1" s="1"/>
  <c r="LQ65" i="2"/>
  <c r="EH65" i="1" s="1"/>
  <c r="LR65" i="2"/>
  <c r="EI65" i="1" s="1"/>
  <c r="LS65" i="2"/>
  <c r="LT65" i="2"/>
  <c r="EK65" i="1" s="1"/>
  <c r="LV65" i="2"/>
  <c r="EM65" i="1" s="1"/>
  <c r="LW65" i="2"/>
  <c r="EN65" i="1" s="1"/>
  <c r="LX65" i="2"/>
  <c r="LY65" i="2"/>
  <c r="EP65" i="1" s="1"/>
  <c r="LZ65" i="2"/>
  <c r="EQ65" i="1" s="1"/>
  <c r="MB65" i="2"/>
  <c r="MD65" i="2"/>
  <c r="MA65" i="2" s="1"/>
  <c r="ER65" i="1" s="1"/>
  <c r="LE66" i="2"/>
  <c r="DV66" i="1" s="1"/>
  <c r="LF66" i="2"/>
  <c r="DW66" i="1" s="1"/>
  <c r="LG66" i="2"/>
  <c r="DX66" i="1" s="1"/>
  <c r="LH66" i="2"/>
  <c r="DY66" i="1" s="1"/>
  <c r="LI66" i="2"/>
  <c r="LJ66" i="2"/>
  <c r="EA66" i="1" s="1"/>
  <c r="LK66" i="2"/>
  <c r="EB66" i="1" s="1"/>
  <c r="LL66" i="2"/>
  <c r="EC66" i="1" s="1"/>
  <c r="LM66" i="2"/>
  <c r="ED66" i="1" s="1"/>
  <c r="LN66" i="2"/>
  <c r="EE66" i="1" s="1"/>
  <c r="LO66" i="2"/>
  <c r="EF66" i="1" s="1"/>
  <c r="LP66" i="2"/>
  <c r="EG66" i="1" s="1"/>
  <c r="LQ66" i="2"/>
  <c r="EH66" i="1" s="1"/>
  <c r="LR66" i="2"/>
  <c r="EI66" i="1" s="1"/>
  <c r="LS66" i="2"/>
  <c r="LT66" i="2"/>
  <c r="EK66" i="1" s="1"/>
  <c r="LV66" i="2"/>
  <c r="EM66" i="1" s="1"/>
  <c r="LW66" i="2"/>
  <c r="EN66" i="1" s="1"/>
  <c r="LX66" i="2"/>
  <c r="LY66" i="2"/>
  <c r="LZ66" i="2"/>
  <c r="EQ66" i="1" s="1"/>
  <c r="MB66" i="2"/>
  <c r="LU66" i="2" s="1"/>
  <c r="EL66" i="1" s="1"/>
  <c r="MD66" i="2"/>
  <c r="MA66" i="2" s="1"/>
  <c r="ER66" i="1" s="1"/>
  <c r="LE67" i="2"/>
  <c r="LF67" i="2"/>
  <c r="LG67" i="2"/>
  <c r="LH67" i="2"/>
  <c r="LI67" i="2"/>
  <c r="LJ67" i="2"/>
  <c r="LK67" i="2"/>
  <c r="LL67" i="2"/>
  <c r="LM67" i="2"/>
  <c r="LN67" i="2"/>
  <c r="LO67" i="2"/>
  <c r="LP67" i="2"/>
  <c r="LQ67" i="2"/>
  <c r="LR67" i="2"/>
  <c r="LS67" i="2"/>
  <c r="LT67" i="2"/>
  <c r="LV67" i="2"/>
  <c r="LW67" i="2"/>
  <c r="LX67" i="2"/>
  <c r="LY67" i="2"/>
  <c r="LZ67" i="2"/>
  <c r="MA67" i="2"/>
  <c r="MB67" i="2"/>
  <c r="LU67" i="2"/>
  <c r="MD67" i="2"/>
  <c r="LE68" i="2"/>
  <c r="DV68" i="1" s="1"/>
  <c r="LF68" i="2"/>
  <c r="DW68" i="1" s="1"/>
  <c r="LG68" i="2"/>
  <c r="LH68" i="2"/>
  <c r="DY68" i="1" s="1"/>
  <c r="LI68" i="2"/>
  <c r="DZ68" i="1" s="1"/>
  <c r="LJ68" i="2"/>
  <c r="EA68" i="1" s="1"/>
  <c r="LK68" i="2"/>
  <c r="EB68" i="1" s="1"/>
  <c r="LL68" i="2"/>
  <c r="EC68" i="1" s="1"/>
  <c r="LM68" i="2"/>
  <c r="ED68" i="1" s="1"/>
  <c r="LN68" i="2"/>
  <c r="EE68" i="1" s="1"/>
  <c r="LO68" i="2"/>
  <c r="EF68" i="1" s="1"/>
  <c r="LP68" i="2"/>
  <c r="EG68" i="1" s="1"/>
  <c r="LQ68" i="2"/>
  <c r="EH68" i="1" s="1"/>
  <c r="LR68" i="2"/>
  <c r="EI68" i="1" s="1"/>
  <c r="LS68" i="2"/>
  <c r="EJ68" i="1" s="1"/>
  <c r="LT68" i="2"/>
  <c r="LV68" i="2"/>
  <c r="EM68" i="1" s="1"/>
  <c r="LW68" i="2"/>
  <c r="EN68" i="1" s="1"/>
  <c r="LX68" i="2"/>
  <c r="EO68" i="1" s="1"/>
  <c r="LY68" i="2"/>
  <c r="EP68" i="1" s="1"/>
  <c r="LZ68" i="2"/>
  <c r="MB68" i="2"/>
  <c r="LU68" i="2" s="1"/>
  <c r="EL68" i="1" s="1"/>
  <c r="MD68" i="2"/>
  <c r="MA68" i="2" s="1"/>
  <c r="ER68" i="1" s="1"/>
  <c r="LE69" i="2"/>
  <c r="DV69" i="1" s="1"/>
  <c r="LF69" i="2"/>
  <c r="DW69" i="1" s="1"/>
  <c r="LG69" i="2"/>
  <c r="DX69" i="1" s="1"/>
  <c r="LH69" i="2"/>
  <c r="LI69" i="2"/>
  <c r="DZ69" i="1" s="1"/>
  <c r="LJ69" i="2"/>
  <c r="EA69" i="1" s="1"/>
  <c r="LK69" i="2"/>
  <c r="EB69" i="1" s="1"/>
  <c r="LL69" i="2"/>
  <c r="EC69" i="1" s="1"/>
  <c r="LM69" i="2"/>
  <c r="ED69" i="1" s="1"/>
  <c r="LN69" i="2"/>
  <c r="EE69" i="1" s="1"/>
  <c r="LO69" i="2"/>
  <c r="EF69" i="1" s="1"/>
  <c r="LP69" i="2"/>
  <c r="EG69" i="1" s="1"/>
  <c r="LQ69" i="2"/>
  <c r="LR69" i="2"/>
  <c r="EI69" i="1" s="1"/>
  <c r="LS69" i="2"/>
  <c r="EJ69" i="1" s="1"/>
  <c r="LT69" i="2"/>
  <c r="EK69" i="1" s="1"/>
  <c r="LV69" i="2"/>
  <c r="LW69" i="2"/>
  <c r="EN69" i="1" s="1"/>
  <c r="LX69" i="2"/>
  <c r="EO69" i="1" s="1"/>
  <c r="LY69" i="2"/>
  <c r="LZ69" i="2"/>
  <c r="EQ69" i="1" s="1"/>
  <c r="MB69" i="2"/>
  <c r="LU69" i="2" s="1"/>
  <c r="EL69" i="1" s="1"/>
  <c r="MD69" i="2"/>
  <c r="MA69" i="2" s="1"/>
  <c r="ER69" i="1" s="1"/>
  <c r="LE70" i="2"/>
  <c r="LF70" i="2"/>
  <c r="LG70" i="2"/>
  <c r="LH70" i="2"/>
  <c r="LI70" i="2"/>
  <c r="LJ70" i="2"/>
  <c r="LK70" i="2"/>
  <c r="LL70" i="2"/>
  <c r="LM70" i="2"/>
  <c r="LN70" i="2"/>
  <c r="LO70" i="2"/>
  <c r="LP70" i="2"/>
  <c r="LQ70" i="2"/>
  <c r="LR70" i="2"/>
  <c r="LS70" i="2"/>
  <c r="LT70" i="2"/>
  <c r="LV70" i="2"/>
  <c r="LW70" i="2"/>
  <c r="LX70" i="2"/>
  <c r="LY70" i="2"/>
  <c r="LZ70" i="2"/>
  <c r="MB70" i="2"/>
  <c r="LU70" i="2"/>
  <c r="MD70" i="2"/>
  <c r="MA70" i="2" s="1"/>
  <c r="LE71" i="2"/>
  <c r="LF71" i="2"/>
  <c r="LG71" i="2"/>
  <c r="LH71" i="2"/>
  <c r="LI71" i="2"/>
  <c r="LJ71" i="2"/>
  <c r="LK71" i="2"/>
  <c r="LL71" i="2"/>
  <c r="LM71" i="2"/>
  <c r="LN71" i="2"/>
  <c r="LO71" i="2"/>
  <c r="LP71" i="2"/>
  <c r="LQ71" i="2"/>
  <c r="LR71" i="2"/>
  <c r="LS71" i="2"/>
  <c r="LT71" i="2"/>
  <c r="LV71" i="2"/>
  <c r="LW71" i="2"/>
  <c r="LX71" i="2"/>
  <c r="LY71" i="2"/>
  <c r="LZ71" i="2"/>
  <c r="MB71" i="2"/>
  <c r="LU71" i="2"/>
  <c r="MD71" i="2"/>
  <c r="MA71" i="2" s="1"/>
  <c r="LE72" i="2"/>
  <c r="DV72" i="1" s="1"/>
  <c r="LF72" i="2"/>
  <c r="DW72" i="1" s="1"/>
  <c r="LG72" i="2"/>
  <c r="DX72" i="1" s="1"/>
  <c r="LH72" i="2"/>
  <c r="DY72" i="1" s="1"/>
  <c r="LI72" i="2"/>
  <c r="DZ72" i="1" s="1"/>
  <c r="LJ72" i="2"/>
  <c r="LK72" i="2"/>
  <c r="EB72" i="1" s="1"/>
  <c r="LL72" i="2"/>
  <c r="EC72" i="1" s="1"/>
  <c r="LM72" i="2"/>
  <c r="ED72" i="1" s="1"/>
  <c r="LN72" i="2"/>
  <c r="EE72" i="1" s="1"/>
  <c r="LO72" i="2"/>
  <c r="EF72" i="1" s="1"/>
  <c r="LP72" i="2"/>
  <c r="LQ72" i="2"/>
  <c r="EH72" i="1" s="1"/>
  <c r="LR72" i="2"/>
  <c r="LS72" i="2"/>
  <c r="EJ72" i="1" s="1"/>
  <c r="LT72" i="2"/>
  <c r="EK72" i="1" s="1"/>
  <c r="LV72" i="2"/>
  <c r="EM72" i="1" s="1"/>
  <c r="LW72" i="2"/>
  <c r="EN72" i="1" s="1"/>
  <c r="LX72" i="2"/>
  <c r="EO72" i="1" s="1"/>
  <c r="LY72" i="2"/>
  <c r="EP72" i="1" s="1"/>
  <c r="LZ72" i="2"/>
  <c r="EQ72" i="1" s="1"/>
  <c r="MB72" i="2"/>
  <c r="LU72" i="2" s="1"/>
  <c r="EL72" i="1" s="1"/>
  <c r="MD72" i="2"/>
  <c r="MA72" i="2" s="1"/>
  <c r="ER72" i="1" s="1"/>
  <c r="LE73" i="2"/>
  <c r="DV73" i="1" s="1"/>
  <c r="LF73" i="2"/>
  <c r="DW73" i="1" s="1"/>
  <c r="LG73" i="2"/>
  <c r="DX73" i="1" s="1"/>
  <c r="LH73" i="2"/>
  <c r="DY73" i="1" s="1"/>
  <c r="LI73" i="2"/>
  <c r="DZ73" i="1" s="1"/>
  <c r="LJ73" i="2"/>
  <c r="EA73" i="1" s="1"/>
  <c r="LK73" i="2"/>
  <c r="EB73" i="1" s="1"/>
  <c r="LL73" i="2"/>
  <c r="EC73" i="1" s="1"/>
  <c r="LM73" i="2"/>
  <c r="ED73" i="1" s="1"/>
  <c r="LN73" i="2"/>
  <c r="EE73" i="1" s="1"/>
  <c r="LO73" i="2"/>
  <c r="EF73" i="1" s="1"/>
  <c r="LP73" i="2"/>
  <c r="LQ73" i="2"/>
  <c r="EH73" i="1" s="1"/>
  <c r="LR73" i="2"/>
  <c r="EI73" i="1" s="1"/>
  <c r="LS73" i="2"/>
  <c r="EJ73" i="1" s="1"/>
  <c r="LT73" i="2"/>
  <c r="EK73" i="1" s="1"/>
  <c r="LV73" i="2"/>
  <c r="EM73" i="1" s="1"/>
  <c r="LW73" i="2"/>
  <c r="EN73" i="1" s="1"/>
  <c r="LX73" i="2"/>
  <c r="EO73" i="1" s="1"/>
  <c r="LY73" i="2"/>
  <c r="EP73" i="1" s="1"/>
  <c r="LZ73" i="2"/>
  <c r="EQ73" i="1" s="1"/>
  <c r="MB73" i="2"/>
  <c r="LU73" i="2" s="1"/>
  <c r="EL73" i="1" s="1"/>
  <c r="MD73" i="2"/>
  <c r="MA73" i="2" s="1"/>
  <c r="ER73" i="1" s="1"/>
  <c r="LE74" i="2"/>
  <c r="DV74" i="1" s="1"/>
  <c r="LF74" i="2"/>
  <c r="DW74" i="1" s="1"/>
  <c r="LG74" i="2"/>
  <c r="DX74" i="1" s="1"/>
  <c r="LH74" i="2"/>
  <c r="DY74" i="1" s="1"/>
  <c r="LI74" i="2"/>
  <c r="DZ74" i="1" s="1"/>
  <c r="LJ74" i="2"/>
  <c r="LK74" i="2"/>
  <c r="EB74" i="1" s="1"/>
  <c r="LL74" i="2"/>
  <c r="EC74" i="1" s="1"/>
  <c r="LM74" i="2"/>
  <c r="ED74" i="1" s="1"/>
  <c r="LN74" i="2"/>
  <c r="EE74" i="1" s="1"/>
  <c r="LO74" i="2"/>
  <c r="EF74" i="1" s="1"/>
  <c r="LP74" i="2"/>
  <c r="EG74" i="1" s="1"/>
  <c r="LQ74" i="2"/>
  <c r="EH74" i="1" s="1"/>
  <c r="LR74" i="2"/>
  <c r="EI74" i="1" s="1"/>
  <c r="LS74" i="2"/>
  <c r="EJ74" i="1" s="1"/>
  <c r="LT74" i="2"/>
  <c r="EK74" i="1" s="1"/>
  <c r="LV74" i="2"/>
  <c r="EM74" i="1" s="1"/>
  <c r="LW74" i="2"/>
  <c r="EN74" i="1" s="1"/>
  <c r="LX74" i="2"/>
  <c r="EO74" i="1" s="1"/>
  <c r="LY74" i="2"/>
  <c r="EP74" i="1" s="1"/>
  <c r="LZ74" i="2"/>
  <c r="EQ74" i="1" s="1"/>
  <c r="MB74" i="2"/>
  <c r="LU74" i="2" s="1"/>
  <c r="EL74" i="1" s="1"/>
  <c r="MD74" i="2"/>
  <c r="MA74" i="2" s="1"/>
  <c r="ER74" i="1" s="1"/>
  <c r="LE75" i="2"/>
  <c r="DV75" i="1" s="1"/>
  <c r="LF75" i="2"/>
  <c r="DW75" i="1" s="1"/>
  <c r="LG75" i="2"/>
  <c r="DX75" i="1" s="1"/>
  <c r="LH75" i="2"/>
  <c r="DY75" i="1" s="1"/>
  <c r="LI75" i="2"/>
  <c r="DZ75" i="1" s="1"/>
  <c r="LJ75" i="2"/>
  <c r="LK75" i="2"/>
  <c r="EB75" i="1" s="1"/>
  <c r="LL75" i="2"/>
  <c r="EC75" i="1" s="1"/>
  <c r="LM75" i="2"/>
  <c r="ED75" i="1" s="1"/>
  <c r="LN75" i="2"/>
  <c r="EE75" i="1" s="1"/>
  <c r="LO75" i="2"/>
  <c r="EF75" i="1" s="1"/>
  <c r="LP75" i="2"/>
  <c r="EG75" i="1" s="1"/>
  <c r="LQ75" i="2"/>
  <c r="EH75" i="1" s="1"/>
  <c r="LR75" i="2"/>
  <c r="EI75" i="1" s="1"/>
  <c r="LS75" i="2"/>
  <c r="EJ75" i="1" s="1"/>
  <c r="LT75" i="2"/>
  <c r="EK75" i="1" s="1"/>
  <c r="LV75" i="2"/>
  <c r="EM75" i="1" s="1"/>
  <c r="LW75" i="2"/>
  <c r="EN75" i="1" s="1"/>
  <c r="LX75" i="2"/>
  <c r="EO75" i="1" s="1"/>
  <c r="LY75" i="2"/>
  <c r="EP75" i="1" s="1"/>
  <c r="LZ75" i="2"/>
  <c r="MB75" i="2"/>
  <c r="LU75" i="2" s="1"/>
  <c r="EL75" i="1" s="1"/>
  <c r="MD75" i="2"/>
  <c r="MA75" i="2" s="1"/>
  <c r="ER75" i="1" s="1"/>
  <c r="LE76" i="2"/>
  <c r="DV76" i="1" s="1"/>
  <c r="LF76" i="2"/>
  <c r="DW76" i="1" s="1"/>
  <c r="LG76" i="2"/>
  <c r="DX76" i="1" s="1"/>
  <c r="LH76" i="2"/>
  <c r="DY76" i="1" s="1"/>
  <c r="LI76" i="2"/>
  <c r="DZ76" i="1" s="1"/>
  <c r="LJ76" i="2"/>
  <c r="LK76" i="2"/>
  <c r="EB76" i="1" s="1"/>
  <c r="LL76" i="2"/>
  <c r="EC76" i="1" s="1"/>
  <c r="LM76" i="2"/>
  <c r="ED76" i="1" s="1"/>
  <c r="LN76" i="2"/>
  <c r="EE76" i="1" s="1"/>
  <c r="LO76" i="2"/>
  <c r="EF76" i="1" s="1"/>
  <c r="LP76" i="2"/>
  <c r="EG76" i="1" s="1"/>
  <c r="LQ76" i="2"/>
  <c r="EH76" i="1" s="1"/>
  <c r="LR76" i="2"/>
  <c r="EI76" i="1" s="1"/>
  <c r="LS76" i="2"/>
  <c r="EJ76" i="1" s="1"/>
  <c r="LT76" i="2"/>
  <c r="EK76" i="1" s="1"/>
  <c r="LV76" i="2"/>
  <c r="EM76" i="1" s="1"/>
  <c r="LW76" i="2"/>
  <c r="EN76" i="1" s="1"/>
  <c r="LX76" i="2"/>
  <c r="EO76" i="1" s="1"/>
  <c r="LY76" i="2"/>
  <c r="EP76" i="1" s="1"/>
  <c r="LZ76" i="2"/>
  <c r="MB76" i="2"/>
  <c r="LU76" i="2" s="1"/>
  <c r="EL76" i="1" s="1"/>
  <c r="MD76" i="2"/>
  <c r="MA76" i="2" s="1"/>
  <c r="ER76" i="1" s="1"/>
  <c r="LE77" i="2"/>
  <c r="DV77" i="1" s="1"/>
  <c r="LF77" i="2"/>
  <c r="DW77" i="1" s="1"/>
  <c r="LG77" i="2"/>
  <c r="DX77" i="1" s="1"/>
  <c r="LH77" i="2"/>
  <c r="LI77" i="2"/>
  <c r="DZ77" i="1" s="1"/>
  <c r="LJ77" i="2"/>
  <c r="EA77" i="1" s="1"/>
  <c r="LK77" i="2"/>
  <c r="EB77" i="1" s="1"/>
  <c r="LL77" i="2"/>
  <c r="EC77" i="1" s="1"/>
  <c r="LM77" i="2"/>
  <c r="LN77" i="2"/>
  <c r="EE77" i="1" s="1"/>
  <c r="LO77" i="2"/>
  <c r="EF77" i="1" s="1"/>
  <c r="LP77" i="2"/>
  <c r="EG77" i="1" s="1"/>
  <c r="LQ77" i="2"/>
  <c r="LR77" i="2"/>
  <c r="EI77" i="1" s="1"/>
  <c r="LS77" i="2"/>
  <c r="EJ77" i="1" s="1"/>
  <c r="LT77" i="2"/>
  <c r="EK77" i="1" s="1"/>
  <c r="LV77" i="2"/>
  <c r="EM77" i="1" s="1"/>
  <c r="LW77" i="2"/>
  <c r="EN77" i="1" s="1"/>
  <c r="LX77" i="2"/>
  <c r="EO77" i="1" s="1"/>
  <c r="LY77" i="2"/>
  <c r="LZ77" i="2"/>
  <c r="MB77" i="2"/>
  <c r="LU77" i="2" s="1"/>
  <c r="EL77" i="1" s="1"/>
  <c r="MD77" i="2"/>
  <c r="MA77" i="2" s="1"/>
  <c r="ER77" i="1" s="1"/>
  <c r="LE78" i="2"/>
  <c r="DV78" i="1" s="1"/>
  <c r="LF78" i="2"/>
  <c r="DW78" i="1" s="1"/>
  <c r="LG78" i="2"/>
  <c r="DX78" i="1" s="1"/>
  <c r="LH78" i="2"/>
  <c r="LI78" i="2"/>
  <c r="DZ78" i="1" s="1"/>
  <c r="LJ78" i="2"/>
  <c r="EA78" i="1" s="1"/>
  <c r="LK78" i="2"/>
  <c r="EB78" i="1" s="1"/>
  <c r="LL78" i="2"/>
  <c r="EC78" i="1" s="1"/>
  <c r="LM78" i="2"/>
  <c r="ED78" i="1" s="1"/>
  <c r="LN78" i="2"/>
  <c r="EE78" i="1" s="1"/>
  <c r="LO78" i="2"/>
  <c r="LP78" i="2"/>
  <c r="EG78" i="1" s="1"/>
  <c r="LQ78" i="2"/>
  <c r="EH78" i="1" s="1"/>
  <c r="LR78" i="2"/>
  <c r="EI78" i="1" s="1"/>
  <c r="LS78" i="2"/>
  <c r="EJ78" i="1" s="1"/>
  <c r="LT78" i="2"/>
  <c r="EK78" i="1" s="1"/>
  <c r="LV78" i="2"/>
  <c r="EM78" i="1" s="1"/>
  <c r="LW78" i="2"/>
  <c r="EN78" i="1" s="1"/>
  <c r="LX78" i="2"/>
  <c r="EO78" i="1" s="1"/>
  <c r="LY78" i="2"/>
  <c r="EP78" i="1" s="1"/>
  <c r="LZ78" i="2"/>
  <c r="MB78" i="2"/>
  <c r="LU78" i="2" s="1"/>
  <c r="EL78" i="1" s="1"/>
  <c r="MD78" i="2"/>
  <c r="MA78" i="2" s="1"/>
  <c r="ER78" i="1" s="1"/>
  <c r="LE79" i="2"/>
  <c r="LF79" i="2"/>
  <c r="LG79" i="2"/>
  <c r="LH79" i="2"/>
  <c r="LI79" i="2"/>
  <c r="LJ79" i="2"/>
  <c r="LK79" i="2"/>
  <c r="LL79" i="2"/>
  <c r="LM79" i="2"/>
  <c r="LN79" i="2"/>
  <c r="LO79" i="2"/>
  <c r="LP79" i="2"/>
  <c r="LQ79" i="2"/>
  <c r="LR79" i="2"/>
  <c r="LS79" i="2"/>
  <c r="LT79" i="2"/>
  <c r="LV79" i="2"/>
  <c r="LW79" i="2"/>
  <c r="LX79" i="2"/>
  <c r="LY79" i="2"/>
  <c r="LZ79" i="2"/>
  <c r="MB79" i="2"/>
  <c r="LU79" i="2"/>
  <c r="MD79" i="2"/>
  <c r="MA79" i="2" s="1"/>
  <c r="LE80" i="2"/>
  <c r="DV80" i="1" s="1"/>
  <c r="LF80" i="2"/>
  <c r="DW80" i="1" s="1"/>
  <c r="LG80" i="2"/>
  <c r="LH80" i="2"/>
  <c r="DY80" i="1" s="1"/>
  <c r="LI80" i="2"/>
  <c r="LJ80" i="2"/>
  <c r="EA80" i="1" s="1"/>
  <c r="LK80" i="2"/>
  <c r="EB80" i="1" s="1"/>
  <c r="LL80" i="2"/>
  <c r="EC80" i="1" s="1"/>
  <c r="LM80" i="2"/>
  <c r="ED80" i="1" s="1"/>
  <c r="LN80" i="2"/>
  <c r="EE80" i="1" s="1"/>
  <c r="LO80" i="2"/>
  <c r="EF80" i="1" s="1"/>
  <c r="LP80" i="2"/>
  <c r="EG80" i="1" s="1"/>
  <c r="LQ80" i="2"/>
  <c r="EH80" i="1" s="1"/>
  <c r="LR80" i="2"/>
  <c r="LS80" i="2"/>
  <c r="EJ80" i="1" s="1"/>
  <c r="LT80" i="2"/>
  <c r="EK80" i="1" s="1"/>
  <c r="LV80" i="2"/>
  <c r="EM80" i="1" s="1"/>
  <c r="LW80" i="2"/>
  <c r="EN80" i="1" s="1"/>
  <c r="LX80" i="2"/>
  <c r="EO80" i="1" s="1"/>
  <c r="LY80" i="2"/>
  <c r="EP80" i="1" s="1"/>
  <c r="LZ80" i="2"/>
  <c r="MB80" i="2"/>
  <c r="LU80" i="2" s="1"/>
  <c r="EL80" i="1" s="1"/>
  <c r="MD80" i="2"/>
  <c r="MA80" i="2" s="1"/>
  <c r="ER80" i="1" s="1"/>
  <c r="LE81" i="2"/>
  <c r="DV81" i="1" s="1"/>
  <c r="LF81" i="2"/>
  <c r="DW81" i="1" s="1"/>
  <c r="LG81" i="2"/>
  <c r="DX81" i="1" s="1"/>
  <c r="LH81" i="2"/>
  <c r="LI81" i="2"/>
  <c r="LJ81" i="2"/>
  <c r="EA81" i="1" s="1"/>
  <c r="LK81" i="2"/>
  <c r="EB81" i="1" s="1"/>
  <c r="LL81" i="2"/>
  <c r="EC81" i="1" s="1"/>
  <c r="LM81" i="2"/>
  <c r="ED81" i="1" s="1"/>
  <c r="LN81" i="2"/>
  <c r="EE81" i="1" s="1"/>
  <c r="LO81" i="2"/>
  <c r="EF81" i="1" s="1"/>
  <c r="LP81" i="2"/>
  <c r="LQ81" i="2"/>
  <c r="EH81" i="1" s="1"/>
  <c r="LR81" i="2"/>
  <c r="EI81" i="1" s="1"/>
  <c r="LS81" i="2"/>
  <c r="EJ81" i="1" s="1"/>
  <c r="LT81" i="2"/>
  <c r="EK81" i="1" s="1"/>
  <c r="LV81" i="2"/>
  <c r="EM81" i="1" s="1"/>
  <c r="LW81" i="2"/>
  <c r="EN81" i="1" s="1"/>
  <c r="LX81" i="2"/>
  <c r="EO81" i="1" s="1"/>
  <c r="LY81" i="2"/>
  <c r="LZ81" i="2"/>
  <c r="EQ81" i="1" s="1"/>
  <c r="MB81" i="2"/>
  <c r="LU81" i="2" s="1"/>
  <c r="EL81" i="1" s="1"/>
  <c r="MD81" i="2"/>
  <c r="MA81" i="2" s="1"/>
  <c r="ER81" i="1" s="1"/>
  <c r="LE82" i="2"/>
  <c r="DV82" i="1" s="1"/>
  <c r="LF82" i="2"/>
  <c r="DW82" i="1" s="1"/>
  <c r="LG82" i="2"/>
  <c r="DX82" i="1" s="1"/>
  <c r="LH82" i="2"/>
  <c r="LI82" i="2"/>
  <c r="DZ82" i="1" s="1"/>
  <c r="LJ82" i="2"/>
  <c r="EA82" i="1" s="1"/>
  <c r="LK82" i="2"/>
  <c r="EB82" i="1" s="1"/>
  <c r="LL82" i="2"/>
  <c r="EC82" i="1" s="1"/>
  <c r="LM82" i="2"/>
  <c r="ED82" i="1" s="1"/>
  <c r="LN82" i="2"/>
  <c r="EE82" i="1" s="1"/>
  <c r="LO82" i="2"/>
  <c r="EF82" i="1" s="1"/>
  <c r="LP82" i="2"/>
  <c r="LQ82" i="2"/>
  <c r="EH82" i="1" s="1"/>
  <c r="LR82" i="2"/>
  <c r="EI82" i="1" s="1"/>
  <c r="LS82" i="2"/>
  <c r="EJ82" i="1" s="1"/>
  <c r="LT82" i="2"/>
  <c r="EK82" i="1" s="1"/>
  <c r="LV82" i="2"/>
  <c r="EM82" i="1" s="1"/>
  <c r="LW82" i="2"/>
  <c r="EN82" i="1" s="1"/>
  <c r="LX82" i="2"/>
  <c r="LY82" i="2"/>
  <c r="LZ82" i="2"/>
  <c r="EQ82" i="1" s="1"/>
  <c r="MB82" i="2"/>
  <c r="LU82" i="2" s="1"/>
  <c r="EL82" i="1" s="1"/>
  <c r="MD82" i="2"/>
  <c r="MA82" i="2" s="1"/>
  <c r="ER82" i="1" s="1"/>
  <c r="LE83" i="2"/>
  <c r="DV83" i="1" s="1"/>
  <c r="LF83" i="2"/>
  <c r="DW83" i="1" s="1"/>
  <c r="LG83" i="2"/>
  <c r="LH83" i="2"/>
  <c r="DY83" i="1" s="1"/>
  <c r="LI83" i="2"/>
  <c r="DZ83" i="1" s="1"/>
  <c r="LJ83" i="2"/>
  <c r="EA83" i="1" s="1"/>
  <c r="LK83" i="2"/>
  <c r="EB83" i="1" s="1"/>
  <c r="LL83" i="2"/>
  <c r="EC83" i="1" s="1"/>
  <c r="LM83" i="2"/>
  <c r="ED83" i="1" s="1"/>
  <c r="LN83" i="2"/>
  <c r="EE83" i="1" s="1"/>
  <c r="LO83" i="2"/>
  <c r="LP83" i="2"/>
  <c r="LQ83" i="2"/>
  <c r="EH83" i="1" s="1"/>
  <c r="LR83" i="2"/>
  <c r="EI83" i="1" s="1"/>
  <c r="LS83" i="2"/>
  <c r="EJ83" i="1" s="1"/>
  <c r="LT83" i="2"/>
  <c r="EK83" i="1" s="1"/>
  <c r="LV83" i="2"/>
  <c r="EM83" i="1" s="1"/>
  <c r="LW83" i="2"/>
  <c r="EN83" i="1" s="1"/>
  <c r="LX83" i="2"/>
  <c r="LY83" i="2"/>
  <c r="EP83" i="1" s="1"/>
  <c r="LZ83" i="2"/>
  <c r="EQ83" i="1" s="1"/>
  <c r="MB83" i="2"/>
  <c r="LU83" i="2" s="1"/>
  <c r="EL83" i="1" s="1"/>
  <c r="MD83" i="2"/>
  <c r="MA83" i="2" s="1"/>
  <c r="ER83" i="1" s="1"/>
  <c r="LE84" i="2"/>
  <c r="DV84" i="1" s="1"/>
  <c r="LF84" i="2"/>
  <c r="LG84" i="2"/>
  <c r="DX84" i="1" s="1"/>
  <c r="LH84" i="2"/>
  <c r="DY84" i="1" s="1"/>
  <c r="LI84" i="2"/>
  <c r="DZ84" i="1" s="1"/>
  <c r="LJ84" i="2"/>
  <c r="EA84" i="1" s="1"/>
  <c r="LK84" i="2"/>
  <c r="EB84" i="1" s="1"/>
  <c r="LL84" i="2"/>
  <c r="EC84" i="1" s="1"/>
  <c r="LM84" i="2"/>
  <c r="ED84" i="1" s="1"/>
  <c r="LN84" i="2"/>
  <c r="EE84" i="1" s="1"/>
  <c r="LO84" i="2"/>
  <c r="EF84" i="1" s="1"/>
  <c r="LP84" i="2"/>
  <c r="EG84" i="1" s="1"/>
  <c r="LQ84" i="2"/>
  <c r="EH84" i="1" s="1"/>
  <c r="LR84" i="2"/>
  <c r="EI84" i="1" s="1"/>
  <c r="LS84" i="2"/>
  <c r="EJ84" i="1" s="1"/>
  <c r="LT84" i="2"/>
  <c r="EK84" i="1" s="1"/>
  <c r="LV84" i="2"/>
  <c r="LW84" i="2"/>
  <c r="EN84" i="1" s="1"/>
  <c r="LX84" i="2"/>
  <c r="EO84" i="1" s="1"/>
  <c r="LY84" i="2"/>
  <c r="EP84" i="1" s="1"/>
  <c r="LZ84" i="2"/>
  <c r="EQ84" i="1" s="1"/>
  <c r="MB84" i="2"/>
  <c r="LU84" i="2" s="1"/>
  <c r="EL84" i="1" s="1"/>
  <c r="MD84" i="2"/>
  <c r="MA84" i="2" s="1"/>
  <c r="ER84" i="1" s="1"/>
  <c r="LE85" i="2"/>
  <c r="DV85" i="1" s="1"/>
  <c r="LF85" i="2"/>
  <c r="LG85" i="2"/>
  <c r="DX85" i="1" s="1"/>
  <c r="LH85" i="2"/>
  <c r="DY85" i="1" s="1"/>
  <c r="LI85" i="2"/>
  <c r="DZ85" i="1" s="1"/>
  <c r="LJ85" i="2"/>
  <c r="EA85" i="1" s="1"/>
  <c r="LK85" i="2"/>
  <c r="EB85" i="1" s="1"/>
  <c r="LL85" i="2"/>
  <c r="EC85" i="1" s="1"/>
  <c r="LM85" i="2"/>
  <c r="ED85" i="1" s="1"/>
  <c r="LN85" i="2"/>
  <c r="EE85" i="1" s="1"/>
  <c r="LO85" i="2"/>
  <c r="EF85" i="1" s="1"/>
  <c r="LP85" i="2"/>
  <c r="EG85" i="1" s="1"/>
  <c r="LQ85" i="2"/>
  <c r="EH85" i="1" s="1"/>
  <c r="LR85" i="2"/>
  <c r="EI85" i="1" s="1"/>
  <c r="LS85" i="2"/>
  <c r="EJ85" i="1" s="1"/>
  <c r="LT85" i="2"/>
  <c r="LV85" i="2"/>
  <c r="EM85" i="1" s="1"/>
  <c r="LW85" i="2"/>
  <c r="EN85" i="1" s="1"/>
  <c r="LX85" i="2"/>
  <c r="EO85" i="1" s="1"/>
  <c r="LY85" i="2"/>
  <c r="EP85" i="1" s="1"/>
  <c r="LZ85" i="2"/>
  <c r="EQ85" i="1" s="1"/>
  <c r="MB85" i="2"/>
  <c r="LU85" i="2" s="1"/>
  <c r="EL85" i="1" s="1"/>
  <c r="MD85" i="2"/>
  <c r="MA85" i="2" s="1"/>
  <c r="ER85" i="1" s="1"/>
  <c r="LE86" i="2"/>
  <c r="DV86" i="1" s="1"/>
  <c r="LF86" i="2"/>
  <c r="DW86" i="1" s="1"/>
  <c r="LG86" i="2"/>
  <c r="DX86" i="1" s="1"/>
  <c r="LH86" i="2"/>
  <c r="DY86" i="1" s="1"/>
  <c r="LI86" i="2"/>
  <c r="DZ86" i="1" s="1"/>
  <c r="LJ86" i="2"/>
  <c r="EA86" i="1" s="1"/>
  <c r="LK86" i="2"/>
  <c r="LL86" i="2"/>
  <c r="LM86" i="2"/>
  <c r="ED86" i="1" s="1"/>
  <c r="LN86" i="2"/>
  <c r="EE86" i="1" s="1"/>
  <c r="LO86" i="2"/>
  <c r="LP86" i="2"/>
  <c r="EG86" i="1" s="1"/>
  <c r="LQ86" i="2"/>
  <c r="EH86" i="1" s="1"/>
  <c r="LR86" i="2"/>
  <c r="EI86" i="1" s="1"/>
  <c r="LS86" i="2"/>
  <c r="LT86" i="2"/>
  <c r="EK86" i="1" s="1"/>
  <c r="LV86" i="2"/>
  <c r="EM86" i="1" s="1"/>
  <c r="LW86" i="2"/>
  <c r="EN86" i="1" s="1"/>
  <c r="LX86" i="2"/>
  <c r="EO86" i="1" s="1"/>
  <c r="LY86" i="2"/>
  <c r="EP86" i="1" s="1"/>
  <c r="LZ86" i="2"/>
  <c r="EQ86" i="1" s="1"/>
  <c r="MB86" i="2"/>
  <c r="LU86" i="2" s="1"/>
  <c r="EL86" i="1" s="1"/>
  <c r="MD86" i="2"/>
  <c r="MA86" i="2" s="1"/>
  <c r="ER86" i="1" s="1"/>
  <c r="LE87" i="2"/>
  <c r="DV87" i="1" s="1"/>
  <c r="LF87" i="2"/>
  <c r="LG87" i="2"/>
  <c r="DX87" i="1" s="1"/>
  <c r="LH87" i="2"/>
  <c r="DY87" i="1" s="1"/>
  <c r="LI87" i="2"/>
  <c r="DZ87" i="1" s="1"/>
  <c r="LJ87" i="2"/>
  <c r="EA87" i="1" s="1"/>
  <c r="LK87" i="2"/>
  <c r="LL87" i="2"/>
  <c r="LM87" i="2"/>
  <c r="LN87" i="2"/>
  <c r="EE87" i="1" s="1"/>
  <c r="LO87" i="2"/>
  <c r="EF87" i="1" s="1"/>
  <c r="LP87" i="2"/>
  <c r="EG87" i="1" s="1"/>
  <c r="LQ87" i="2"/>
  <c r="EH87" i="1" s="1"/>
  <c r="LR87" i="2"/>
  <c r="EI87" i="1" s="1"/>
  <c r="LS87" i="2"/>
  <c r="EJ87" i="1" s="1"/>
  <c r="LT87" i="2"/>
  <c r="EK87" i="1" s="1"/>
  <c r="LV87" i="2"/>
  <c r="EM87" i="1" s="1"/>
  <c r="LW87" i="2"/>
  <c r="EN87" i="1" s="1"/>
  <c r="LX87" i="2"/>
  <c r="EO87" i="1" s="1"/>
  <c r="LY87" i="2"/>
  <c r="EP87" i="1" s="1"/>
  <c r="LZ87" i="2"/>
  <c r="EQ87" i="1" s="1"/>
  <c r="MB87" i="2"/>
  <c r="LU87" i="2" s="1"/>
  <c r="EL87" i="1" s="1"/>
  <c r="MD87" i="2"/>
  <c r="MA87" i="2" s="1"/>
  <c r="ER87" i="1" s="1"/>
  <c r="LE88" i="2"/>
  <c r="DV88" i="1" s="1"/>
  <c r="LF88" i="2"/>
  <c r="DW88" i="1" s="1"/>
  <c r="LG88" i="2"/>
  <c r="DX88" i="1" s="1"/>
  <c r="LH88" i="2"/>
  <c r="DY88" i="1" s="1"/>
  <c r="LI88" i="2"/>
  <c r="DZ88" i="1" s="1"/>
  <c r="LJ88" i="2"/>
  <c r="EA88" i="1" s="1"/>
  <c r="LK88" i="2"/>
  <c r="EB88" i="1" s="1"/>
  <c r="LL88" i="2"/>
  <c r="EC88" i="1" s="1"/>
  <c r="LM88" i="2"/>
  <c r="ED88" i="1" s="1"/>
  <c r="LN88" i="2"/>
  <c r="EE88" i="1" s="1"/>
  <c r="LO88" i="2"/>
  <c r="EF88" i="1" s="1"/>
  <c r="LP88" i="2"/>
  <c r="EG88" i="1" s="1"/>
  <c r="LQ88" i="2"/>
  <c r="EH88" i="1" s="1"/>
  <c r="LR88" i="2"/>
  <c r="EI88" i="1" s="1"/>
  <c r="LS88" i="2"/>
  <c r="EJ88" i="1" s="1"/>
  <c r="LT88" i="2"/>
  <c r="EK88" i="1" s="1"/>
  <c r="LV88" i="2"/>
  <c r="EM88" i="1" s="1"/>
  <c r="LW88" i="2"/>
  <c r="EN88" i="1" s="1"/>
  <c r="LX88" i="2"/>
  <c r="EO88" i="1" s="1"/>
  <c r="LY88" i="2"/>
  <c r="LZ88" i="2"/>
  <c r="EQ88" i="1" s="1"/>
  <c r="MB88" i="2"/>
  <c r="LU88" i="2" s="1"/>
  <c r="EL88" i="1" s="1"/>
  <c r="MD88" i="2"/>
  <c r="MA88" i="2" s="1"/>
  <c r="ER88" i="1" s="1"/>
  <c r="LE89" i="2"/>
  <c r="DV89" i="1" s="1"/>
  <c r="LF89" i="2"/>
  <c r="DW89" i="1" s="1"/>
  <c r="LG89" i="2"/>
  <c r="DX89" i="1" s="1"/>
  <c r="LH89" i="2"/>
  <c r="DY89" i="1" s="1"/>
  <c r="LI89" i="2"/>
  <c r="DZ89" i="1" s="1"/>
  <c r="LJ89" i="2"/>
  <c r="EA89" i="1" s="1"/>
  <c r="LK89" i="2"/>
  <c r="EB89" i="1" s="1"/>
  <c r="LL89" i="2"/>
  <c r="EC89" i="1" s="1"/>
  <c r="LM89" i="2"/>
  <c r="ED89" i="1" s="1"/>
  <c r="LN89" i="2"/>
  <c r="EE89" i="1" s="1"/>
  <c r="LO89" i="2"/>
  <c r="EF89" i="1" s="1"/>
  <c r="LP89" i="2"/>
  <c r="EG89" i="1" s="1"/>
  <c r="LQ89" i="2"/>
  <c r="EH89" i="1" s="1"/>
  <c r="LR89" i="2"/>
  <c r="EI89" i="1" s="1"/>
  <c r="LS89" i="2"/>
  <c r="EJ89" i="1" s="1"/>
  <c r="LT89" i="2"/>
  <c r="EK89" i="1" s="1"/>
  <c r="LV89" i="2"/>
  <c r="EM89" i="1" s="1"/>
  <c r="LW89" i="2"/>
  <c r="EN89" i="1" s="1"/>
  <c r="LX89" i="2"/>
  <c r="EO89" i="1" s="1"/>
  <c r="LY89" i="2"/>
  <c r="LZ89" i="2"/>
  <c r="EQ89" i="1" s="1"/>
  <c r="MB89" i="2"/>
  <c r="LU89" i="2" s="1"/>
  <c r="EL89" i="1" s="1"/>
  <c r="MD89" i="2"/>
  <c r="MA89" i="2" s="1"/>
  <c r="ER89" i="1" s="1"/>
  <c r="LE90" i="2"/>
  <c r="DV90" i="1" s="1"/>
  <c r="LF90" i="2"/>
  <c r="DW90" i="1" s="1"/>
  <c r="LG90" i="2"/>
  <c r="DX90" i="1" s="1"/>
  <c r="LH90" i="2"/>
  <c r="DY90" i="1" s="1"/>
  <c r="LI90" i="2"/>
  <c r="DZ90" i="1" s="1"/>
  <c r="LJ90" i="2"/>
  <c r="EA90" i="1" s="1"/>
  <c r="LK90" i="2"/>
  <c r="EB90" i="1" s="1"/>
  <c r="LL90" i="2"/>
  <c r="EC90" i="1" s="1"/>
  <c r="LM90" i="2"/>
  <c r="LN90" i="2"/>
  <c r="EE90" i="1" s="1"/>
  <c r="LO90" i="2"/>
  <c r="EF90" i="1" s="1"/>
  <c r="LP90" i="2"/>
  <c r="EG90" i="1" s="1"/>
  <c r="LQ90" i="2"/>
  <c r="EH90" i="1" s="1"/>
  <c r="LR90" i="2"/>
  <c r="EI90" i="1" s="1"/>
  <c r="LS90" i="2"/>
  <c r="EJ90" i="1" s="1"/>
  <c r="LT90" i="2"/>
  <c r="EK90" i="1" s="1"/>
  <c r="LV90" i="2"/>
  <c r="LW90" i="2"/>
  <c r="EN90" i="1" s="1"/>
  <c r="LX90" i="2"/>
  <c r="EO90" i="1" s="1"/>
  <c r="LY90" i="2"/>
  <c r="LZ90" i="2"/>
  <c r="EQ90" i="1" s="1"/>
  <c r="MB90" i="2"/>
  <c r="LU90" i="2" s="1"/>
  <c r="EL90" i="1" s="1"/>
  <c r="MD90" i="2"/>
  <c r="MA90" i="2" s="1"/>
  <c r="ER90" i="1" s="1"/>
  <c r="LE91" i="2"/>
  <c r="DV91" i="1" s="1"/>
  <c r="LF91" i="2"/>
  <c r="DW91" i="1" s="1"/>
  <c r="LG91" i="2"/>
  <c r="DX91" i="1" s="1"/>
  <c r="LH91" i="2"/>
  <c r="DY91" i="1" s="1"/>
  <c r="LI91" i="2"/>
  <c r="DZ91" i="1" s="1"/>
  <c r="LJ91" i="2"/>
  <c r="LK91" i="2"/>
  <c r="EB91" i="1" s="1"/>
  <c r="LL91" i="2"/>
  <c r="EC91" i="1" s="1"/>
  <c r="LM91" i="2"/>
  <c r="ED91" i="1" s="1"/>
  <c r="LN91" i="2"/>
  <c r="EE91" i="1" s="1"/>
  <c r="LO91" i="2"/>
  <c r="EF91" i="1" s="1"/>
  <c r="LP91" i="2"/>
  <c r="EG91" i="1" s="1"/>
  <c r="LQ91" i="2"/>
  <c r="EH91" i="1" s="1"/>
  <c r="LR91" i="2"/>
  <c r="EI91" i="1" s="1"/>
  <c r="LS91" i="2"/>
  <c r="LT91" i="2"/>
  <c r="LV91" i="2"/>
  <c r="EM91" i="1" s="1"/>
  <c r="LW91" i="2"/>
  <c r="EN91" i="1" s="1"/>
  <c r="LX91" i="2"/>
  <c r="LY91" i="2"/>
  <c r="EP91" i="1" s="1"/>
  <c r="LZ91" i="2"/>
  <c r="EQ91" i="1" s="1"/>
  <c r="MB91" i="2"/>
  <c r="LU91" i="2" s="1"/>
  <c r="EL91" i="1" s="1"/>
  <c r="MD91" i="2"/>
  <c r="MA91" i="2" s="1"/>
  <c r="ER91" i="1" s="1"/>
  <c r="LE92" i="2"/>
  <c r="DV92" i="1" s="1"/>
  <c r="LF92" i="2"/>
  <c r="DW92" i="1" s="1"/>
  <c r="LG92" i="2"/>
  <c r="DX92" i="1" s="1"/>
  <c r="LH92" i="2"/>
  <c r="DY92" i="1" s="1"/>
  <c r="LI92" i="2"/>
  <c r="DZ92" i="1" s="1"/>
  <c r="LJ92" i="2"/>
  <c r="EA92" i="1" s="1"/>
  <c r="LK92" i="2"/>
  <c r="EB92" i="1" s="1"/>
  <c r="LL92" i="2"/>
  <c r="EC92" i="1" s="1"/>
  <c r="LM92" i="2"/>
  <c r="ED92" i="1" s="1"/>
  <c r="LN92" i="2"/>
  <c r="EE92" i="1" s="1"/>
  <c r="LO92" i="2"/>
  <c r="EF92" i="1" s="1"/>
  <c r="LP92" i="2"/>
  <c r="EG92" i="1" s="1"/>
  <c r="LQ92" i="2"/>
  <c r="EH92" i="1" s="1"/>
  <c r="LR92" i="2"/>
  <c r="EI92" i="1" s="1"/>
  <c r="LS92" i="2"/>
  <c r="EJ92" i="1" s="1"/>
  <c r="LT92" i="2"/>
  <c r="LV92" i="2"/>
  <c r="EM92" i="1" s="1"/>
  <c r="LW92" i="2"/>
  <c r="EN92" i="1" s="1"/>
  <c r="LX92" i="2"/>
  <c r="EO92" i="1" s="1"/>
  <c r="LY92" i="2"/>
  <c r="EP92" i="1" s="1"/>
  <c r="LZ92" i="2"/>
  <c r="EQ92" i="1" s="1"/>
  <c r="MB92" i="2"/>
  <c r="LU92" i="2" s="1"/>
  <c r="EL92" i="1" s="1"/>
  <c r="MD92" i="2"/>
  <c r="MA92" i="2" s="1"/>
  <c r="ER92" i="1" s="1"/>
  <c r="LE93" i="2"/>
  <c r="DV93" i="1" s="1"/>
  <c r="LF93" i="2"/>
  <c r="DW93" i="1" s="1"/>
  <c r="LG93" i="2"/>
  <c r="DX93" i="1" s="1"/>
  <c r="LH93" i="2"/>
  <c r="DY93" i="1" s="1"/>
  <c r="LI93" i="2"/>
  <c r="DZ93" i="1" s="1"/>
  <c r="LJ93" i="2"/>
  <c r="EA93" i="1" s="1"/>
  <c r="LK93" i="2"/>
  <c r="EB93" i="1" s="1"/>
  <c r="LL93" i="2"/>
  <c r="EC93" i="1" s="1"/>
  <c r="LM93" i="2"/>
  <c r="ED93" i="1" s="1"/>
  <c r="LN93" i="2"/>
  <c r="LO93" i="2"/>
  <c r="EF93" i="1" s="1"/>
  <c r="LP93" i="2"/>
  <c r="EG93" i="1" s="1"/>
  <c r="LQ93" i="2"/>
  <c r="EH93" i="1" s="1"/>
  <c r="LR93" i="2"/>
  <c r="EI93" i="1" s="1"/>
  <c r="LS93" i="2"/>
  <c r="EJ93" i="1" s="1"/>
  <c r="LT93" i="2"/>
  <c r="EK93" i="1" s="1"/>
  <c r="LV93" i="2"/>
  <c r="EM93" i="1" s="1"/>
  <c r="LW93" i="2"/>
  <c r="EN93" i="1" s="1"/>
  <c r="LX93" i="2"/>
  <c r="EO93" i="1" s="1"/>
  <c r="LY93" i="2"/>
  <c r="EP93" i="1" s="1"/>
  <c r="LZ93" i="2"/>
  <c r="EQ93" i="1" s="1"/>
  <c r="MB93" i="2"/>
  <c r="LU93" i="2" s="1"/>
  <c r="EL93" i="1" s="1"/>
  <c r="MD93" i="2"/>
  <c r="MA93" i="2" s="1"/>
  <c r="ER93" i="1" s="1"/>
  <c r="LE94" i="2"/>
  <c r="DV94" i="1" s="1"/>
  <c r="LF94" i="2"/>
  <c r="DW94" i="1" s="1"/>
  <c r="LG94" i="2"/>
  <c r="DX94" i="1" s="1"/>
  <c r="LH94" i="2"/>
  <c r="DY94" i="1" s="1"/>
  <c r="LI94" i="2"/>
  <c r="DZ94" i="1" s="1"/>
  <c r="LJ94" i="2"/>
  <c r="EA94" i="1" s="1"/>
  <c r="LK94" i="2"/>
  <c r="EB94" i="1" s="1"/>
  <c r="LL94" i="2"/>
  <c r="EC94" i="1" s="1"/>
  <c r="LM94" i="2"/>
  <c r="ED94" i="1" s="1"/>
  <c r="LN94" i="2"/>
  <c r="EE94" i="1" s="1"/>
  <c r="LO94" i="2"/>
  <c r="EF94" i="1" s="1"/>
  <c r="LP94" i="2"/>
  <c r="EG94" i="1" s="1"/>
  <c r="LQ94" i="2"/>
  <c r="EH94" i="1" s="1"/>
  <c r="LR94" i="2"/>
  <c r="EI94" i="1" s="1"/>
  <c r="LS94" i="2"/>
  <c r="EJ94" i="1" s="1"/>
  <c r="LT94" i="2"/>
  <c r="LV94" i="2"/>
  <c r="LW94" i="2"/>
  <c r="EN94" i="1" s="1"/>
  <c r="LX94" i="2"/>
  <c r="EO94" i="1" s="1"/>
  <c r="LY94" i="2"/>
  <c r="EP94" i="1" s="1"/>
  <c r="LZ94" i="2"/>
  <c r="EQ94" i="1" s="1"/>
  <c r="MB94" i="2"/>
  <c r="LU94" i="2" s="1"/>
  <c r="EL94" i="1" s="1"/>
  <c r="MD94" i="2"/>
  <c r="MA94" i="2" s="1"/>
  <c r="ER94" i="1" s="1"/>
  <c r="LE95" i="2"/>
  <c r="DV95" i="1" s="1"/>
  <c r="LF95" i="2"/>
  <c r="DW95" i="1" s="1"/>
  <c r="LG95" i="2"/>
  <c r="DX95" i="1" s="1"/>
  <c r="LH95" i="2"/>
  <c r="DY95" i="1" s="1"/>
  <c r="LI95" i="2"/>
  <c r="DZ95" i="1" s="1"/>
  <c r="LJ95" i="2"/>
  <c r="EA95" i="1" s="1"/>
  <c r="LK95" i="2"/>
  <c r="EB95" i="1" s="1"/>
  <c r="LL95" i="2"/>
  <c r="EC95" i="1" s="1"/>
  <c r="LM95" i="2"/>
  <c r="ED95" i="1" s="1"/>
  <c r="LN95" i="2"/>
  <c r="EE95" i="1" s="1"/>
  <c r="LO95" i="2"/>
  <c r="EF95" i="1" s="1"/>
  <c r="LP95" i="2"/>
  <c r="EG95" i="1" s="1"/>
  <c r="LQ95" i="2"/>
  <c r="EH95" i="1" s="1"/>
  <c r="LR95" i="2"/>
  <c r="LS95" i="2"/>
  <c r="EJ95" i="1" s="1"/>
  <c r="LT95" i="2"/>
  <c r="EK95" i="1" s="1"/>
  <c r="LV95" i="2"/>
  <c r="EM95" i="1" s="1"/>
  <c r="LW95" i="2"/>
  <c r="EN95" i="1" s="1"/>
  <c r="LX95" i="2"/>
  <c r="EO95" i="1" s="1"/>
  <c r="LY95" i="2"/>
  <c r="EP95" i="1" s="1"/>
  <c r="LZ95" i="2"/>
  <c r="EQ95" i="1" s="1"/>
  <c r="MB95" i="2"/>
  <c r="LU95" i="2"/>
  <c r="EL95" i="1" s="1"/>
  <c r="MD95" i="2"/>
  <c r="MA95" i="2" s="1"/>
  <c r="ER95" i="1" s="1"/>
  <c r="LE96" i="2"/>
  <c r="DV96" i="1" s="1"/>
  <c r="LF96" i="2"/>
  <c r="DW96" i="1" s="1"/>
  <c r="LG96" i="2"/>
  <c r="DX96" i="1" s="1"/>
  <c r="LH96" i="2"/>
  <c r="DY96" i="1" s="1"/>
  <c r="LI96" i="2"/>
  <c r="LJ96" i="2"/>
  <c r="EA96" i="1" s="1"/>
  <c r="LK96" i="2"/>
  <c r="EB96" i="1" s="1"/>
  <c r="LL96" i="2"/>
  <c r="EC96" i="1" s="1"/>
  <c r="LM96" i="2"/>
  <c r="ED96" i="1" s="1"/>
  <c r="LN96" i="2"/>
  <c r="EE96" i="1" s="1"/>
  <c r="LO96" i="2"/>
  <c r="EF96" i="1" s="1"/>
  <c r="LP96" i="2"/>
  <c r="EG96" i="1" s="1"/>
  <c r="LQ96" i="2"/>
  <c r="LR96" i="2"/>
  <c r="EI96" i="1" s="1"/>
  <c r="LS96" i="2"/>
  <c r="EJ96" i="1" s="1"/>
  <c r="LT96" i="2"/>
  <c r="EK96" i="1" s="1"/>
  <c r="LV96" i="2"/>
  <c r="EM96" i="1" s="1"/>
  <c r="LW96" i="2"/>
  <c r="EN96" i="1" s="1"/>
  <c r="LX96" i="2"/>
  <c r="EO96" i="1" s="1"/>
  <c r="LY96" i="2"/>
  <c r="EP96" i="1" s="1"/>
  <c r="LZ96" i="2"/>
  <c r="MB96" i="2"/>
  <c r="LU96" i="2"/>
  <c r="EL96" i="1" s="1"/>
  <c r="MD96" i="2"/>
  <c r="MA96" i="2" s="1"/>
  <c r="ER96" i="1" s="1"/>
  <c r="LE97" i="2"/>
  <c r="DV97" i="1" s="1"/>
  <c r="LF97" i="2"/>
  <c r="DW97" i="1" s="1"/>
  <c r="LG97" i="2"/>
  <c r="DX97" i="1" s="1"/>
  <c r="LH97" i="2"/>
  <c r="DY97" i="1" s="1"/>
  <c r="LI97" i="2"/>
  <c r="LJ97" i="2"/>
  <c r="EA97" i="1" s="1"/>
  <c r="LK97" i="2"/>
  <c r="EB97" i="1" s="1"/>
  <c r="LL97" i="2"/>
  <c r="EC97" i="1" s="1"/>
  <c r="LM97" i="2"/>
  <c r="ED97" i="1" s="1"/>
  <c r="LN97" i="2"/>
  <c r="EE97" i="1" s="1"/>
  <c r="LO97" i="2"/>
  <c r="EF97" i="1" s="1"/>
  <c r="LP97" i="2"/>
  <c r="EG97" i="1" s="1"/>
  <c r="LQ97" i="2"/>
  <c r="LR97" i="2"/>
  <c r="EI97" i="1" s="1"/>
  <c r="LS97" i="2"/>
  <c r="EJ97" i="1" s="1"/>
  <c r="LT97" i="2"/>
  <c r="EK97" i="1" s="1"/>
  <c r="LV97" i="2"/>
  <c r="EM97" i="1" s="1"/>
  <c r="LW97" i="2"/>
  <c r="EN97" i="1" s="1"/>
  <c r="LX97" i="2"/>
  <c r="EO97" i="1" s="1"/>
  <c r="LY97" i="2"/>
  <c r="EP97" i="1" s="1"/>
  <c r="LZ97" i="2"/>
  <c r="EQ97" i="1" s="1"/>
  <c r="MB97" i="2"/>
  <c r="LU97" i="2"/>
  <c r="EL97" i="1" s="1"/>
  <c r="MD97" i="2"/>
  <c r="MA97" i="2" s="1"/>
  <c r="ER97" i="1" s="1"/>
  <c r="LE98" i="2"/>
  <c r="DV98" i="1" s="1"/>
  <c r="LF98" i="2"/>
  <c r="DW98" i="1" s="1"/>
  <c r="LG98" i="2"/>
  <c r="DX98" i="1" s="1"/>
  <c r="LH98" i="2"/>
  <c r="DY98" i="1" s="1"/>
  <c r="LI98" i="2"/>
  <c r="LJ98" i="2"/>
  <c r="EA98" i="1" s="1"/>
  <c r="LK98" i="2"/>
  <c r="EB98" i="1" s="1"/>
  <c r="LL98" i="2"/>
  <c r="EC98" i="1" s="1"/>
  <c r="LM98" i="2"/>
  <c r="LN98" i="2"/>
  <c r="LO98" i="2"/>
  <c r="EF98" i="1" s="1"/>
  <c r="LP98" i="2"/>
  <c r="EG98" i="1" s="1"/>
  <c r="LQ98" i="2"/>
  <c r="LR98" i="2"/>
  <c r="EI98" i="1" s="1"/>
  <c r="LS98" i="2"/>
  <c r="EJ98" i="1" s="1"/>
  <c r="LT98" i="2"/>
  <c r="EK98" i="1" s="1"/>
  <c r="LV98" i="2"/>
  <c r="EM98" i="1" s="1"/>
  <c r="LW98" i="2"/>
  <c r="EN98" i="1" s="1"/>
  <c r="LX98" i="2"/>
  <c r="EO98" i="1" s="1"/>
  <c r="LY98" i="2"/>
  <c r="EP98" i="1" s="1"/>
  <c r="LZ98" i="2"/>
  <c r="MB98" i="2"/>
  <c r="LU98" i="2"/>
  <c r="EL98" i="1" s="1"/>
  <c r="MD98" i="2"/>
  <c r="MA98" i="2" s="1"/>
  <c r="ER98" i="1" s="1"/>
  <c r="LE99" i="2"/>
  <c r="DV99" i="1" s="1"/>
  <c r="LF99" i="2"/>
  <c r="DW99" i="1" s="1"/>
  <c r="LG99" i="2"/>
  <c r="DX99" i="1" s="1"/>
  <c r="LH99" i="2"/>
  <c r="DY99" i="1" s="1"/>
  <c r="LI99" i="2"/>
  <c r="DZ99" i="1" s="1"/>
  <c r="LJ99" i="2"/>
  <c r="EA99" i="1" s="1"/>
  <c r="LK99" i="2"/>
  <c r="LL99" i="2"/>
  <c r="EC99" i="1" s="1"/>
  <c r="LM99" i="2"/>
  <c r="ED99" i="1" s="1"/>
  <c r="LN99" i="2"/>
  <c r="EE99" i="1" s="1"/>
  <c r="LO99" i="2"/>
  <c r="EF99" i="1" s="1"/>
  <c r="LP99" i="2"/>
  <c r="LQ99" i="2"/>
  <c r="EH99" i="1" s="1"/>
  <c r="LR99" i="2"/>
  <c r="EI99" i="1" s="1"/>
  <c r="LS99" i="2"/>
  <c r="EJ99" i="1" s="1"/>
  <c r="LT99" i="2"/>
  <c r="EK99" i="1" s="1"/>
  <c r="LV99" i="2"/>
  <c r="EM99" i="1" s="1"/>
  <c r="LW99" i="2"/>
  <c r="EN99" i="1" s="1"/>
  <c r="LX99" i="2"/>
  <c r="EO99" i="1" s="1"/>
  <c r="LY99" i="2"/>
  <c r="LZ99" i="2"/>
  <c r="EQ99" i="1" s="1"/>
  <c r="MB99" i="2"/>
  <c r="LU99" i="2"/>
  <c r="EL99" i="1" s="1"/>
  <c r="MD99" i="2"/>
  <c r="MA99" i="2" s="1"/>
  <c r="ER99" i="1" s="1"/>
  <c r="LE100" i="2"/>
  <c r="DV100" i="1" s="1"/>
  <c r="LF100" i="2"/>
  <c r="DW100" i="1" s="1"/>
  <c r="LG100" i="2"/>
  <c r="DX100" i="1" s="1"/>
  <c r="LH100" i="2"/>
  <c r="DY100" i="1" s="1"/>
  <c r="LI100" i="2"/>
  <c r="DZ100" i="1" s="1"/>
  <c r="LJ100" i="2"/>
  <c r="EA100" i="1" s="1"/>
  <c r="LK100" i="2"/>
  <c r="EB100" i="1" s="1"/>
  <c r="LL100" i="2"/>
  <c r="EC100" i="1" s="1"/>
  <c r="LM100" i="2"/>
  <c r="ED100" i="1" s="1"/>
  <c r="LN100" i="2"/>
  <c r="EE100" i="1" s="1"/>
  <c r="LO100" i="2"/>
  <c r="EF100" i="1" s="1"/>
  <c r="LP100" i="2"/>
  <c r="EG100" i="1" s="1"/>
  <c r="LQ100" i="2"/>
  <c r="EH100" i="1" s="1"/>
  <c r="LR100" i="2"/>
  <c r="EI100" i="1" s="1"/>
  <c r="LS100" i="2"/>
  <c r="LT100" i="2"/>
  <c r="LV100" i="2"/>
  <c r="EM100" i="1" s="1"/>
  <c r="LW100" i="2"/>
  <c r="EN100" i="1" s="1"/>
  <c r="LX100" i="2"/>
  <c r="EO100" i="1" s="1"/>
  <c r="LY100" i="2"/>
  <c r="EP100" i="1" s="1"/>
  <c r="LZ100" i="2"/>
  <c r="EQ100" i="1" s="1"/>
  <c r="MB100" i="2"/>
  <c r="LU100" i="2"/>
  <c r="EL100" i="1" s="1"/>
  <c r="MD100" i="2"/>
  <c r="MA100" i="2" s="1"/>
  <c r="ER100" i="1" s="1"/>
  <c r="DV101" i="1"/>
  <c r="LF101" i="2"/>
  <c r="DW101" i="1" s="1"/>
  <c r="LG101" i="2"/>
  <c r="DX101" i="1" s="1"/>
  <c r="LH101" i="2"/>
  <c r="DY101" i="1" s="1"/>
  <c r="LI101" i="2"/>
  <c r="LJ101" i="2"/>
  <c r="EA101" i="1" s="1"/>
  <c r="LK101" i="2"/>
  <c r="LL101" i="2"/>
  <c r="EC101" i="1" s="1"/>
  <c r="LM101" i="2"/>
  <c r="ED101" i="1" s="1"/>
  <c r="LN101" i="2"/>
  <c r="EE101" i="1" s="1"/>
  <c r="LO101" i="2"/>
  <c r="EF101" i="1" s="1"/>
  <c r="LP101" i="2"/>
  <c r="EG101" i="1" s="1"/>
  <c r="LQ101" i="2"/>
  <c r="LR101" i="2"/>
  <c r="EI101" i="1" s="1"/>
  <c r="LS101" i="2"/>
  <c r="EJ101" i="1" s="1"/>
  <c r="LT101" i="2"/>
  <c r="EK101" i="1" s="1"/>
  <c r="LV101" i="2"/>
  <c r="EM101" i="1" s="1"/>
  <c r="LW101" i="2"/>
  <c r="LX101" i="2"/>
  <c r="EO101" i="1" s="1"/>
  <c r="LY101" i="2"/>
  <c r="EP101" i="1" s="1"/>
  <c r="LZ101" i="2"/>
  <c r="MB101" i="2"/>
  <c r="LU101" i="2"/>
  <c r="EL101" i="1" s="1"/>
  <c r="MD101" i="2"/>
  <c r="MA101" i="2" s="1"/>
  <c r="ER101" i="1" s="1"/>
  <c r="LE102" i="2"/>
  <c r="DV102" i="1" s="1"/>
  <c r="LF102" i="2"/>
  <c r="DW102" i="1" s="1"/>
  <c r="LG102" i="2"/>
  <c r="DX102" i="1" s="1"/>
  <c r="LH102" i="2"/>
  <c r="LI102" i="2"/>
  <c r="LJ102" i="2"/>
  <c r="EA102" i="1" s="1"/>
  <c r="LK102" i="2"/>
  <c r="EB102" i="1" s="1"/>
  <c r="LL102" i="2"/>
  <c r="EC102" i="1" s="1"/>
  <c r="LM102" i="2"/>
  <c r="ED102" i="1" s="1"/>
  <c r="LN102" i="2"/>
  <c r="EE102" i="1" s="1"/>
  <c r="LO102" i="2"/>
  <c r="EF102" i="1" s="1"/>
  <c r="LP102" i="2"/>
  <c r="LQ102" i="2"/>
  <c r="LR102" i="2"/>
  <c r="EI102" i="1" s="1"/>
  <c r="LS102" i="2"/>
  <c r="EJ102" i="1" s="1"/>
  <c r="LT102" i="2"/>
  <c r="EK102" i="1" s="1"/>
  <c r="LV102" i="2"/>
  <c r="EM102" i="1" s="1"/>
  <c r="LW102" i="2"/>
  <c r="EN102" i="1" s="1"/>
  <c r="LX102" i="2"/>
  <c r="EO102" i="1" s="1"/>
  <c r="LY102" i="2"/>
  <c r="LZ102" i="2"/>
  <c r="MB102" i="2"/>
  <c r="LU102" i="2"/>
  <c r="EL102" i="1" s="1"/>
  <c r="MD102" i="2"/>
  <c r="MA102" i="2" s="1"/>
  <c r="ER102" i="1" s="1"/>
  <c r="LE103" i="2"/>
  <c r="LF103" i="2"/>
  <c r="LG103" i="2"/>
  <c r="LH103" i="2"/>
  <c r="LI103" i="2"/>
  <c r="LJ103" i="2"/>
  <c r="LK103" i="2"/>
  <c r="LL103" i="2"/>
  <c r="LM103" i="2"/>
  <c r="LN103" i="2"/>
  <c r="LO103" i="2"/>
  <c r="LP103" i="2"/>
  <c r="LQ103" i="2"/>
  <c r="LR103" i="2"/>
  <c r="LS103" i="2"/>
  <c r="LT103" i="2"/>
  <c r="LV103" i="2"/>
  <c r="LW103" i="2"/>
  <c r="LX103" i="2"/>
  <c r="LY103" i="2"/>
  <c r="LZ103" i="2"/>
  <c r="MB103" i="2"/>
  <c r="LU103" i="2"/>
  <c r="MD103" i="2"/>
  <c r="MA103" i="2" s="1"/>
  <c r="LE104" i="2"/>
  <c r="DV104" i="1" s="1"/>
  <c r="LF104" i="2"/>
  <c r="DW104" i="1" s="1"/>
  <c r="LG104" i="2"/>
  <c r="DX104" i="1" s="1"/>
  <c r="LH104" i="2"/>
  <c r="DY104" i="1" s="1"/>
  <c r="LI104" i="2"/>
  <c r="DZ104" i="1" s="1"/>
  <c r="LJ104" i="2"/>
  <c r="EA104" i="1" s="1"/>
  <c r="LK104" i="2"/>
  <c r="EB104" i="1" s="1"/>
  <c r="LL104" i="2"/>
  <c r="EC104" i="1" s="1"/>
  <c r="LM104" i="2"/>
  <c r="ED104" i="1" s="1"/>
  <c r="LN104" i="2"/>
  <c r="EE104" i="1" s="1"/>
  <c r="LO104" i="2"/>
  <c r="EF104" i="1" s="1"/>
  <c r="LP104" i="2"/>
  <c r="EG104" i="1" s="1"/>
  <c r="LQ104" i="2"/>
  <c r="EH104" i="1" s="1"/>
  <c r="LR104" i="2"/>
  <c r="EI104" i="1" s="1"/>
  <c r="LS104" i="2"/>
  <c r="EJ104" i="1" s="1"/>
  <c r="LT104" i="2"/>
  <c r="EK104" i="1" s="1"/>
  <c r="LV104" i="2"/>
  <c r="EM104" i="1" s="1"/>
  <c r="LW104" i="2"/>
  <c r="EN104" i="1" s="1"/>
  <c r="LX104" i="2"/>
  <c r="EO104" i="1" s="1"/>
  <c r="LY104" i="2"/>
  <c r="EP104" i="1" s="1"/>
  <c r="LZ104" i="2"/>
  <c r="EQ104" i="1" s="1"/>
  <c r="MB104" i="2"/>
  <c r="LU104" i="2"/>
  <c r="EL104" i="1" s="1"/>
  <c r="MD104" i="2"/>
  <c r="MA104" i="2" s="1"/>
  <c r="ER104" i="1" s="1"/>
  <c r="EK26" i="1"/>
  <c r="EQ26" i="1"/>
  <c r="EN27" i="1"/>
  <c r="EQ28" i="1"/>
  <c r="DZ29" i="1"/>
  <c r="EG29" i="1"/>
  <c r="DV30" i="1"/>
  <c r="DW30" i="1"/>
  <c r="EE30" i="1"/>
  <c r="EA31" i="1"/>
  <c r="ED31" i="1"/>
  <c r="EF31" i="1"/>
  <c r="EB32" i="1"/>
  <c r="EJ32" i="1"/>
  <c r="ER32" i="1"/>
  <c r="EC33" i="1"/>
  <c r="ED33" i="1"/>
  <c r="EQ34" i="1"/>
  <c r="EH35" i="1"/>
  <c r="EK35" i="1"/>
  <c r="EQ35" i="1"/>
  <c r="ER35" i="1"/>
  <c r="DX37" i="1"/>
  <c r="DY37" i="1"/>
  <c r="EJ37" i="1"/>
  <c r="EO37" i="1"/>
  <c r="EF38" i="1"/>
  <c r="EJ38" i="1"/>
  <c r="DZ39" i="1"/>
  <c r="EA39" i="1"/>
  <c r="EF39" i="1"/>
  <c r="EH39" i="1"/>
  <c r="EQ39" i="1"/>
  <c r="DY40" i="1"/>
  <c r="DZ40" i="1"/>
  <c r="EA40" i="1"/>
  <c r="ED40" i="1"/>
  <c r="EG40" i="1"/>
  <c r="EH40" i="1"/>
  <c r="EP40" i="1"/>
  <c r="EQ40" i="1"/>
  <c r="EQ41" i="1"/>
  <c r="EE42" i="1"/>
  <c r="EA43" i="1"/>
  <c r="EQ43" i="1"/>
  <c r="EF44" i="1"/>
  <c r="EH45" i="1"/>
  <c r="EI45" i="1"/>
  <c r="EJ46" i="1"/>
  <c r="EA47" i="1"/>
  <c r="EC47" i="1"/>
  <c r="DX48" i="1"/>
  <c r="EI48" i="1"/>
  <c r="EA49" i="1"/>
  <c r="EM49" i="1"/>
  <c r="EF50" i="1"/>
  <c r="DY51" i="1"/>
  <c r="EC51" i="1"/>
  <c r="EN51" i="1"/>
  <c r="DX52" i="1"/>
  <c r="EJ52" i="1"/>
  <c r="EM52" i="1"/>
  <c r="DW53" i="1"/>
  <c r="EE53" i="1"/>
  <c r="EN53" i="1"/>
  <c r="ED54" i="1"/>
  <c r="EJ54" i="1"/>
  <c r="EN54" i="1"/>
  <c r="DV55" i="1"/>
  <c r="EM55" i="1"/>
  <c r="ER55" i="1"/>
  <c r="DX56" i="1"/>
  <c r="DY56" i="1"/>
  <c r="ER56" i="1"/>
  <c r="DY57" i="1"/>
  <c r="EC57" i="1"/>
  <c r="ED57" i="1"/>
  <c r="EM57" i="1"/>
  <c r="EC58" i="1"/>
  <c r="EJ58" i="1"/>
  <c r="EK58" i="1"/>
  <c r="EB59" i="1"/>
  <c r="EC59" i="1"/>
  <c r="EK59" i="1"/>
  <c r="EO59" i="1"/>
  <c r="EJ60" i="1"/>
  <c r="EA61" i="1"/>
  <c r="EE61" i="1"/>
  <c r="DZ62" i="1"/>
  <c r="EB62" i="1"/>
  <c r="EH62" i="1"/>
  <c r="EJ62" i="1"/>
  <c r="EA63" i="1"/>
  <c r="EE63" i="1"/>
  <c r="EF63" i="1"/>
  <c r="EI63" i="1"/>
  <c r="DX64" i="1"/>
  <c r="EE64" i="1"/>
  <c r="EG64" i="1"/>
  <c r="DY65" i="1"/>
  <c r="DZ65" i="1"/>
  <c r="EB65" i="1"/>
  <c r="EE65" i="1"/>
  <c r="EJ65" i="1"/>
  <c r="EO65" i="1"/>
  <c r="DZ66" i="1"/>
  <c r="EJ66" i="1"/>
  <c r="EO66" i="1"/>
  <c r="EP66" i="1"/>
  <c r="DX68" i="1"/>
  <c r="EK68" i="1"/>
  <c r="EQ68" i="1"/>
  <c r="DY69" i="1"/>
  <c r="EH69" i="1"/>
  <c r="EM69" i="1"/>
  <c r="EP69" i="1"/>
  <c r="EA72" i="1"/>
  <c r="EG72" i="1"/>
  <c r="EI72" i="1"/>
  <c r="EG73" i="1"/>
  <c r="EA74" i="1"/>
  <c r="EA75" i="1"/>
  <c r="EQ75" i="1"/>
  <c r="EA76" i="1"/>
  <c r="EQ76" i="1"/>
  <c r="DY77" i="1"/>
  <c r="ED77" i="1"/>
  <c r="EH77" i="1"/>
  <c r="EP77" i="1"/>
  <c r="EQ77" i="1"/>
  <c r="DY78" i="1"/>
  <c r="EF78" i="1"/>
  <c r="EQ78" i="1"/>
  <c r="DX80" i="1"/>
  <c r="DZ80" i="1"/>
  <c r="EI80" i="1"/>
  <c r="EQ80" i="1"/>
  <c r="DY81" i="1"/>
  <c r="DZ81" i="1"/>
  <c r="EG81" i="1"/>
  <c r="EP81" i="1"/>
  <c r="DY82" i="1"/>
  <c r="EG82" i="1"/>
  <c r="EO82" i="1"/>
  <c r="EP82" i="1"/>
  <c r="DX83" i="1"/>
  <c r="EF83" i="1"/>
  <c r="EG83" i="1"/>
  <c r="EO83" i="1"/>
  <c r="DW84" i="1"/>
  <c r="EM84" i="1"/>
  <c r="DW85" i="1"/>
  <c r="EK85" i="1"/>
  <c r="EB86" i="1"/>
  <c r="EC86" i="1"/>
  <c r="EF86" i="1"/>
  <c r="EJ86" i="1"/>
  <c r="DW87" i="1"/>
  <c r="EB87" i="1"/>
  <c r="EC87" i="1"/>
  <c r="ED87" i="1"/>
  <c r="EP88" i="1"/>
  <c r="EP89" i="1"/>
  <c r="ED90" i="1"/>
  <c r="EM90" i="1"/>
  <c r="EP90" i="1"/>
  <c r="EA91" i="1"/>
  <c r="EJ91" i="1"/>
  <c r="EK91" i="1"/>
  <c r="EO91" i="1"/>
  <c r="EK92" i="1"/>
  <c r="EE93" i="1"/>
  <c r="EK94" i="1"/>
  <c r="EM94" i="1"/>
  <c r="EI95" i="1"/>
  <c r="DZ96" i="1"/>
  <c r="EH96" i="1"/>
  <c r="EQ96" i="1"/>
  <c r="DZ97" i="1"/>
  <c r="EH97" i="1"/>
  <c r="DZ98" i="1"/>
  <c r="ED98" i="1"/>
  <c r="EE98" i="1"/>
  <c r="EH98" i="1"/>
  <c r="EQ98" i="1"/>
  <c r="EB99" i="1"/>
  <c r="EG99" i="1"/>
  <c r="EP99" i="1"/>
  <c r="EJ100" i="1"/>
  <c r="EK100" i="1"/>
  <c r="DZ101" i="1"/>
  <c r="EB101" i="1"/>
  <c r="EH101" i="1"/>
  <c r="EN101" i="1"/>
  <c r="EQ101" i="1"/>
  <c r="DY102" i="1"/>
  <c r="DZ102" i="1"/>
  <c r="EG102" i="1"/>
  <c r="EH102" i="1"/>
  <c r="EP102" i="1"/>
  <c r="EQ102" i="1"/>
  <c r="AV25" i="4"/>
  <c r="AW25" i="4"/>
  <c r="AX25" i="4"/>
  <c r="AY25" i="4"/>
  <c r="AZ25" i="4"/>
  <c r="BA25" i="4"/>
  <c r="BB25" i="4"/>
  <c r="BC25" i="4"/>
  <c r="BD25" i="4"/>
  <c r="BE25" i="4"/>
  <c r="BF25" i="4"/>
  <c r="BG25" i="4"/>
  <c r="BH25" i="4"/>
  <c r="BK25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K26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K27" i="4"/>
  <c r="AV28" i="4"/>
  <c r="AW28" i="4"/>
  <c r="AX28" i="4"/>
  <c r="AY28" i="4"/>
  <c r="AZ28" i="4"/>
  <c r="BA28" i="4"/>
  <c r="BB28" i="4"/>
  <c r="BC28" i="4"/>
  <c r="BD28" i="4"/>
  <c r="BE28" i="4"/>
  <c r="BF28" i="4"/>
  <c r="BG28" i="4"/>
  <c r="BH28" i="4"/>
  <c r="BK28" i="4"/>
  <c r="AV29" i="4"/>
  <c r="AW29" i="4"/>
  <c r="AX29" i="4"/>
  <c r="AY29" i="4"/>
  <c r="AZ29" i="4"/>
  <c r="BA29" i="4"/>
  <c r="BB29" i="4"/>
  <c r="BC29" i="4"/>
  <c r="BD29" i="4"/>
  <c r="BE29" i="4"/>
  <c r="BF29" i="4"/>
  <c r="BG29" i="4"/>
  <c r="BH29" i="4"/>
  <c r="BK29" i="4"/>
  <c r="AV30" i="4"/>
  <c r="AW30" i="4"/>
  <c r="AX30" i="4"/>
  <c r="AY30" i="4"/>
  <c r="AZ30" i="4"/>
  <c r="BA30" i="4"/>
  <c r="BB30" i="4"/>
  <c r="BC30" i="4"/>
  <c r="BD30" i="4"/>
  <c r="BE30" i="4"/>
  <c r="BF30" i="4"/>
  <c r="BG30" i="4"/>
  <c r="BH30" i="4"/>
  <c r="BK30" i="4"/>
  <c r="AV31" i="4"/>
  <c r="AW31" i="4"/>
  <c r="AX31" i="4"/>
  <c r="AY31" i="4"/>
  <c r="AZ31" i="4"/>
  <c r="BA31" i="4"/>
  <c r="BB31" i="4"/>
  <c r="BC31" i="4"/>
  <c r="BD31" i="4"/>
  <c r="BE31" i="4"/>
  <c r="BF31" i="4"/>
  <c r="BG31" i="4"/>
  <c r="BH31" i="4"/>
  <c r="BK31" i="4"/>
  <c r="AV32" i="4"/>
  <c r="AW32" i="4"/>
  <c r="AX32" i="4"/>
  <c r="AY32" i="4"/>
  <c r="AZ32" i="4"/>
  <c r="BA32" i="4"/>
  <c r="BB32" i="4"/>
  <c r="BC32" i="4"/>
  <c r="BD32" i="4"/>
  <c r="BE32" i="4"/>
  <c r="BF32" i="4"/>
  <c r="BG32" i="4"/>
  <c r="BH32" i="4"/>
  <c r="BK32" i="4"/>
  <c r="AV33" i="4"/>
  <c r="AW33" i="4"/>
  <c r="AX33" i="4"/>
  <c r="AY33" i="4"/>
  <c r="AZ33" i="4"/>
  <c r="BA33" i="4"/>
  <c r="BB33" i="4"/>
  <c r="BC33" i="4"/>
  <c r="BD33" i="4"/>
  <c r="BE33" i="4"/>
  <c r="BF33" i="4"/>
  <c r="BG33" i="4"/>
  <c r="BH33" i="4"/>
  <c r="BK33" i="4"/>
  <c r="AV34" i="4"/>
  <c r="AW34" i="4"/>
  <c r="AX34" i="4"/>
  <c r="AY34" i="4"/>
  <c r="AZ34" i="4"/>
  <c r="BA34" i="4"/>
  <c r="BB34" i="4"/>
  <c r="BC34" i="4"/>
  <c r="BD34" i="4"/>
  <c r="BE34" i="4"/>
  <c r="BF34" i="4"/>
  <c r="BG34" i="4"/>
  <c r="BH34" i="4"/>
  <c r="BK34" i="4"/>
  <c r="AV35" i="4"/>
  <c r="AW35" i="4"/>
  <c r="AX35" i="4"/>
  <c r="AY35" i="4"/>
  <c r="AZ35" i="4"/>
  <c r="BA35" i="4"/>
  <c r="BB35" i="4"/>
  <c r="BC35" i="4"/>
  <c r="BD35" i="4"/>
  <c r="BE35" i="4"/>
  <c r="BF35" i="4"/>
  <c r="BG35" i="4"/>
  <c r="BH35" i="4"/>
  <c r="BK35" i="4"/>
  <c r="AV36" i="4"/>
  <c r="AW36" i="4"/>
  <c r="AX36" i="4"/>
  <c r="AY36" i="4"/>
  <c r="AZ36" i="4"/>
  <c r="BA36" i="4"/>
  <c r="BB36" i="4"/>
  <c r="BC36" i="4"/>
  <c r="BD36" i="4"/>
  <c r="BE36" i="4"/>
  <c r="BF36" i="4"/>
  <c r="BG36" i="4"/>
  <c r="BH36" i="4"/>
  <c r="BK36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K37" i="4"/>
  <c r="AV38" i="4"/>
  <c r="AW38" i="4"/>
  <c r="AX38" i="4"/>
  <c r="AY38" i="4"/>
  <c r="AZ38" i="4"/>
  <c r="BA38" i="4"/>
  <c r="BB38" i="4"/>
  <c r="BC38" i="4"/>
  <c r="BD38" i="4"/>
  <c r="BE38" i="4"/>
  <c r="BF38" i="4"/>
  <c r="BG38" i="4"/>
  <c r="BH38" i="4"/>
  <c r="BK38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K39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K40" i="4"/>
  <c r="CE42" i="1"/>
  <c r="BK41" i="4"/>
  <c r="BK42" i="4"/>
  <c r="BK43" i="4"/>
  <c r="BK44" i="4"/>
  <c r="BK45" i="4"/>
  <c r="BK46" i="4"/>
  <c r="BK47" i="4"/>
  <c r="BK48" i="4"/>
  <c r="BK56" i="4"/>
  <c r="BK57" i="4"/>
  <c r="BK58" i="4"/>
  <c r="BK59" i="4"/>
  <c r="BK60" i="4"/>
  <c r="BK61" i="4"/>
  <c r="BK62" i="4"/>
  <c r="BK63" i="4"/>
  <c r="BK64" i="4"/>
  <c r="BK65" i="4"/>
  <c r="BK66" i="4"/>
  <c r="BK67" i="4"/>
  <c r="BK68" i="4"/>
  <c r="BK69" i="4"/>
  <c r="BK70" i="4"/>
  <c r="BK71" i="4"/>
  <c r="BK72" i="4"/>
  <c r="BK73" i="4"/>
  <c r="BK74" i="4"/>
  <c r="BK75" i="4"/>
  <c r="BK76" i="4"/>
  <c r="BK77" i="4"/>
  <c r="BK78" i="4"/>
  <c r="BK79" i="4"/>
  <c r="BK80" i="4"/>
  <c r="BK81" i="4"/>
  <c r="BK82" i="4"/>
  <c r="BK83" i="4"/>
  <c r="BK84" i="4"/>
  <c r="BK85" i="4"/>
  <c r="BK86" i="4"/>
  <c r="BK87" i="4"/>
  <c r="BK88" i="4"/>
  <c r="BK89" i="4"/>
  <c r="BK90" i="4"/>
  <c r="BK91" i="4"/>
  <c r="BK92" i="4"/>
  <c r="BK93" i="4"/>
  <c r="BK94" i="4"/>
  <c r="BK95" i="4"/>
  <c r="BK96" i="4"/>
  <c r="BK97" i="4"/>
  <c r="BK98" i="4"/>
  <c r="BK99" i="4"/>
  <c r="BK100" i="4"/>
  <c r="BK101" i="4"/>
  <c r="BK102" i="4"/>
  <c r="BK103" i="4"/>
  <c r="HX26" i="2"/>
  <c r="CO26" i="1" s="1"/>
  <c r="HY26" i="2"/>
  <c r="CP26" i="1" s="1"/>
  <c r="HZ26" i="2"/>
  <c r="CQ26" i="1" s="1"/>
  <c r="IA26" i="2"/>
  <c r="IB26" i="2"/>
  <c r="CS26" i="1" s="1"/>
  <c r="IC26" i="2"/>
  <c r="ID26" i="2"/>
  <c r="CU26" i="1" s="1"/>
  <c r="IE26" i="2"/>
  <c r="CV26" i="1" s="1"/>
  <c r="IF26" i="2"/>
  <c r="CW26" i="1" s="1"/>
  <c r="IG26" i="2"/>
  <c r="CX26" i="1" s="1"/>
  <c r="IH26" i="2"/>
  <c r="II26" i="2"/>
  <c r="IJ26" i="2"/>
  <c r="DA26" i="1" s="1"/>
  <c r="IK26" i="2"/>
  <c r="DB26" i="1" s="1"/>
  <c r="IL26" i="2"/>
  <c r="DC26" i="1" s="1"/>
  <c r="IM26" i="2"/>
  <c r="DD26" i="1" s="1"/>
  <c r="IO26" i="2"/>
  <c r="DF26" i="1" s="1"/>
  <c r="IP26" i="2"/>
  <c r="DG26" i="1" s="1"/>
  <c r="IQ26" i="2"/>
  <c r="IR26" i="2"/>
  <c r="DI26" i="1" s="1"/>
  <c r="IS26" i="2"/>
  <c r="DJ26" i="1" s="1"/>
  <c r="IU26" i="2"/>
  <c r="IN26" i="2" s="1"/>
  <c r="DE26" i="1" s="1"/>
  <c r="IW26" i="2"/>
  <c r="IT26" i="2" s="1"/>
  <c r="DK26" i="1" s="1"/>
  <c r="IX26" i="2"/>
  <c r="HX27" i="2"/>
  <c r="CO27" i="1" s="1"/>
  <c r="HY27" i="2"/>
  <c r="CP27" i="1" s="1"/>
  <c r="HZ27" i="2"/>
  <c r="CQ27" i="1" s="1"/>
  <c r="IA27" i="2"/>
  <c r="CR27" i="1" s="1"/>
  <c r="IB27" i="2"/>
  <c r="IC27" i="2"/>
  <c r="CT27" i="1" s="1"/>
  <c r="ID27" i="2"/>
  <c r="CU27" i="1" s="1"/>
  <c r="IE27" i="2"/>
  <c r="CV27" i="1" s="1"/>
  <c r="IF27" i="2"/>
  <c r="CW27" i="1" s="1"/>
  <c r="IG27" i="2"/>
  <c r="CX27" i="1" s="1"/>
  <c r="IH27" i="2"/>
  <c r="II27" i="2"/>
  <c r="CZ27" i="1" s="1"/>
  <c r="IJ27" i="2"/>
  <c r="IK27" i="2"/>
  <c r="DB27" i="1" s="1"/>
  <c r="IL27" i="2"/>
  <c r="DC27" i="1" s="1"/>
  <c r="IM27" i="2"/>
  <c r="DD27" i="1" s="1"/>
  <c r="IO27" i="2"/>
  <c r="DF27" i="1" s="1"/>
  <c r="IP27" i="2"/>
  <c r="DG27" i="1" s="1"/>
  <c r="IQ27" i="2"/>
  <c r="DH27" i="1" s="1"/>
  <c r="IR27" i="2"/>
  <c r="DI27" i="1" s="1"/>
  <c r="IS27" i="2"/>
  <c r="DJ27" i="1" s="1"/>
  <c r="IU27" i="2"/>
  <c r="IW27" i="2"/>
  <c r="IT27" i="2" s="1"/>
  <c r="DK27" i="1" s="1"/>
  <c r="IX27" i="2"/>
  <c r="HX28" i="2"/>
  <c r="CO28" i="1" s="1"/>
  <c r="HY28" i="2"/>
  <c r="CP28" i="1" s="1"/>
  <c r="HZ28" i="2"/>
  <c r="CQ28" i="1" s="1"/>
  <c r="IA28" i="2"/>
  <c r="IB28" i="2"/>
  <c r="CS28" i="1" s="1"/>
  <c r="IC28" i="2"/>
  <c r="CT28" i="1" s="1"/>
  <c r="ID28" i="2"/>
  <c r="CU28" i="1" s="1"/>
  <c r="IE28" i="2"/>
  <c r="CV28" i="1" s="1"/>
  <c r="IF28" i="2"/>
  <c r="CW28" i="1" s="1"/>
  <c r="IG28" i="2"/>
  <c r="CX28" i="1" s="1"/>
  <c r="IH28" i="2"/>
  <c r="CY28" i="1" s="1"/>
  <c r="II28" i="2"/>
  <c r="IJ28" i="2"/>
  <c r="DA28" i="1" s="1"/>
  <c r="IK28" i="2"/>
  <c r="DB28" i="1" s="1"/>
  <c r="IL28" i="2"/>
  <c r="DC28" i="1" s="1"/>
  <c r="IM28" i="2"/>
  <c r="DD28" i="1" s="1"/>
  <c r="IO28" i="2"/>
  <c r="DF28" i="1" s="1"/>
  <c r="IP28" i="2"/>
  <c r="DG28" i="1" s="1"/>
  <c r="IQ28" i="2"/>
  <c r="DH28" i="1" s="1"/>
  <c r="IR28" i="2"/>
  <c r="DI28" i="1" s="1"/>
  <c r="IS28" i="2"/>
  <c r="DJ28" i="1" s="1"/>
  <c r="IU28" i="2"/>
  <c r="IW28" i="2"/>
  <c r="IT28" i="2" s="1"/>
  <c r="DK28" i="1" s="1"/>
  <c r="IX28" i="2"/>
  <c r="HX29" i="2"/>
  <c r="CO29" i="1" s="1"/>
  <c r="HY29" i="2"/>
  <c r="CP29" i="1" s="1"/>
  <c r="HZ29" i="2"/>
  <c r="IA29" i="2"/>
  <c r="CR29" i="1" s="1"/>
  <c r="IB29" i="2"/>
  <c r="CS29" i="1" s="1"/>
  <c r="IC29" i="2"/>
  <c r="CT29" i="1" s="1"/>
  <c r="ID29" i="2"/>
  <c r="IE29" i="2"/>
  <c r="CV29" i="1" s="1"/>
  <c r="IF29" i="2"/>
  <c r="CW29" i="1" s="1"/>
  <c r="IG29" i="2"/>
  <c r="CX29" i="1" s="1"/>
  <c r="IH29" i="2"/>
  <c r="CY29" i="1" s="1"/>
  <c r="II29" i="2"/>
  <c r="CZ29" i="1" s="1"/>
  <c r="IJ29" i="2"/>
  <c r="DA29" i="1" s="1"/>
  <c r="IK29" i="2"/>
  <c r="DB29" i="1" s="1"/>
  <c r="IL29" i="2"/>
  <c r="IM29" i="2"/>
  <c r="DD29" i="1" s="1"/>
  <c r="IO29" i="2"/>
  <c r="DF29" i="1" s="1"/>
  <c r="IP29" i="2"/>
  <c r="IQ29" i="2"/>
  <c r="DH29" i="1" s="1"/>
  <c r="IR29" i="2"/>
  <c r="DI29" i="1" s="1"/>
  <c r="IS29" i="2"/>
  <c r="DJ29" i="1" s="1"/>
  <c r="IU29" i="2"/>
  <c r="IW29" i="2"/>
  <c r="IT29" i="2" s="1"/>
  <c r="DK29" i="1" s="1"/>
  <c r="IX29" i="2"/>
  <c r="HX30" i="2"/>
  <c r="CO30" i="1" s="1"/>
  <c r="HY30" i="2"/>
  <c r="CP30" i="1" s="1"/>
  <c r="HZ30" i="2"/>
  <c r="CQ30" i="1" s="1"/>
  <c r="IA30" i="2"/>
  <c r="CR30" i="1" s="1"/>
  <c r="IB30" i="2"/>
  <c r="CS30" i="1" s="1"/>
  <c r="IC30" i="2"/>
  <c r="CT30" i="1" s="1"/>
  <c r="ID30" i="2"/>
  <c r="CU30" i="1" s="1"/>
  <c r="IE30" i="2"/>
  <c r="CV30" i="1" s="1"/>
  <c r="IF30" i="2"/>
  <c r="CW30" i="1" s="1"/>
  <c r="IG30" i="2"/>
  <c r="CX30" i="1" s="1"/>
  <c r="IH30" i="2"/>
  <c r="CY30" i="1" s="1"/>
  <c r="II30" i="2"/>
  <c r="CZ30" i="1" s="1"/>
  <c r="IJ30" i="2"/>
  <c r="DA30" i="1" s="1"/>
  <c r="IK30" i="2"/>
  <c r="DB30" i="1" s="1"/>
  <c r="IL30" i="2"/>
  <c r="IM30" i="2"/>
  <c r="DD30" i="1" s="1"/>
  <c r="IO30" i="2"/>
  <c r="IP30" i="2"/>
  <c r="DG30" i="1" s="1"/>
  <c r="IQ30" i="2"/>
  <c r="DH30" i="1" s="1"/>
  <c r="IR30" i="2"/>
  <c r="DI30" i="1" s="1"/>
  <c r="IS30" i="2"/>
  <c r="DJ30" i="1" s="1"/>
  <c r="IU30" i="2"/>
  <c r="IW30" i="2"/>
  <c r="IT30" i="2" s="1"/>
  <c r="DK30" i="1" s="1"/>
  <c r="IX30" i="2"/>
  <c r="HX31" i="2"/>
  <c r="CO31" i="1" s="1"/>
  <c r="HY31" i="2"/>
  <c r="CP31" i="1" s="1"/>
  <c r="HZ31" i="2"/>
  <c r="CQ31" i="1" s="1"/>
  <c r="IA31" i="2"/>
  <c r="CR31" i="1" s="1"/>
  <c r="IB31" i="2"/>
  <c r="CS31" i="1" s="1"/>
  <c r="IC31" i="2"/>
  <c r="CT31" i="1" s="1"/>
  <c r="ID31" i="2"/>
  <c r="CU31" i="1" s="1"/>
  <c r="IE31" i="2"/>
  <c r="CV31" i="1" s="1"/>
  <c r="IF31" i="2"/>
  <c r="CW31" i="1" s="1"/>
  <c r="IG31" i="2"/>
  <c r="CX31" i="1" s="1"/>
  <c r="IH31" i="2"/>
  <c r="CY31" i="1" s="1"/>
  <c r="II31" i="2"/>
  <c r="CZ31" i="1" s="1"/>
  <c r="IJ31" i="2"/>
  <c r="DA31" i="1" s="1"/>
  <c r="IK31" i="2"/>
  <c r="DB31" i="1" s="1"/>
  <c r="IL31" i="2"/>
  <c r="DC31" i="1" s="1"/>
  <c r="IM31" i="2"/>
  <c r="DD31" i="1" s="1"/>
  <c r="IO31" i="2"/>
  <c r="DF31" i="1" s="1"/>
  <c r="IP31" i="2"/>
  <c r="DG31" i="1" s="1"/>
  <c r="IQ31" i="2"/>
  <c r="DH31" i="1" s="1"/>
  <c r="IR31" i="2"/>
  <c r="DI31" i="1" s="1"/>
  <c r="IS31" i="2"/>
  <c r="DJ31" i="1" s="1"/>
  <c r="IU31" i="2"/>
  <c r="IW31" i="2"/>
  <c r="IT31" i="2" s="1"/>
  <c r="IX31" i="2"/>
  <c r="HX32" i="2"/>
  <c r="CO32" i="1" s="1"/>
  <c r="HY32" i="2"/>
  <c r="CP32" i="1" s="1"/>
  <c r="HZ32" i="2"/>
  <c r="CQ32" i="1" s="1"/>
  <c r="IA32" i="2"/>
  <c r="CR32" i="1" s="1"/>
  <c r="IB32" i="2"/>
  <c r="IC32" i="2"/>
  <c r="CT32" i="1" s="1"/>
  <c r="ID32" i="2"/>
  <c r="CU32" i="1" s="1"/>
  <c r="IE32" i="2"/>
  <c r="CV32" i="1" s="1"/>
  <c r="IF32" i="2"/>
  <c r="CW32" i="1" s="1"/>
  <c r="IG32" i="2"/>
  <c r="CX32" i="1" s="1"/>
  <c r="IH32" i="2"/>
  <c r="CY32" i="1" s="1"/>
  <c r="II32" i="2"/>
  <c r="IJ32" i="2"/>
  <c r="IK32" i="2"/>
  <c r="DB32" i="1" s="1"/>
  <c r="IL32" i="2"/>
  <c r="DC32" i="1" s="1"/>
  <c r="IM32" i="2"/>
  <c r="DD32" i="1" s="1"/>
  <c r="IO32" i="2"/>
  <c r="DF32" i="1" s="1"/>
  <c r="IP32" i="2"/>
  <c r="DG32" i="1" s="1"/>
  <c r="IQ32" i="2"/>
  <c r="DH32" i="1" s="1"/>
  <c r="IR32" i="2"/>
  <c r="IS32" i="2"/>
  <c r="IU32" i="2"/>
  <c r="IW32" i="2"/>
  <c r="IT32" i="2" s="1"/>
  <c r="DK32" i="1" s="1"/>
  <c r="IX32" i="2"/>
  <c r="HX33" i="2"/>
  <c r="CO33" i="1" s="1"/>
  <c r="HY33" i="2"/>
  <c r="CP33" i="1" s="1"/>
  <c r="HZ33" i="2"/>
  <c r="CQ33" i="1" s="1"/>
  <c r="IA33" i="2"/>
  <c r="CR33" i="1" s="1"/>
  <c r="IB33" i="2"/>
  <c r="CS33" i="1" s="1"/>
  <c r="IC33" i="2"/>
  <c r="CT33" i="1" s="1"/>
  <c r="ID33" i="2"/>
  <c r="IE33" i="2"/>
  <c r="CV33" i="1" s="1"/>
  <c r="IF33" i="2"/>
  <c r="CW33" i="1" s="1"/>
  <c r="IG33" i="2"/>
  <c r="CX33" i="1" s="1"/>
  <c r="IH33" i="2"/>
  <c r="CY33" i="1" s="1"/>
  <c r="II33" i="2"/>
  <c r="CZ33" i="1" s="1"/>
  <c r="IJ33" i="2"/>
  <c r="DA33" i="1" s="1"/>
  <c r="IK33" i="2"/>
  <c r="DB33" i="1" s="1"/>
  <c r="IL33" i="2"/>
  <c r="IM33" i="2"/>
  <c r="DD33" i="1" s="1"/>
  <c r="IO33" i="2"/>
  <c r="DF33" i="1" s="1"/>
  <c r="IP33" i="2"/>
  <c r="DG33" i="1" s="1"/>
  <c r="IQ33" i="2"/>
  <c r="DH33" i="1" s="1"/>
  <c r="IR33" i="2"/>
  <c r="IS33" i="2"/>
  <c r="DJ33" i="1" s="1"/>
  <c r="IU33" i="2"/>
  <c r="IW33" i="2"/>
  <c r="IT33" i="2" s="1"/>
  <c r="IX33" i="2"/>
  <c r="HX34" i="2"/>
  <c r="CO34" i="1" s="1"/>
  <c r="HY34" i="2"/>
  <c r="HZ34" i="2"/>
  <c r="IA34" i="2"/>
  <c r="CR34" i="1" s="1"/>
  <c r="IB34" i="2"/>
  <c r="CS34" i="1" s="1"/>
  <c r="IC34" i="2"/>
  <c r="CT34" i="1" s="1"/>
  <c r="ID34" i="2"/>
  <c r="IE34" i="2"/>
  <c r="CV34" i="1" s="1"/>
  <c r="IF34" i="2"/>
  <c r="CW34" i="1" s="1"/>
  <c r="IG34" i="2"/>
  <c r="CX34" i="1" s="1"/>
  <c r="IH34" i="2"/>
  <c r="CY34" i="1" s="1"/>
  <c r="II34" i="2"/>
  <c r="CZ34" i="1" s="1"/>
  <c r="IJ34" i="2"/>
  <c r="DA34" i="1" s="1"/>
  <c r="IK34" i="2"/>
  <c r="DB34" i="1" s="1"/>
  <c r="IL34" i="2"/>
  <c r="DC34" i="1" s="1"/>
  <c r="IM34" i="2"/>
  <c r="DD34" i="1" s="1"/>
  <c r="IO34" i="2"/>
  <c r="DF34" i="1" s="1"/>
  <c r="IP34" i="2"/>
  <c r="DG34" i="1" s="1"/>
  <c r="IQ34" i="2"/>
  <c r="DH34" i="1" s="1"/>
  <c r="IR34" i="2"/>
  <c r="DI34" i="1" s="1"/>
  <c r="IS34" i="2"/>
  <c r="IU34" i="2"/>
  <c r="IW34" i="2"/>
  <c r="IT34" i="2" s="1"/>
  <c r="DK34" i="1" s="1"/>
  <c r="IX34" i="2"/>
  <c r="HX35" i="2"/>
  <c r="CO35" i="1" s="1"/>
  <c r="HY35" i="2"/>
  <c r="CP35" i="1" s="1"/>
  <c r="HZ35" i="2"/>
  <c r="CQ35" i="1" s="1"/>
  <c r="IA35" i="2"/>
  <c r="CR35" i="1" s="1"/>
  <c r="IB35" i="2"/>
  <c r="CS35" i="1" s="1"/>
  <c r="IC35" i="2"/>
  <c r="CT35" i="1" s="1"/>
  <c r="ID35" i="2"/>
  <c r="CU35" i="1" s="1"/>
  <c r="IE35" i="2"/>
  <c r="CV35" i="1" s="1"/>
  <c r="IF35" i="2"/>
  <c r="CW35" i="1" s="1"/>
  <c r="IG35" i="2"/>
  <c r="CX35" i="1" s="1"/>
  <c r="IH35" i="2"/>
  <c r="CY35" i="1" s="1"/>
  <c r="II35" i="2"/>
  <c r="CZ35" i="1" s="1"/>
  <c r="IJ35" i="2"/>
  <c r="IK35" i="2"/>
  <c r="DB35" i="1" s="1"/>
  <c r="IL35" i="2"/>
  <c r="DC35" i="1" s="1"/>
  <c r="IM35" i="2"/>
  <c r="DD35" i="1" s="1"/>
  <c r="IO35" i="2"/>
  <c r="DF35" i="1" s="1"/>
  <c r="IP35" i="2"/>
  <c r="IQ35" i="2"/>
  <c r="DH35" i="1" s="1"/>
  <c r="IR35" i="2"/>
  <c r="DI35" i="1" s="1"/>
  <c r="IS35" i="2"/>
  <c r="DJ35" i="1" s="1"/>
  <c r="IU35" i="2"/>
  <c r="IW35" i="2"/>
  <c r="IT35" i="2" s="1"/>
  <c r="DK35" i="1" s="1"/>
  <c r="IX35" i="2"/>
  <c r="HX36" i="2"/>
  <c r="CO36" i="1" s="1"/>
  <c r="HY36" i="2"/>
  <c r="CP36" i="1" s="1"/>
  <c r="HZ36" i="2"/>
  <c r="IA36" i="2"/>
  <c r="CR36" i="1" s="1"/>
  <c r="IB36" i="2"/>
  <c r="CS36" i="1" s="1"/>
  <c r="IC36" i="2"/>
  <c r="CT36" i="1" s="1"/>
  <c r="ID36" i="2"/>
  <c r="CU36" i="1" s="1"/>
  <c r="IE36" i="2"/>
  <c r="CV36" i="1" s="1"/>
  <c r="IF36" i="2"/>
  <c r="CW36" i="1" s="1"/>
  <c r="IG36" i="2"/>
  <c r="CX36" i="1" s="1"/>
  <c r="IH36" i="2"/>
  <c r="CY36" i="1" s="1"/>
  <c r="II36" i="2"/>
  <c r="CZ36" i="1" s="1"/>
  <c r="IJ36" i="2"/>
  <c r="DA36" i="1" s="1"/>
  <c r="IK36" i="2"/>
  <c r="DB36" i="1" s="1"/>
  <c r="IL36" i="2"/>
  <c r="DC36" i="1" s="1"/>
  <c r="IM36" i="2"/>
  <c r="DD36" i="1" s="1"/>
  <c r="IO36" i="2"/>
  <c r="DF36" i="1" s="1"/>
  <c r="IP36" i="2"/>
  <c r="DG36" i="1" s="1"/>
  <c r="IQ36" i="2"/>
  <c r="IR36" i="2"/>
  <c r="DI36" i="1" s="1"/>
  <c r="IS36" i="2"/>
  <c r="DJ36" i="1" s="1"/>
  <c r="IU36" i="2"/>
  <c r="IW36" i="2"/>
  <c r="IT36" i="2" s="1"/>
  <c r="DK36" i="1" s="1"/>
  <c r="IX36" i="2"/>
  <c r="HX37" i="2"/>
  <c r="HY37" i="2"/>
  <c r="CP37" i="1" s="1"/>
  <c r="HZ37" i="2"/>
  <c r="CQ37" i="1" s="1"/>
  <c r="IA37" i="2"/>
  <c r="CR37" i="1" s="1"/>
  <c r="IB37" i="2"/>
  <c r="CS37" i="1" s="1"/>
  <c r="IC37" i="2"/>
  <c r="CT37" i="1" s="1"/>
  <c r="ID37" i="2"/>
  <c r="CU37" i="1" s="1"/>
  <c r="IE37" i="2"/>
  <c r="CV37" i="1" s="1"/>
  <c r="IF37" i="2"/>
  <c r="CW37" i="1" s="1"/>
  <c r="IG37" i="2"/>
  <c r="CX37" i="1" s="1"/>
  <c r="IH37" i="2"/>
  <c r="CY37" i="1" s="1"/>
  <c r="II37" i="2"/>
  <c r="CZ37" i="1" s="1"/>
  <c r="IJ37" i="2"/>
  <c r="DA37" i="1" s="1"/>
  <c r="IK37" i="2"/>
  <c r="DB37" i="1" s="1"/>
  <c r="IL37" i="2"/>
  <c r="DC37" i="1" s="1"/>
  <c r="IM37" i="2"/>
  <c r="DD37" i="1" s="1"/>
  <c r="IO37" i="2"/>
  <c r="DF37" i="1" s="1"/>
  <c r="IP37" i="2"/>
  <c r="DG37" i="1" s="1"/>
  <c r="IQ37" i="2"/>
  <c r="DH37" i="1" s="1"/>
  <c r="IR37" i="2"/>
  <c r="DI37" i="1" s="1"/>
  <c r="IS37" i="2"/>
  <c r="DJ37" i="1" s="1"/>
  <c r="IU37" i="2"/>
  <c r="IN37" i="2"/>
  <c r="DE37" i="1" s="1"/>
  <c r="IW37" i="2"/>
  <c r="IT37" i="2" s="1"/>
  <c r="DK37" i="1" s="1"/>
  <c r="IX37" i="2"/>
  <c r="HX38" i="2"/>
  <c r="CO38" i="1" s="1"/>
  <c r="HY38" i="2"/>
  <c r="CP38" i="1" s="1"/>
  <c r="HZ38" i="2"/>
  <c r="CQ38" i="1" s="1"/>
  <c r="IA38" i="2"/>
  <c r="CR38" i="1" s="1"/>
  <c r="IB38" i="2"/>
  <c r="CS38" i="1" s="1"/>
  <c r="IC38" i="2"/>
  <c r="CT38" i="1" s="1"/>
  <c r="ID38" i="2"/>
  <c r="CU38" i="1" s="1"/>
  <c r="IE38" i="2"/>
  <c r="IF38" i="2"/>
  <c r="CW38" i="1" s="1"/>
  <c r="IG38" i="2"/>
  <c r="IH38" i="2"/>
  <c r="II38" i="2"/>
  <c r="IJ38" i="2"/>
  <c r="DA38" i="1" s="1"/>
  <c r="IK38" i="2"/>
  <c r="DB38" i="1" s="1"/>
  <c r="IL38" i="2"/>
  <c r="DC38" i="1" s="1"/>
  <c r="IM38" i="2"/>
  <c r="DD38" i="1" s="1"/>
  <c r="IO38" i="2"/>
  <c r="DF38" i="1" s="1"/>
  <c r="IP38" i="2"/>
  <c r="DG38" i="1" s="1"/>
  <c r="IQ38" i="2"/>
  <c r="DH38" i="1" s="1"/>
  <c r="IR38" i="2"/>
  <c r="DI38" i="1" s="1"/>
  <c r="IS38" i="2"/>
  <c r="DJ38" i="1" s="1"/>
  <c r="IU38" i="2"/>
  <c r="IW38" i="2"/>
  <c r="IT38" i="2" s="1"/>
  <c r="DK38" i="1" s="1"/>
  <c r="IX38" i="2"/>
  <c r="HX39" i="2"/>
  <c r="CO39" i="1" s="1"/>
  <c r="HY39" i="2"/>
  <c r="CP39" i="1" s="1"/>
  <c r="HZ39" i="2"/>
  <c r="CQ39" i="1" s="1"/>
  <c r="IA39" i="2"/>
  <c r="CR39" i="1" s="1"/>
  <c r="IB39" i="2"/>
  <c r="CS39" i="1" s="1"/>
  <c r="IC39" i="2"/>
  <c r="CT39" i="1" s="1"/>
  <c r="ID39" i="2"/>
  <c r="CU39" i="1" s="1"/>
  <c r="IE39" i="2"/>
  <c r="CV39" i="1" s="1"/>
  <c r="IF39" i="2"/>
  <c r="IG39" i="2"/>
  <c r="CX39" i="1" s="1"/>
  <c r="IH39" i="2"/>
  <c r="CY39" i="1" s="1"/>
  <c r="II39" i="2"/>
  <c r="CZ39" i="1" s="1"/>
  <c r="IJ39" i="2"/>
  <c r="IK39" i="2"/>
  <c r="DB39" i="1" s="1"/>
  <c r="IL39" i="2"/>
  <c r="DC39" i="1" s="1"/>
  <c r="IM39" i="2"/>
  <c r="DD39" i="1" s="1"/>
  <c r="IO39" i="2"/>
  <c r="DF39" i="1" s="1"/>
  <c r="IP39" i="2"/>
  <c r="DG39" i="1" s="1"/>
  <c r="IQ39" i="2"/>
  <c r="DH39" i="1" s="1"/>
  <c r="IR39" i="2"/>
  <c r="DI39" i="1" s="1"/>
  <c r="IS39" i="2"/>
  <c r="DJ39" i="1" s="1"/>
  <c r="IU39" i="2"/>
  <c r="IN39" i="2"/>
  <c r="DE39" i="1" s="1"/>
  <c r="IW39" i="2"/>
  <c r="IT39" i="2" s="1"/>
  <c r="DK39" i="1" s="1"/>
  <c r="IX39" i="2"/>
  <c r="HX40" i="2"/>
  <c r="CO40" i="1" s="1"/>
  <c r="HY40" i="2"/>
  <c r="CP40" i="1" s="1"/>
  <c r="HZ40" i="2"/>
  <c r="CQ40" i="1" s="1"/>
  <c r="IA40" i="2"/>
  <c r="CR40" i="1" s="1"/>
  <c r="IB40" i="2"/>
  <c r="CS40" i="1" s="1"/>
  <c r="IC40" i="2"/>
  <c r="CT40" i="1" s="1"/>
  <c r="ID40" i="2"/>
  <c r="IE40" i="2"/>
  <c r="IF40" i="2"/>
  <c r="IG40" i="2"/>
  <c r="CX40" i="1" s="1"/>
  <c r="IH40" i="2"/>
  <c r="CY40" i="1" s="1"/>
  <c r="II40" i="2"/>
  <c r="CZ40" i="1" s="1"/>
  <c r="IJ40" i="2"/>
  <c r="DA40" i="1" s="1"/>
  <c r="IK40" i="2"/>
  <c r="DB40" i="1" s="1"/>
  <c r="IL40" i="2"/>
  <c r="IM40" i="2"/>
  <c r="IO40" i="2"/>
  <c r="DF40" i="1" s="1"/>
  <c r="IP40" i="2"/>
  <c r="DG40" i="1" s="1"/>
  <c r="IQ40" i="2"/>
  <c r="DH40" i="1" s="1"/>
  <c r="IR40" i="2"/>
  <c r="DI40" i="1" s="1"/>
  <c r="IS40" i="2"/>
  <c r="DJ40" i="1" s="1"/>
  <c r="IU40" i="2"/>
  <c r="IW40" i="2"/>
  <c r="IT40" i="2" s="1"/>
  <c r="DK40" i="1" s="1"/>
  <c r="IX40" i="2"/>
  <c r="HX41" i="2"/>
  <c r="HY41" i="2"/>
  <c r="CP41" i="1" s="1"/>
  <c r="HZ41" i="2"/>
  <c r="IA41" i="2"/>
  <c r="CR41" i="1" s="1"/>
  <c r="IB41" i="2"/>
  <c r="CS41" i="1" s="1"/>
  <c r="IC41" i="2"/>
  <c r="CT41" i="1" s="1"/>
  <c r="ID41" i="2"/>
  <c r="IE41" i="2"/>
  <c r="CV41" i="1" s="1"/>
  <c r="IF41" i="2"/>
  <c r="CW41" i="1" s="1"/>
  <c r="IG41" i="2"/>
  <c r="CX41" i="1" s="1"/>
  <c r="IH41" i="2"/>
  <c r="CY41" i="1" s="1"/>
  <c r="II41" i="2"/>
  <c r="CZ41" i="1" s="1"/>
  <c r="IJ41" i="2"/>
  <c r="IK41" i="2"/>
  <c r="DB41" i="1" s="1"/>
  <c r="IL41" i="2"/>
  <c r="DC41" i="1" s="1"/>
  <c r="IM41" i="2"/>
  <c r="DD41" i="1" s="1"/>
  <c r="IO41" i="2"/>
  <c r="DF41" i="1" s="1"/>
  <c r="IP41" i="2"/>
  <c r="DG41" i="1" s="1"/>
  <c r="IQ41" i="2"/>
  <c r="DH41" i="1" s="1"/>
  <c r="IR41" i="2"/>
  <c r="DI41" i="1" s="1"/>
  <c r="IS41" i="2"/>
  <c r="DJ41" i="1" s="1"/>
  <c r="IU41" i="2"/>
  <c r="IW41" i="2"/>
  <c r="IT41" i="2" s="1"/>
  <c r="DK41" i="1" s="1"/>
  <c r="IX41" i="2"/>
  <c r="HX42" i="2"/>
  <c r="CO42" i="1" s="1"/>
  <c r="HY42" i="2"/>
  <c r="CP42" i="1" s="1"/>
  <c r="HZ42" i="2"/>
  <c r="IA42" i="2"/>
  <c r="IB42" i="2"/>
  <c r="CS42" i="1" s="1"/>
  <c r="IC42" i="2"/>
  <c r="CT42" i="1" s="1"/>
  <c r="ID42" i="2"/>
  <c r="CU42" i="1" s="1"/>
  <c r="IE42" i="2"/>
  <c r="CV42" i="1" s="1"/>
  <c r="IF42" i="2"/>
  <c r="CW42" i="1" s="1"/>
  <c r="IG42" i="2"/>
  <c r="CX42" i="1" s="1"/>
  <c r="IH42" i="2"/>
  <c r="CY42" i="1" s="1"/>
  <c r="II42" i="2"/>
  <c r="CZ42" i="1" s="1"/>
  <c r="IJ42" i="2"/>
  <c r="DA42" i="1" s="1"/>
  <c r="IK42" i="2"/>
  <c r="DB42" i="1" s="1"/>
  <c r="IL42" i="2"/>
  <c r="DC42" i="1" s="1"/>
  <c r="IM42" i="2"/>
  <c r="DD42" i="1" s="1"/>
  <c r="IO42" i="2"/>
  <c r="DF42" i="1" s="1"/>
  <c r="IP42" i="2"/>
  <c r="DG42" i="1" s="1"/>
  <c r="IQ42" i="2"/>
  <c r="DH42" i="1" s="1"/>
  <c r="IR42" i="2"/>
  <c r="DI42" i="1" s="1"/>
  <c r="IS42" i="2"/>
  <c r="IU42" i="2"/>
  <c r="IW42" i="2"/>
  <c r="IT42" i="2" s="1"/>
  <c r="DK42" i="1" s="1"/>
  <c r="IX42" i="2"/>
  <c r="HX43" i="2"/>
  <c r="CO43" i="1" s="1"/>
  <c r="HY43" i="2"/>
  <c r="CP43" i="1" s="1"/>
  <c r="HZ43" i="2"/>
  <c r="CQ43" i="1" s="1"/>
  <c r="IA43" i="2"/>
  <c r="CR43" i="1" s="1"/>
  <c r="IB43" i="2"/>
  <c r="CS43" i="1" s="1"/>
  <c r="IC43" i="2"/>
  <c r="CT43" i="1" s="1"/>
  <c r="ID43" i="2"/>
  <c r="CU43" i="1" s="1"/>
  <c r="IE43" i="2"/>
  <c r="CV43" i="1" s="1"/>
  <c r="IF43" i="2"/>
  <c r="CW43" i="1" s="1"/>
  <c r="IG43" i="2"/>
  <c r="CX43" i="1" s="1"/>
  <c r="IH43" i="2"/>
  <c r="CY43" i="1" s="1"/>
  <c r="II43" i="2"/>
  <c r="CZ43" i="1" s="1"/>
  <c r="IJ43" i="2"/>
  <c r="DA43" i="1" s="1"/>
  <c r="IK43" i="2"/>
  <c r="DB43" i="1" s="1"/>
  <c r="IL43" i="2"/>
  <c r="IM43" i="2"/>
  <c r="DD43" i="1" s="1"/>
  <c r="IO43" i="2"/>
  <c r="DF43" i="1" s="1"/>
  <c r="IP43" i="2"/>
  <c r="DG43" i="1" s="1"/>
  <c r="IQ43" i="2"/>
  <c r="DH43" i="1" s="1"/>
  <c r="IR43" i="2"/>
  <c r="IS43" i="2"/>
  <c r="DJ43" i="1" s="1"/>
  <c r="IU43" i="2"/>
  <c r="IW43" i="2"/>
  <c r="IT43" i="2" s="1"/>
  <c r="DK43" i="1" s="1"/>
  <c r="IX43" i="2"/>
  <c r="HX44" i="2"/>
  <c r="CO44" i="1" s="1"/>
  <c r="HY44" i="2"/>
  <c r="CP44" i="1" s="1"/>
  <c r="HZ44" i="2"/>
  <c r="CQ44" i="1" s="1"/>
  <c r="IA44" i="2"/>
  <c r="CR44" i="1" s="1"/>
  <c r="IB44" i="2"/>
  <c r="CS44" i="1" s="1"/>
  <c r="IC44" i="2"/>
  <c r="CT44" i="1" s="1"/>
  <c r="ID44" i="2"/>
  <c r="CU44" i="1" s="1"/>
  <c r="IE44" i="2"/>
  <c r="IF44" i="2"/>
  <c r="CW44" i="1" s="1"/>
  <c r="IG44" i="2"/>
  <c r="CX44" i="1" s="1"/>
  <c r="IH44" i="2"/>
  <c r="CY44" i="1" s="1"/>
  <c r="II44" i="2"/>
  <c r="CZ44" i="1" s="1"/>
  <c r="IJ44" i="2"/>
  <c r="DA44" i="1" s="1"/>
  <c r="IK44" i="2"/>
  <c r="DB44" i="1" s="1"/>
  <c r="IL44" i="2"/>
  <c r="DC44" i="1" s="1"/>
  <c r="IM44" i="2"/>
  <c r="DD44" i="1" s="1"/>
  <c r="IO44" i="2"/>
  <c r="IP44" i="2"/>
  <c r="DG44" i="1" s="1"/>
  <c r="IQ44" i="2"/>
  <c r="IR44" i="2"/>
  <c r="DI44" i="1" s="1"/>
  <c r="IS44" i="2"/>
  <c r="DJ44" i="1" s="1"/>
  <c r="IU44" i="2"/>
  <c r="IW44" i="2"/>
  <c r="IT44" i="2" s="1"/>
  <c r="DK44" i="1" s="1"/>
  <c r="IX44" i="2"/>
  <c r="HX45" i="2"/>
  <c r="CO45" i="1" s="1"/>
  <c r="HY45" i="2"/>
  <c r="CP45" i="1" s="1"/>
  <c r="HZ45" i="2"/>
  <c r="CQ45" i="1" s="1"/>
  <c r="IA45" i="2"/>
  <c r="CR45" i="1" s="1"/>
  <c r="IB45" i="2"/>
  <c r="CS45" i="1" s="1"/>
  <c r="IC45" i="2"/>
  <c r="CT45" i="1" s="1"/>
  <c r="ID45" i="2"/>
  <c r="CU45" i="1" s="1"/>
  <c r="IE45" i="2"/>
  <c r="CV45" i="1" s="1"/>
  <c r="IF45" i="2"/>
  <c r="IG45" i="2"/>
  <c r="CX45" i="1" s="1"/>
  <c r="IH45" i="2"/>
  <c r="CY45" i="1" s="1"/>
  <c r="II45" i="2"/>
  <c r="CZ45" i="1" s="1"/>
  <c r="IJ45" i="2"/>
  <c r="IK45" i="2"/>
  <c r="DB45" i="1" s="1"/>
  <c r="IL45" i="2"/>
  <c r="DC45" i="1" s="1"/>
  <c r="IM45" i="2"/>
  <c r="DD45" i="1" s="1"/>
  <c r="IO45" i="2"/>
  <c r="DF45" i="1" s="1"/>
  <c r="IP45" i="2"/>
  <c r="IQ45" i="2"/>
  <c r="DH45" i="1" s="1"/>
  <c r="IR45" i="2"/>
  <c r="DI45" i="1" s="1"/>
  <c r="IS45" i="2"/>
  <c r="DJ45" i="1" s="1"/>
  <c r="IU45" i="2"/>
  <c r="IW45" i="2"/>
  <c r="IT45" i="2" s="1"/>
  <c r="DK45" i="1" s="1"/>
  <c r="IX45" i="2"/>
  <c r="CO46" i="1"/>
  <c r="CP46" i="1"/>
  <c r="HZ46" i="2"/>
  <c r="CQ46" i="1" s="1"/>
  <c r="IA46" i="2"/>
  <c r="CR46" i="1" s="1"/>
  <c r="IB46" i="2"/>
  <c r="CS46" i="1" s="1"/>
  <c r="IC46" i="2"/>
  <c r="ID46" i="2"/>
  <c r="CU46" i="1" s="1"/>
  <c r="IE46" i="2"/>
  <c r="IF46" i="2"/>
  <c r="CW46" i="1" s="1"/>
  <c r="IG46" i="2"/>
  <c r="CX46" i="1" s="1"/>
  <c r="IH46" i="2"/>
  <c r="CY46" i="1" s="1"/>
  <c r="II46" i="2"/>
  <c r="CZ46" i="1" s="1"/>
  <c r="IJ46" i="2"/>
  <c r="DA46" i="1" s="1"/>
  <c r="IK46" i="2"/>
  <c r="DB46" i="1" s="1"/>
  <c r="IL46" i="2"/>
  <c r="DC46" i="1" s="1"/>
  <c r="IM46" i="2"/>
  <c r="IO46" i="2"/>
  <c r="IP46" i="2"/>
  <c r="DG46" i="1" s="1"/>
  <c r="IQ46" i="2"/>
  <c r="DH46" i="1" s="1"/>
  <c r="IR46" i="2"/>
  <c r="DI46" i="1" s="1"/>
  <c r="IS46" i="2"/>
  <c r="DJ46" i="1" s="1"/>
  <c r="IT46" i="2"/>
  <c r="DK46" i="1" s="1"/>
  <c r="IU46" i="2"/>
  <c r="IW46" i="2"/>
  <c r="IX46" i="2"/>
  <c r="HX47" i="2"/>
  <c r="CO47" i="1" s="1"/>
  <c r="HY47" i="2"/>
  <c r="CP47" i="1" s="1"/>
  <c r="HZ47" i="2"/>
  <c r="CQ47" i="1" s="1"/>
  <c r="IA47" i="2"/>
  <c r="CR47" i="1" s="1"/>
  <c r="IB47" i="2"/>
  <c r="CS47" i="1" s="1"/>
  <c r="IC47" i="2"/>
  <c r="CT47" i="1" s="1"/>
  <c r="ID47" i="2"/>
  <c r="CU47" i="1" s="1"/>
  <c r="IE47" i="2"/>
  <c r="CV47" i="1" s="1"/>
  <c r="IF47" i="2"/>
  <c r="CW47" i="1" s="1"/>
  <c r="IG47" i="2"/>
  <c r="CX47" i="1" s="1"/>
  <c r="IH47" i="2"/>
  <c r="CY47" i="1" s="1"/>
  <c r="II47" i="2"/>
  <c r="CZ47" i="1" s="1"/>
  <c r="IJ47" i="2"/>
  <c r="DA47" i="1" s="1"/>
  <c r="IK47" i="2"/>
  <c r="DB47" i="1" s="1"/>
  <c r="IL47" i="2"/>
  <c r="IM47" i="2"/>
  <c r="DD47" i="1" s="1"/>
  <c r="IO47" i="2"/>
  <c r="DF47" i="1" s="1"/>
  <c r="IP47" i="2"/>
  <c r="DG47" i="1" s="1"/>
  <c r="IQ47" i="2"/>
  <c r="DH47" i="1" s="1"/>
  <c r="IR47" i="2"/>
  <c r="DI47" i="1" s="1"/>
  <c r="IS47" i="2"/>
  <c r="DJ47" i="1" s="1"/>
  <c r="IU47" i="2"/>
  <c r="IW47" i="2"/>
  <c r="IT47" i="2" s="1"/>
  <c r="DK47" i="1" s="1"/>
  <c r="IX47" i="2"/>
  <c r="HX48" i="2"/>
  <c r="HY48" i="2"/>
  <c r="CP48" i="1" s="1"/>
  <c r="HZ48" i="2"/>
  <c r="CQ48" i="1" s="1"/>
  <c r="IA48" i="2"/>
  <c r="CR48" i="1" s="1"/>
  <c r="IB48" i="2"/>
  <c r="CS48" i="1" s="1"/>
  <c r="IC48" i="2"/>
  <c r="CT48" i="1" s="1"/>
  <c r="ID48" i="2"/>
  <c r="CU48" i="1" s="1"/>
  <c r="IE48" i="2"/>
  <c r="CV48" i="1" s="1"/>
  <c r="IF48" i="2"/>
  <c r="IG48" i="2"/>
  <c r="CX48" i="1" s="1"/>
  <c r="IH48" i="2"/>
  <c r="CY48" i="1" s="1"/>
  <c r="II48" i="2"/>
  <c r="IJ48" i="2"/>
  <c r="IK48" i="2"/>
  <c r="IL48" i="2"/>
  <c r="DC48" i="1" s="1"/>
  <c r="IM48" i="2"/>
  <c r="DD48" i="1" s="1"/>
  <c r="IO48" i="2"/>
  <c r="DF48" i="1" s="1"/>
  <c r="IP48" i="2"/>
  <c r="DG48" i="1" s="1"/>
  <c r="IQ48" i="2"/>
  <c r="DH48" i="1" s="1"/>
  <c r="IR48" i="2"/>
  <c r="DI48" i="1" s="1"/>
  <c r="IS48" i="2"/>
  <c r="DJ48" i="1" s="1"/>
  <c r="IU48" i="2"/>
  <c r="IW48" i="2"/>
  <c r="IT48" i="2" s="1"/>
  <c r="DK48" i="1" s="1"/>
  <c r="IX48" i="2"/>
  <c r="HX49" i="2"/>
  <c r="CO49" i="1" s="1"/>
  <c r="HY49" i="2"/>
  <c r="CP49" i="1" s="1"/>
  <c r="HZ49" i="2"/>
  <c r="IA49" i="2"/>
  <c r="CR49" i="1" s="1"/>
  <c r="IB49" i="2"/>
  <c r="CS49" i="1" s="1"/>
  <c r="IC49" i="2"/>
  <c r="CT49" i="1" s="1"/>
  <c r="ID49" i="2"/>
  <c r="CU49" i="1" s="1"/>
  <c r="IE49" i="2"/>
  <c r="CV49" i="1" s="1"/>
  <c r="IF49" i="2"/>
  <c r="CW49" i="1" s="1"/>
  <c r="IG49" i="2"/>
  <c r="CX49" i="1" s="1"/>
  <c r="IH49" i="2"/>
  <c r="II49" i="2"/>
  <c r="CZ49" i="1" s="1"/>
  <c r="IJ49" i="2"/>
  <c r="DA49" i="1" s="1"/>
  <c r="IK49" i="2"/>
  <c r="DB49" i="1" s="1"/>
  <c r="IL49" i="2"/>
  <c r="DC49" i="1" s="1"/>
  <c r="IM49" i="2"/>
  <c r="DD49" i="1" s="1"/>
  <c r="IO49" i="2"/>
  <c r="DF49" i="1" s="1"/>
  <c r="IP49" i="2"/>
  <c r="IQ49" i="2"/>
  <c r="DH49" i="1" s="1"/>
  <c r="IR49" i="2"/>
  <c r="DI49" i="1" s="1"/>
  <c r="IS49" i="2"/>
  <c r="DJ49" i="1" s="1"/>
  <c r="IU49" i="2"/>
  <c r="IW49" i="2"/>
  <c r="IT49" i="2" s="1"/>
  <c r="DK49" i="1" s="1"/>
  <c r="IX49" i="2"/>
  <c r="CO50" i="1"/>
  <c r="HY50" i="2"/>
  <c r="HZ50" i="2"/>
  <c r="CQ50" i="1" s="1"/>
  <c r="IA50" i="2"/>
  <c r="CR50" i="1" s="1"/>
  <c r="IB50" i="2"/>
  <c r="CS50" i="1" s="1"/>
  <c r="IC50" i="2"/>
  <c r="CT50" i="1" s="1"/>
  <c r="ID50" i="2"/>
  <c r="CU50" i="1" s="1"/>
  <c r="IE50" i="2"/>
  <c r="CV50" i="1" s="1"/>
  <c r="IF50" i="2"/>
  <c r="CW50" i="1" s="1"/>
  <c r="IG50" i="2"/>
  <c r="IH50" i="2"/>
  <c r="CY50" i="1" s="1"/>
  <c r="II50" i="2"/>
  <c r="CZ50" i="1" s="1"/>
  <c r="IJ50" i="2"/>
  <c r="DA50" i="1" s="1"/>
  <c r="IK50" i="2"/>
  <c r="DB50" i="1" s="1"/>
  <c r="IL50" i="2"/>
  <c r="DC50" i="1" s="1"/>
  <c r="IM50" i="2"/>
  <c r="DD50" i="1" s="1"/>
  <c r="IO50" i="2"/>
  <c r="DF50" i="1" s="1"/>
  <c r="IP50" i="2"/>
  <c r="DG50" i="1" s="1"/>
  <c r="IQ50" i="2"/>
  <c r="DH50" i="1" s="1"/>
  <c r="IR50" i="2"/>
  <c r="DI50" i="1" s="1"/>
  <c r="IS50" i="2"/>
  <c r="DJ50" i="1" s="1"/>
  <c r="IU50" i="2"/>
  <c r="IW50" i="2"/>
  <c r="IT50" i="2" s="1"/>
  <c r="DK50" i="1" s="1"/>
  <c r="IX50" i="2"/>
  <c r="HX51" i="2"/>
  <c r="CO51" i="1" s="1"/>
  <c r="HY51" i="2"/>
  <c r="CP51" i="1" s="1"/>
  <c r="HZ51" i="2"/>
  <c r="CQ51" i="1" s="1"/>
  <c r="IA51" i="2"/>
  <c r="CR51" i="1" s="1"/>
  <c r="IB51" i="2"/>
  <c r="CS51" i="1" s="1"/>
  <c r="IC51" i="2"/>
  <c r="CT51" i="1" s="1"/>
  <c r="ID51" i="2"/>
  <c r="CU51" i="1" s="1"/>
  <c r="IE51" i="2"/>
  <c r="CV51" i="1" s="1"/>
  <c r="IF51" i="2"/>
  <c r="CW51" i="1" s="1"/>
  <c r="IG51" i="2"/>
  <c r="CX51" i="1" s="1"/>
  <c r="IH51" i="2"/>
  <c r="CY51" i="1" s="1"/>
  <c r="II51" i="2"/>
  <c r="CZ51" i="1" s="1"/>
  <c r="IJ51" i="2"/>
  <c r="DA51" i="1" s="1"/>
  <c r="IK51" i="2"/>
  <c r="DB51" i="1" s="1"/>
  <c r="IL51" i="2"/>
  <c r="IM51" i="2"/>
  <c r="DD51" i="1" s="1"/>
  <c r="IO51" i="2"/>
  <c r="DF51" i="1" s="1"/>
  <c r="IP51" i="2"/>
  <c r="DG51" i="1" s="1"/>
  <c r="IQ51" i="2"/>
  <c r="DH51" i="1" s="1"/>
  <c r="IR51" i="2"/>
  <c r="DI51" i="1" s="1"/>
  <c r="IS51" i="2"/>
  <c r="DJ51" i="1" s="1"/>
  <c r="IU51" i="2"/>
  <c r="IW51" i="2"/>
  <c r="IT51" i="2" s="1"/>
  <c r="DK51" i="1" s="1"/>
  <c r="IX51" i="2"/>
  <c r="HX52" i="2"/>
  <c r="CO52" i="1" s="1"/>
  <c r="HY52" i="2"/>
  <c r="CP52" i="1" s="1"/>
  <c r="HZ52" i="2"/>
  <c r="CQ52" i="1" s="1"/>
  <c r="IA52" i="2"/>
  <c r="CR52" i="1" s="1"/>
  <c r="IB52" i="2"/>
  <c r="CS52" i="1" s="1"/>
  <c r="IC52" i="2"/>
  <c r="CT52" i="1" s="1"/>
  <c r="ID52" i="2"/>
  <c r="CU52" i="1" s="1"/>
  <c r="IE52" i="2"/>
  <c r="CV52" i="1" s="1"/>
  <c r="IF52" i="2"/>
  <c r="CW52" i="1" s="1"/>
  <c r="IG52" i="2"/>
  <c r="CX52" i="1" s="1"/>
  <c r="IH52" i="2"/>
  <c r="CY52" i="1" s="1"/>
  <c r="II52" i="2"/>
  <c r="CZ52" i="1" s="1"/>
  <c r="IJ52" i="2"/>
  <c r="DA52" i="1" s="1"/>
  <c r="IK52" i="2"/>
  <c r="DB52" i="1" s="1"/>
  <c r="IL52" i="2"/>
  <c r="DC52" i="1" s="1"/>
  <c r="IM52" i="2"/>
  <c r="DD52" i="1" s="1"/>
  <c r="IO52" i="2"/>
  <c r="DF52" i="1" s="1"/>
  <c r="IP52" i="2"/>
  <c r="DG52" i="1" s="1"/>
  <c r="IQ52" i="2"/>
  <c r="DH52" i="1" s="1"/>
  <c r="IR52" i="2"/>
  <c r="DI52" i="1" s="1"/>
  <c r="IS52" i="2"/>
  <c r="DJ52" i="1" s="1"/>
  <c r="IU52" i="2"/>
  <c r="IW52" i="2"/>
  <c r="IT52" i="2" s="1"/>
  <c r="DK52" i="1" s="1"/>
  <c r="IX52" i="2"/>
  <c r="CO53" i="1"/>
  <c r="HY53" i="2"/>
  <c r="CP53" i="1" s="1"/>
  <c r="HZ53" i="2"/>
  <c r="CQ53" i="1" s="1"/>
  <c r="IA53" i="2"/>
  <c r="CR53" i="1" s="1"/>
  <c r="IB53" i="2"/>
  <c r="CS53" i="1" s="1"/>
  <c r="IC53" i="2"/>
  <c r="CT53" i="1" s="1"/>
  <c r="ID53" i="2"/>
  <c r="CU53" i="1" s="1"/>
  <c r="IE53" i="2"/>
  <c r="CV53" i="1" s="1"/>
  <c r="IF53" i="2"/>
  <c r="CW53" i="1" s="1"/>
  <c r="IG53" i="2"/>
  <c r="CX53" i="1" s="1"/>
  <c r="IH53" i="2"/>
  <c r="CY53" i="1" s="1"/>
  <c r="II53" i="2"/>
  <c r="CZ53" i="1" s="1"/>
  <c r="IJ53" i="2"/>
  <c r="DA53" i="1" s="1"/>
  <c r="IK53" i="2"/>
  <c r="DB53" i="1" s="1"/>
  <c r="IL53" i="2"/>
  <c r="DC53" i="1" s="1"/>
  <c r="IM53" i="2"/>
  <c r="DD53" i="1" s="1"/>
  <c r="IO53" i="2"/>
  <c r="DF53" i="1" s="1"/>
  <c r="IP53" i="2"/>
  <c r="DG53" i="1" s="1"/>
  <c r="IQ53" i="2"/>
  <c r="DH53" i="1" s="1"/>
  <c r="IR53" i="2"/>
  <c r="DI53" i="1" s="1"/>
  <c r="IS53" i="2"/>
  <c r="DJ53" i="1" s="1"/>
  <c r="IU53" i="2"/>
  <c r="IW53" i="2"/>
  <c r="IT53" i="2" s="1"/>
  <c r="DK53" i="1" s="1"/>
  <c r="IX53" i="2"/>
  <c r="HX54" i="2"/>
  <c r="CO54" i="1" s="1"/>
  <c r="HY54" i="2"/>
  <c r="CP54" i="1" s="1"/>
  <c r="HZ54" i="2"/>
  <c r="CQ54" i="1" s="1"/>
  <c r="IA54" i="2"/>
  <c r="IB54" i="2"/>
  <c r="CS54" i="1" s="1"/>
  <c r="IC54" i="2"/>
  <c r="CT54" i="1" s="1"/>
  <c r="ID54" i="2"/>
  <c r="IE54" i="2"/>
  <c r="CV54" i="1" s="1"/>
  <c r="IF54" i="2"/>
  <c r="CW54" i="1" s="1"/>
  <c r="IG54" i="2"/>
  <c r="CX54" i="1" s="1"/>
  <c r="IH54" i="2"/>
  <c r="CY54" i="1" s="1"/>
  <c r="II54" i="2"/>
  <c r="IJ54" i="2"/>
  <c r="DA54" i="1" s="1"/>
  <c r="IK54" i="2"/>
  <c r="DB54" i="1" s="1"/>
  <c r="IL54" i="2"/>
  <c r="DC54" i="1" s="1"/>
  <c r="IM54" i="2"/>
  <c r="DD54" i="1" s="1"/>
  <c r="IO54" i="2"/>
  <c r="DF54" i="1" s="1"/>
  <c r="IP54" i="2"/>
  <c r="DG54" i="1" s="1"/>
  <c r="IQ54" i="2"/>
  <c r="DH54" i="1" s="1"/>
  <c r="IR54" i="2"/>
  <c r="DI54" i="1" s="1"/>
  <c r="IS54" i="2"/>
  <c r="DJ54" i="1" s="1"/>
  <c r="IU54" i="2"/>
  <c r="IW54" i="2"/>
  <c r="IT54" i="2" s="1"/>
  <c r="DK54" i="1" s="1"/>
  <c r="IX54" i="2"/>
  <c r="HX55" i="2"/>
  <c r="HY55" i="2"/>
  <c r="CP55" i="1" s="1"/>
  <c r="HZ55" i="2"/>
  <c r="IA55" i="2"/>
  <c r="CR55" i="1" s="1"/>
  <c r="IB55" i="2"/>
  <c r="CS55" i="1" s="1"/>
  <c r="IC55" i="2"/>
  <c r="CT55" i="1" s="1"/>
  <c r="ID55" i="2"/>
  <c r="CU55" i="1" s="1"/>
  <c r="IE55" i="2"/>
  <c r="CV55" i="1" s="1"/>
  <c r="IF55" i="2"/>
  <c r="CW55" i="1" s="1"/>
  <c r="IG55" i="2"/>
  <c r="CX55" i="1" s="1"/>
  <c r="IH55" i="2"/>
  <c r="CY55" i="1" s="1"/>
  <c r="II55" i="2"/>
  <c r="CZ55" i="1" s="1"/>
  <c r="IJ55" i="2"/>
  <c r="DA55" i="1" s="1"/>
  <c r="IK55" i="2"/>
  <c r="DB55" i="1" s="1"/>
  <c r="IL55" i="2"/>
  <c r="DC55" i="1" s="1"/>
  <c r="IM55" i="2"/>
  <c r="DD55" i="1" s="1"/>
  <c r="IO55" i="2"/>
  <c r="DF55" i="1" s="1"/>
  <c r="IP55" i="2"/>
  <c r="DG55" i="1" s="1"/>
  <c r="IQ55" i="2"/>
  <c r="DH55" i="1" s="1"/>
  <c r="IR55" i="2"/>
  <c r="DI55" i="1" s="1"/>
  <c r="IS55" i="2"/>
  <c r="DJ55" i="1" s="1"/>
  <c r="IU55" i="2"/>
  <c r="IN55" i="2"/>
  <c r="DE55" i="1" s="1"/>
  <c r="IW55" i="2"/>
  <c r="IT55" i="2" s="1"/>
  <c r="DK55" i="1" s="1"/>
  <c r="IX55" i="2"/>
  <c r="HX56" i="2"/>
  <c r="CO56" i="1" s="1"/>
  <c r="HY56" i="2"/>
  <c r="CP56" i="1" s="1"/>
  <c r="HZ56" i="2"/>
  <c r="CQ56" i="1" s="1"/>
  <c r="IA56" i="2"/>
  <c r="CR56" i="1" s="1"/>
  <c r="IB56" i="2"/>
  <c r="CS56" i="1" s="1"/>
  <c r="IC56" i="2"/>
  <c r="CT56" i="1" s="1"/>
  <c r="ID56" i="2"/>
  <c r="CU56" i="1" s="1"/>
  <c r="IE56" i="2"/>
  <c r="CV56" i="1" s="1"/>
  <c r="IF56" i="2"/>
  <c r="CW56" i="1" s="1"/>
  <c r="IG56" i="2"/>
  <c r="CX56" i="1" s="1"/>
  <c r="IH56" i="2"/>
  <c r="CY56" i="1" s="1"/>
  <c r="II56" i="2"/>
  <c r="CZ56" i="1" s="1"/>
  <c r="IJ56" i="2"/>
  <c r="DA56" i="1" s="1"/>
  <c r="IK56" i="2"/>
  <c r="DB56" i="1" s="1"/>
  <c r="IL56" i="2"/>
  <c r="DC56" i="1" s="1"/>
  <c r="IM56" i="2"/>
  <c r="IO56" i="2"/>
  <c r="IP56" i="2"/>
  <c r="DG56" i="1" s="1"/>
  <c r="IQ56" i="2"/>
  <c r="DH56" i="1" s="1"/>
  <c r="IR56" i="2"/>
  <c r="DI56" i="1" s="1"/>
  <c r="IS56" i="2"/>
  <c r="DJ56" i="1" s="1"/>
  <c r="IU56" i="2"/>
  <c r="IW56" i="2"/>
  <c r="IT56" i="2" s="1"/>
  <c r="DK56" i="1" s="1"/>
  <c r="IX56" i="2"/>
  <c r="HX57" i="2"/>
  <c r="CO57" i="1" s="1"/>
  <c r="HY57" i="2"/>
  <c r="CP57" i="1" s="1"/>
  <c r="HZ57" i="2"/>
  <c r="IA57" i="2"/>
  <c r="CR57" i="1" s="1"/>
  <c r="IB57" i="2"/>
  <c r="CS57" i="1" s="1"/>
  <c r="IC57" i="2"/>
  <c r="CT57" i="1" s="1"/>
  <c r="ID57" i="2"/>
  <c r="CU57" i="1" s="1"/>
  <c r="IE57" i="2"/>
  <c r="CV57" i="1" s="1"/>
  <c r="IF57" i="2"/>
  <c r="CW57" i="1" s="1"/>
  <c r="IG57" i="2"/>
  <c r="CX57" i="1" s="1"/>
  <c r="IH57" i="2"/>
  <c r="II57" i="2"/>
  <c r="CZ57" i="1" s="1"/>
  <c r="IJ57" i="2"/>
  <c r="DA57" i="1" s="1"/>
  <c r="IK57" i="2"/>
  <c r="DB57" i="1" s="1"/>
  <c r="IL57" i="2"/>
  <c r="DC57" i="1" s="1"/>
  <c r="IM57" i="2"/>
  <c r="DD57" i="1" s="1"/>
  <c r="IO57" i="2"/>
  <c r="DF57" i="1" s="1"/>
  <c r="IP57" i="2"/>
  <c r="DG57" i="1" s="1"/>
  <c r="IQ57" i="2"/>
  <c r="DH57" i="1" s="1"/>
  <c r="IR57" i="2"/>
  <c r="DI57" i="1" s="1"/>
  <c r="IS57" i="2"/>
  <c r="DJ57" i="1" s="1"/>
  <c r="IU57" i="2"/>
  <c r="IW57" i="2"/>
  <c r="IT57" i="2" s="1"/>
  <c r="DK57" i="1" s="1"/>
  <c r="IX57" i="2"/>
  <c r="HX58" i="2"/>
  <c r="CO58" i="1" s="1"/>
  <c r="HY58" i="2"/>
  <c r="CP58" i="1" s="1"/>
  <c r="HZ58" i="2"/>
  <c r="CQ58" i="1" s="1"/>
  <c r="IA58" i="2"/>
  <c r="CR58" i="1" s="1"/>
  <c r="IB58" i="2"/>
  <c r="CS58" i="1" s="1"/>
  <c r="IC58" i="2"/>
  <c r="CT58" i="1" s="1"/>
  <c r="ID58" i="2"/>
  <c r="CU58" i="1" s="1"/>
  <c r="IE58" i="2"/>
  <c r="CV58" i="1" s="1"/>
  <c r="IF58" i="2"/>
  <c r="CW58" i="1" s="1"/>
  <c r="IG58" i="2"/>
  <c r="CX58" i="1" s="1"/>
  <c r="IH58" i="2"/>
  <c r="CY58" i="1" s="1"/>
  <c r="II58" i="2"/>
  <c r="CZ58" i="1" s="1"/>
  <c r="IJ58" i="2"/>
  <c r="DA58" i="1" s="1"/>
  <c r="IK58" i="2"/>
  <c r="DB58" i="1" s="1"/>
  <c r="IL58" i="2"/>
  <c r="DC58" i="1" s="1"/>
  <c r="IM58" i="2"/>
  <c r="DD58" i="1" s="1"/>
  <c r="IO58" i="2"/>
  <c r="IP58" i="2"/>
  <c r="DG58" i="1" s="1"/>
  <c r="IQ58" i="2"/>
  <c r="IR58" i="2"/>
  <c r="DI58" i="1" s="1"/>
  <c r="IS58" i="2"/>
  <c r="DJ58" i="1" s="1"/>
  <c r="IU58" i="2"/>
  <c r="IW58" i="2"/>
  <c r="IT58" i="2" s="1"/>
  <c r="DK58" i="1" s="1"/>
  <c r="IX58" i="2"/>
  <c r="HX59" i="2"/>
  <c r="CO59" i="1" s="1"/>
  <c r="HY59" i="2"/>
  <c r="CP59" i="1" s="1"/>
  <c r="HZ59" i="2"/>
  <c r="CQ59" i="1" s="1"/>
  <c r="IA59" i="2"/>
  <c r="CR59" i="1" s="1"/>
  <c r="IB59" i="2"/>
  <c r="CS59" i="1" s="1"/>
  <c r="IC59" i="2"/>
  <c r="CT59" i="1" s="1"/>
  <c r="ID59" i="2"/>
  <c r="IE59" i="2"/>
  <c r="CV59" i="1" s="1"/>
  <c r="IF59" i="2"/>
  <c r="IG59" i="2"/>
  <c r="CX59" i="1" s="1"/>
  <c r="IH59" i="2"/>
  <c r="CY59" i="1" s="1"/>
  <c r="II59" i="2"/>
  <c r="CZ59" i="1" s="1"/>
  <c r="IJ59" i="2"/>
  <c r="DA59" i="1" s="1"/>
  <c r="IK59" i="2"/>
  <c r="DB59" i="1" s="1"/>
  <c r="IL59" i="2"/>
  <c r="IM59" i="2"/>
  <c r="DD59" i="1" s="1"/>
  <c r="IO59" i="2"/>
  <c r="DF59" i="1" s="1"/>
  <c r="IP59" i="2"/>
  <c r="DG59" i="1" s="1"/>
  <c r="IQ59" i="2"/>
  <c r="DH59" i="1" s="1"/>
  <c r="IR59" i="2"/>
  <c r="DI59" i="1" s="1"/>
  <c r="IS59" i="2"/>
  <c r="DJ59" i="1" s="1"/>
  <c r="IU59" i="2"/>
  <c r="IW59" i="2"/>
  <c r="IT59" i="2" s="1"/>
  <c r="DK59" i="1" s="1"/>
  <c r="IX59" i="2"/>
  <c r="HX60" i="2"/>
  <c r="CO60" i="1" s="1"/>
  <c r="HY60" i="2"/>
  <c r="CP60" i="1" s="1"/>
  <c r="HZ60" i="2"/>
  <c r="CQ60" i="1" s="1"/>
  <c r="IA60" i="2"/>
  <c r="CR60" i="1" s="1"/>
  <c r="IB60" i="2"/>
  <c r="CS60" i="1" s="1"/>
  <c r="IC60" i="2"/>
  <c r="ID60" i="2"/>
  <c r="IE60" i="2"/>
  <c r="IF60" i="2"/>
  <c r="CW60" i="1" s="1"/>
  <c r="IG60" i="2"/>
  <c r="CX60" i="1" s="1"/>
  <c r="IH60" i="2"/>
  <c r="II60" i="2"/>
  <c r="CZ60" i="1" s="1"/>
  <c r="IJ60" i="2"/>
  <c r="DA60" i="1" s="1"/>
  <c r="IK60" i="2"/>
  <c r="IL60" i="2"/>
  <c r="DC60" i="1" s="1"/>
  <c r="IM60" i="2"/>
  <c r="IO60" i="2"/>
  <c r="DF60" i="1" s="1"/>
  <c r="IP60" i="2"/>
  <c r="DG60" i="1" s="1"/>
  <c r="IQ60" i="2"/>
  <c r="DH60" i="1" s="1"/>
  <c r="IR60" i="2"/>
  <c r="DI60" i="1" s="1"/>
  <c r="IS60" i="2"/>
  <c r="DJ60" i="1" s="1"/>
  <c r="IU60" i="2"/>
  <c r="IN60" i="2"/>
  <c r="DE60" i="1" s="1"/>
  <c r="IW60" i="2"/>
  <c r="IT60" i="2" s="1"/>
  <c r="IX60" i="2"/>
  <c r="HX61" i="2"/>
  <c r="CO61" i="1" s="1"/>
  <c r="HY61" i="2"/>
  <c r="CP61" i="1" s="1"/>
  <c r="HZ61" i="2"/>
  <c r="CQ61" i="1" s="1"/>
  <c r="IA61" i="2"/>
  <c r="CR61" i="1" s="1"/>
  <c r="IB61" i="2"/>
  <c r="CS61" i="1" s="1"/>
  <c r="IC61" i="2"/>
  <c r="CT61" i="1" s="1"/>
  <c r="ID61" i="2"/>
  <c r="CU61" i="1" s="1"/>
  <c r="IE61" i="2"/>
  <c r="CV61" i="1" s="1"/>
  <c r="IF61" i="2"/>
  <c r="CW61" i="1" s="1"/>
  <c r="IG61" i="2"/>
  <c r="CX61" i="1" s="1"/>
  <c r="IH61" i="2"/>
  <c r="CY61" i="1" s="1"/>
  <c r="II61" i="2"/>
  <c r="CZ61" i="1" s="1"/>
  <c r="IJ61" i="2"/>
  <c r="DA61" i="1" s="1"/>
  <c r="IK61" i="2"/>
  <c r="DB61" i="1" s="1"/>
  <c r="IL61" i="2"/>
  <c r="DC61" i="1" s="1"/>
  <c r="IM61" i="2"/>
  <c r="DD61" i="1" s="1"/>
  <c r="IO61" i="2"/>
  <c r="DF61" i="1" s="1"/>
  <c r="IP61" i="2"/>
  <c r="DG61" i="1" s="1"/>
  <c r="IQ61" i="2"/>
  <c r="DH61" i="1" s="1"/>
  <c r="IR61" i="2"/>
  <c r="DI61" i="1" s="1"/>
  <c r="IS61" i="2"/>
  <c r="DJ61" i="1" s="1"/>
  <c r="IU61" i="2"/>
  <c r="IW61" i="2"/>
  <c r="IT61" i="2" s="1"/>
  <c r="IX61" i="2"/>
  <c r="HX62" i="2"/>
  <c r="CO62" i="1" s="1"/>
  <c r="HY62" i="2"/>
  <c r="CP62" i="1" s="1"/>
  <c r="HZ62" i="2"/>
  <c r="CQ62" i="1" s="1"/>
  <c r="IA62" i="2"/>
  <c r="IB62" i="2"/>
  <c r="CS62" i="1" s="1"/>
  <c r="IC62" i="2"/>
  <c r="CT62" i="1" s="1"/>
  <c r="ID62" i="2"/>
  <c r="IE62" i="2"/>
  <c r="CV62" i="1" s="1"/>
  <c r="IF62" i="2"/>
  <c r="CW62" i="1" s="1"/>
  <c r="IG62" i="2"/>
  <c r="CX62" i="1" s="1"/>
  <c r="IH62" i="2"/>
  <c r="CY62" i="1" s="1"/>
  <c r="II62" i="2"/>
  <c r="IJ62" i="2"/>
  <c r="DA62" i="1" s="1"/>
  <c r="IK62" i="2"/>
  <c r="DB62" i="1" s="1"/>
  <c r="IL62" i="2"/>
  <c r="DC62" i="1" s="1"/>
  <c r="IM62" i="2"/>
  <c r="DD62" i="1" s="1"/>
  <c r="IO62" i="2"/>
  <c r="DF62" i="1" s="1"/>
  <c r="IP62" i="2"/>
  <c r="DG62" i="1" s="1"/>
  <c r="IQ62" i="2"/>
  <c r="DH62" i="1" s="1"/>
  <c r="IR62" i="2"/>
  <c r="DI62" i="1" s="1"/>
  <c r="IS62" i="2"/>
  <c r="DJ62" i="1" s="1"/>
  <c r="IU62" i="2"/>
  <c r="IW62" i="2"/>
  <c r="IT62" i="2" s="1"/>
  <c r="DK62" i="1" s="1"/>
  <c r="IX62" i="2"/>
  <c r="HX63" i="2"/>
  <c r="CO63" i="1" s="1"/>
  <c r="HY63" i="2"/>
  <c r="CP63" i="1" s="1"/>
  <c r="HZ63" i="2"/>
  <c r="CQ63" i="1" s="1"/>
  <c r="IA63" i="2"/>
  <c r="CR63" i="1" s="1"/>
  <c r="IB63" i="2"/>
  <c r="IC63" i="2"/>
  <c r="CT63" i="1" s="1"/>
  <c r="ID63" i="2"/>
  <c r="CU63" i="1" s="1"/>
  <c r="IE63" i="2"/>
  <c r="CV63" i="1" s="1"/>
  <c r="IF63" i="2"/>
  <c r="CW63" i="1" s="1"/>
  <c r="IG63" i="2"/>
  <c r="CX63" i="1" s="1"/>
  <c r="IH63" i="2"/>
  <c r="CY63" i="1" s="1"/>
  <c r="II63" i="2"/>
  <c r="CZ63" i="1" s="1"/>
  <c r="IJ63" i="2"/>
  <c r="IK63" i="2"/>
  <c r="DB63" i="1" s="1"/>
  <c r="IL63" i="2"/>
  <c r="DC63" i="1" s="1"/>
  <c r="IM63" i="2"/>
  <c r="DD63" i="1" s="1"/>
  <c r="IO63" i="2"/>
  <c r="DF63" i="1" s="1"/>
  <c r="IP63" i="2"/>
  <c r="DG63" i="1" s="1"/>
  <c r="IQ63" i="2"/>
  <c r="DH63" i="1" s="1"/>
  <c r="IR63" i="2"/>
  <c r="DI63" i="1" s="1"/>
  <c r="IS63" i="2"/>
  <c r="DJ63" i="1" s="1"/>
  <c r="IU63" i="2"/>
  <c r="IN63" i="2"/>
  <c r="DE63" i="1" s="1"/>
  <c r="IW63" i="2"/>
  <c r="IT63" i="2" s="1"/>
  <c r="DK63" i="1" s="1"/>
  <c r="IX63" i="2"/>
  <c r="HX64" i="2"/>
  <c r="CO64" i="1" s="1"/>
  <c r="HY64" i="2"/>
  <c r="CP64" i="1" s="1"/>
  <c r="HZ64" i="2"/>
  <c r="IA64" i="2"/>
  <c r="IB64" i="2"/>
  <c r="CS64" i="1" s="1"/>
  <c r="IC64" i="2"/>
  <c r="CT64" i="1" s="1"/>
  <c r="ID64" i="2"/>
  <c r="IE64" i="2"/>
  <c r="CV64" i="1" s="1"/>
  <c r="IF64" i="2"/>
  <c r="CW64" i="1" s="1"/>
  <c r="IG64" i="2"/>
  <c r="CX64" i="1" s="1"/>
  <c r="IH64" i="2"/>
  <c r="II64" i="2"/>
  <c r="IJ64" i="2"/>
  <c r="DA64" i="1" s="1"/>
  <c r="IK64" i="2"/>
  <c r="DB64" i="1" s="1"/>
  <c r="IL64" i="2"/>
  <c r="DC64" i="1" s="1"/>
  <c r="IM64" i="2"/>
  <c r="DD64" i="1" s="1"/>
  <c r="IO64" i="2"/>
  <c r="DF64" i="1" s="1"/>
  <c r="IP64" i="2"/>
  <c r="DG64" i="1" s="1"/>
  <c r="IQ64" i="2"/>
  <c r="DH64" i="1" s="1"/>
  <c r="IR64" i="2"/>
  <c r="IS64" i="2"/>
  <c r="DJ64" i="1" s="1"/>
  <c r="IU64" i="2"/>
  <c r="IW64" i="2"/>
  <c r="IT64" i="2" s="1"/>
  <c r="DK64" i="1" s="1"/>
  <c r="IX64" i="2"/>
  <c r="HX65" i="2"/>
  <c r="CO65" i="1" s="1"/>
  <c r="HY65" i="2"/>
  <c r="CP65" i="1" s="1"/>
  <c r="HZ65" i="2"/>
  <c r="IA65" i="2"/>
  <c r="CR65" i="1" s="1"/>
  <c r="IB65" i="2"/>
  <c r="CS65" i="1" s="1"/>
  <c r="IC65" i="2"/>
  <c r="CT65" i="1" s="1"/>
  <c r="ID65" i="2"/>
  <c r="CU65" i="1" s="1"/>
  <c r="IE65" i="2"/>
  <c r="CV65" i="1" s="1"/>
  <c r="IF65" i="2"/>
  <c r="CW65" i="1" s="1"/>
  <c r="IG65" i="2"/>
  <c r="CX65" i="1" s="1"/>
  <c r="IH65" i="2"/>
  <c r="II65" i="2"/>
  <c r="CZ65" i="1" s="1"/>
  <c r="IJ65" i="2"/>
  <c r="DA65" i="1" s="1"/>
  <c r="IK65" i="2"/>
  <c r="DB65" i="1" s="1"/>
  <c r="IL65" i="2"/>
  <c r="DC65" i="1" s="1"/>
  <c r="IM65" i="2"/>
  <c r="DD65" i="1" s="1"/>
  <c r="IO65" i="2"/>
  <c r="DF65" i="1" s="1"/>
  <c r="IP65" i="2"/>
  <c r="DG65" i="1" s="1"/>
  <c r="IQ65" i="2"/>
  <c r="DH65" i="1" s="1"/>
  <c r="IR65" i="2"/>
  <c r="DI65" i="1" s="1"/>
  <c r="IS65" i="2"/>
  <c r="DJ65" i="1" s="1"/>
  <c r="IU65" i="2"/>
  <c r="IN65" i="2"/>
  <c r="IW65" i="2"/>
  <c r="IT65" i="2" s="1"/>
  <c r="DK65" i="1" s="1"/>
  <c r="IX65" i="2"/>
  <c r="HX66" i="2"/>
  <c r="CO66" i="1" s="1"/>
  <c r="HY66" i="2"/>
  <c r="HZ66" i="2"/>
  <c r="CQ66" i="1" s="1"/>
  <c r="IA66" i="2"/>
  <c r="CR66" i="1" s="1"/>
  <c r="IB66" i="2"/>
  <c r="CS66" i="1" s="1"/>
  <c r="IC66" i="2"/>
  <c r="CT66" i="1" s="1"/>
  <c r="ID66" i="2"/>
  <c r="CU66" i="1" s="1"/>
  <c r="IE66" i="2"/>
  <c r="IF66" i="2"/>
  <c r="CW66" i="1" s="1"/>
  <c r="IG66" i="2"/>
  <c r="IH66" i="2"/>
  <c r="CY66" i="1" s="1"/>
  <c r="II66" i="2"/>
  <c r="CZ66" i="1" s="1"/>
  <c r="IJ66" i="2"/>
  <c r="DA66" i="1" s="1"/>
  <c r="IK66" i="2"/>
  <c r="DB66" i="1" s="1"/>
  <c r="IL66" i="2"/>
  <c r="DC66" i="1" s="1"/>
  <c r="IM66" i="2"/>
  <c r="IO66" i="2"/>
  <c r="DF66" i="1" s="1"/>
  <c r="IP66" i="2"/>
  <c r="DG66" i="1" s="1"/>
  <c r="IQ66" i="2"/>
  <c r="DH66" i="1" s="1"/>
  <c r="IR66" i="2"/>
  <c r="DI66" i="1" s="1"/>
  <c r="IS66" i="2"/>
  <c r="DJ66" i="1" s="1"/>
  <c r="IU66" i="2"/>
  <c r="IN66" i="2"/>
  <c r="DE66" i="1" s="1"/>
  <c r="IW66" i="2"/>
  <c r="IT66" i="2" s="1"/>
  <c r="DK66" i="1" s="1"/>
  <c r="IX66" i="2"/>
  <c r="HX67" i="2"/>
  <c r="CO67" i="1" s="1"/>
  <c r="HY67" i="2"/>
  <c r="CP67" i="1" s="1"/>
  <c r="HZ67" i="2"/>
  <c r="CQ67" i="1" s="1"/>
  <c r="IA67" i="2"/>
  <c r="CR67" i="1" s="1"/>
  <c r="IB67" i="2"/>
  <c r="CS67" i="1" s="1"/>
  <c r="IC67" i="2"/>
  <c r="CT67" i="1" s="1"/>
  <c r="ID67" i="2"/>
  <c r="CU67" i="1" s="1"/>
  <c r="IE67" i="2"/>
  <c r="CV67" i="1" s="1"/>
  <c r="IF67" i="2"/>
  <c r="CW67" i="1" s="1"/>
  <c r="IG67" i="2"/>
  <c r="CX67" i="1" s="1"/>
  <c r="IH67" i="2"/>
  <c r="CY67" i="1" s="1"/>
  <c r="II67" i="2"/>
  <c r="CZ67" i="1" s="1"/>
  <c r="IJ67" i="2"/>
  <c r="DA67" i="1" s="1"/>
  <c r="IK67" i="2"/>
  <c r="DB67" i="1" s="1"/>
  <c r="IL67" i="2"/>
  <c r="DC67" i="1" s="1"/>
  <c r="IM67" i="2"/>
  <c r="DD67" i="1" s="1"/>
  <c r="IO67" i="2"/>
  <c r="DF67" i="1" s="1"/>
  <c r="IP67" i="2"/>
  <c r="DG67" i="1" s="1"/>
  <c r="IQ67" i="2"/>
  <c r="DH67" i="1" s="1"/>
  <c r="IR67" i="2"/>
  <c r="DI67" i="1" s="1"/>
  <c r="IS67" i="2"/>
  <c r="DJ67" i="1" s="1"/>
  <c r="IU67" i="2"/>
  <c r="IN67" i="2"/>
  <c r="DE67" i="1" s="1"/>
  <c r="IW67" i="2"/>
  <c r="IT67" i="2" s="1"/>
  <c r="IX67" i="2"/>
  <c r="HX68" i="2"/>
  <c r="CO68" i="1" s="1"/>
  <c r="HY68" i="2"/>
  <c r="CP68" i="1" s="1"/>
  <c r="HZ68" i="2"/>
  <c r="CQ68" i="1" s="1"/>
  <c r="IA68" i="2"/>
  <c r="CR68" i="1" s="1"/>
  <c r="IB68" i="2"/>
  <c r="CS68" i="1" s="1"/>
  <c r="IC68" i="2"/>
  <c r="CT68" i="1" s="1"/>
  <c r="ID68" i="2"/>
  <c r="IE68" i="2"/>
  <c r="CV68" i="1" s="1"/>
  <c r="IF68" i="2"/>
  <c r="CW68" i="1" s="1"/>
  <c r="IG68" i="2"/>
  <c r="CX68" i="1" s="1"/>
  <c r="IH68" i="2"/>
  <c r="CY68" i="1" s="1"/>
  <c r="II68" i="2"/>
  <c r="CZ68" i="1" s="1"/>
  <c r="IJ68" i="2"/>
  <c r="DA68" i="1" s="1"/>
  <c r="IK68" i="2"/>
  <c r="DB68" i="1" s="1"/>
  <c r="IL68" i="2"/>
  <c r="IM68" i="2"/>
  <c r="DD68" i="1" s="1"/>
  <c r="IO68" i="2"/>
  <c r="DF68" i="1" s="1"/>
  <c r="IP68" i="2"/>
  <c r="DG68" i="1" s="1"/>
  <c r="IQ68" i="2"/>
  <c r="DH68" i="1" s="1"/>
  <c r="IR68" i="2"/>
  <c r="DI68" i="1" s="1"/>
  <c r="IS68" i="2"/>
  <c r="IU68" i="2"/>
  <c r="IN68" i="2" s="1"/>
  <c r="DE68" i="1" s="1"/>
  <c r="IW68" i="2"/>
  <c r="IT68" i="2" s="1"/>
  <c r="DK68" i="1" s="1"/>
  <c r="IX68" i="2"/>
  <c r="HX69" i="2"/>
  <c r="CO69" i="1" s="1"/>
  <c r="HY69" i="2"/>
  <c r="CP69" i="1" s="1"/>
  <c r="HZ69" i="2"/>
  <c r="CQ69" i="1" s="1"/>
  <c r="IA69" i="2"/>
  <c r="CR69" i="1" s="1"/>
  <c r="IB69" i="2"/>
  <c r="CS69" i="1" s="1"/>
  <c r="IC69" i="2"/>
  <c r="CT69" i="1" s="1"/>
  <c r="ID69" i="2"/>
  <c r="CU69" i="1" s="1"/>
  <c r="IE69" i="2"/>
  <c r="CV69" i="1" s="1"/>
  <c r="IF69" i="2"/>
  <c r="CW69" i="1" s="1"/>
  <c r="IG69" i="2"/>
  <c r="CX69" i="1" s="1"/>
  <c r="IH69" i="2"/>
  <c r="CY69" i="1" s="1"/>
  <c r="II69" i="2"/>
  <c r="CZ69" i="1" s="1"/>
  <c r="IJ69" i="2"/>
  <c r="IK69" i="2"/>
  <c r="DB69" i="1" s="1"/>
  <c r="IL69" i="2"/>
  <c r="DC69" i="1" s="1"/>
  <c r="IM69" i="2"/>
  <c r="DD69" i="1" s="1"/>
  <c r="IO69" i="2"/>
  <c r="DF69" i="1" s="1"/>
  <c r="IP69" i="2"/>
  <c r="DG69" i="1" s="1"/>
  <c r="IQ69" i="2"/>
  <c r="DH69" i="1" s="1"/>
  <c r="IR69" i="2"/>
  <c r="DI69" i="1" s="1"/>
  <c r="IS69" i="2"/>
  <c r="DJ69" i="1" s="1"/>
  <c r="IU69" i="2"/>
  <c r="IN69" i="2" s="1"/>
  <c r="DE69" i="1" s="1"/>
  <c r="IW69" i="2"/>
  <c r="IT69" i="2" s="1"/>
  <c r="DK69" i="1" s="1"/>
  <c r="IX69" i="2"/>
  <c r="HX70" i="2"/>
  <c r="CO70" i="1" s="1"/>
  <c r="HY70" i="2"/>
  <c r="CP70" i="1" s="1"/>
  <c r="HZ70" i="2"/>
  <c r="CQ70" i="1" s="1"/>
  <c r="IA70" i="2"/>
  <c r="CR70" i="1" s="1"/>
  <c r="IB70" i="2"/>
  <c r="CS70" i="1" s="1"/>
  <c r="IC70" i="2"/>
  <c r="CT70" i="1" s="1"/>
  <c r="ID70" i="2"/>
  <c r="CU70" i="1" s="1"/>
  <c r="IE70" i="2"/>
  <c r="CV70" i="1" s="1"/>
  <c r="IF70" i="2"/>
  <c r="CW70" i="1" s="1"/>
  <c r="IG70" i="2"/>
  <c r="CX70" i="1" s="1"/>
  <c r="IH70" i="2"/>
  <c r="CY70" i="1" s="1"/>
  <c r="II70" i="2"/>
  <c r="IJ70" i="2"/>
  <c r="DA70" i="1" s="1"/>
  <c r="IK70" i="2"/>
  <c r="DB70" i="1" s="1"/>
  <c r="IL70" i="2"/>
  <c r="DC70" i="1" s="1"/>
  <c r="IM70" i="2"/>
  <c r="DD70" i="1" s="1"/>
  <c r="IO70" i="2"/>
  <c r="DF70" i="1" s="1"/>
  <c r="IP70" i="2"/>
  <c r="DG70" i="1" s="1"/>
  <c r="IQ70" i="2"/>
  <c r="DH70" i="1" s="1"/>
  <c r="IR70" i="2"/>
  <c r="DI70" i="1" s="1"/>
  <c r="IS70" i="2"/>
  <c r="DJ70" i="1" s="1"/>
  <c r="IU70" i="2"/>
  <c r="IN70" i="2" s="1"/>
  <c r="DE70" i="1" s="1"/>
  <c r="IW70" i="2"/>
  <c r="IT70" i="2" s="1"/>
  <c r="IX70" i="2"/>
  <c r="HX71" i="2"/>
  <c r="HY71" i="2"/>
  <c r="HZ71" i="2"/>
  <c r="IA71" i="2"/>
  <c r="IB71" i="2"/>
  <c r="IC71" i="2"/>
  <c r="ID71" i="2"/>
  <c r="IE71" i="2"/>
  <c r="IF71" i="2"/>
  <c r="IG71" i="2"/>
  <c r="IH71" i="2"/>
  <c r="II71" i="2"/>
  <c r="IJ71" i="2"/>
  <c r="IK71" i="2"/>
  <c r="IL71" i="2"/>
  <c r="IM71" i="2"/>
  <c r="IO71" i="2"/>
  <c r="IP71" i="2"/>
  <c r="IQ71" i="2"/>
  <c r="IR71" i="2"/>
  <c r="IS71" i="2"/>
  <c r="IU71" i="2"/>
  <c r="IN71" i="2"/>
  <c r="IW71" i="2"/>
  <c r="IT71" i="2" s="1"/>
  <c r="IX71" i="2"/>
  <c r="HX72" i="2"/>
  <c r="CO72" i="1" s="1"/>
  <c r="HY72" i="2"/>
  <c r="CP72" i="1" s="1"/>
  <c r="HZ72" i="2"/>
  <c r="CQ72" i="1" s="1"/>
  <c r="IA72" i="2"/>
  <c r="CR72" i="1" s="1"/>
  <c r="IB72" i="2"/>
  <c r="CS72" i="1" s="1"/>
  <c r="IC72" i="2"/>
  <c r="CT72" i="1" s="1"/>
  <c r="ID72" i="2"/>
  <c r="CU72" i="1" s="1"/>
  <c r="IE72" i="2"/>
  <c r="CV72" i="1" s="1"/>
  <c r="IF72" i="2"/>
  <c r="IG72" i="2"/>
  <c r="CX72" i="1" s="1"/>
  <c r="IH72" i="2"/>
  <c r="CY72" i="1" s="1"/>
  <c r="II72" i="2"/>
  <c r="CZ72" i="1" s="1"/>
  <c r="IJ72" i="2"/>
  <c r="DA72" i="1" s="1"/>
  <c r="IK72" i="2"/>
  <c r="IL72" i="2"/>
  <c r="IM72" i="2"/>
  <c r="DD72" i="1" s="1"/>
  <c r="IO72" i="2"/>
  <c r="IP72" i="2"/>
  <c r="DG72" i="1" s="1"/>
  <c r="IQ72" i="2"/>
  <c r="DH72" i="1" s="1"/>
  <c r="IR72" i="2"/>
  <c r="DI72" i="1" s="1"/>
  <c r="IS72" i="2"/>
  <c r="DJ72" i="1" s="1"/>
  <c r="IU72" i="2"/>
  <c r="IN72" i="2"/>
  <c r="DE72" i="1" s="1"/>
  <c r="IW72" i="2"/>
  <c r="IT72" i="2" s="1"/>
  <c r="DK72" i="1" s="1"/>
  <c r="IX72" i="2"/>
  <c r="HX73" i="2"/>
  <c r="CO73" i="1" s="1"/>
  <c r="HY73" i="2"/>
  <c r="CP73" i="1" s="1"/>
  <c r="HZ73" i="2"/>
  <c r="CQ73" i="1" s="1"/>
  <c r="IA73" i="2"/>
  <c r="CR73" i="1" s="1"/>
  <c r="IB73" i="2"/>
  <c r="CS73" i="1" s="1"/>
  <c r="IC73" i="2"/>
  <c r="CT73" i="1" s="1"/>
  <c r="ID73" i="2"/>
  <c r="IE73" i="2"/>
  <c r="CV73" i="1" s="1"/>
  <c r="IF73" i="2"/>
  <c r="IG73" i="2"/>
  <c r="CX73" i="1" s="1"/>
  <c r="IH73" i="2"/>
  <c r="CY73" i="1" s="1"/>
  <c r="II73" i="2"/>
  <c r="CZ73" i="1" s="1"/>
  <c r="IJ73" i="2"/>
  <c r="DA73" i="1" s="1"/>
  <c r="IK73" i="2"/>
  <c r="DB73" i="1" s="1"/>
  <c r="IL73" i="2"/>
  <c r="IM73" i="2"/>
  <c r="DD73" i="1" s="1"/>
  <c r="IO73" i="2"/>
  <c r="DF73" i="1" s="1"/>
  <c r="IP73" i="2"/>
  <c r="DG73" i="1" s="1"/>
  <c r="IQ73" i="2"/>
  <c r="DH73" i="1" s="1"/>
  <c r="IR73" i="2"/>
  <c r="DI73" i="1" s="1"/>
  <c r="IS73" i="2"/>
  <c r="DJ73" i="1" s="1"/>
  <c r="IU73" i="2"/>
  <c r="IN73" i="2" s="1"/>
  <c r="DE73" i="1" s="1"/>
  <c r="IW73" i="2"/>
  <c r="IT73" i="2" s="1"/>
  <c r="DK73" i="1" s="1"/>
  <c r="IX73" i="2"/>
  <c r="HX74" i="2"/>
  <c r="CO74" i="1" s="1"/>
  <c r="HY74" i="2"/>
  <c r="CP74" i="1" s="1"/>
  <c r="HZ74" i="2"/>
  <c r="CQ74" i="1" s="1"/>
  <c r="IA74" i="2"/>
  <c r="CR74" i="1" s="1"/>
  <c r="IB74" i="2"/>
  <c r="CS74" i="1" s="1"/>
  <c r="IC74" i="2"/>
  <c r="ID74" i="2"/>
  <c r="CU74" i="1" s="1"/>
  <c r="IE74" i="2"/>
  <c r="CV74" i="1" s="1"/>
  <c r="IF74" i="2"/>
  <c r="CW74" i="1" s="1"/>
  <c r="IG74" i="2"/>
  <c r="CX74" i="1" s="1"/>
  <c r="IH74" i="2"/>
  <c r="CY74" i="1" s="1"/>
  <c r="II74" i="2"/>
  <c r="CZ74" i="1" s="1"/>
  <c r="IJ74" i="2"/>
  <c r="DA74" i="1" s="1"/>
  <c r="IK74" i="2"/>
  <c r="IL74" i="2"/>
  <c r="DC74" i="1" s="1"/>
  <c r="IM74" i="2"/>
  <c r="DD74" i="1" s="1"/>
  <c r="IO74" i="2"/>
  <c r="IP74" i="2"/>
  <c r="DG74" i="1" s="1"/>
  <c r="IQ74" i="2"/>
  <c r="DH74" i="1" s="1"/>
  <c r="IR74" i="2"/>
  <c r="DI74" i="1" s="1"/>
  <c r="IS74" i="2"/>
  <c r="DJ74" i="1" s="1"/>
  <c r="IU74" i="2"/>
  <c r="IN74" i="2"/>
  <c r="DE74" i="1" s="1"/>
  <c r="IW74" i="2"/>
  <c r="IT74" i="2" s="1"/>
  <c r="DK74" i="1" s="1"/>
  <c r="IX74" i="2"/>
  <c r="HX75" i="2"/>
  <c r="CO75" i="1" s="1"/>
  <c r="HY75" i="2"/>
  <c r="CP75" i="1" s="1"/>
  <c r="HZ75" i="2"/>
  <c r="CQ75" i="1" s="1"/>
  <c r="IA75" i="2"/>
  <c r="CR75" i="1" s="1"/>
  <c r="IB75" i="2"/>
  <c r="CS75" i="1" s="1"/>
  <c r="IC75" i="2"/>
  <c r="CT75" i="1" s="1"/>
  <c r="ID75" i="2"/>
  <c r="CU75" i="1" s="1"/>
  <c r="IE75" i="2"/>
  <c r="CV75" i="1" s="1"/>
  <c r="IF75" i="2"/>
  <c r="CW75" i="1" s="1"/>
  <c r="IG75" i="2"/>
  <c r="CX75" i="1" s="1"/>
  <c r="IH75" i="2"/>
  <c r="CY75" i="1" s="1"/>
  <c r="II75" i="2"/>
  <c r="CZ75" i="1" s="1"/>
  <c r="IJ75" i="2"/>
  <c r="DA75" i="1" s="1"/>
  <c r="IK75" i="2"/>
  <c r="DB75" i="1" s="1"/>
  <c r="IL75" i="2"/>
  <c r="DC75" i="1" s="1"/>
  <c r="IM75" i="2"/>
  <c r="DD75" i="1" s="1"/>
  <c r="IO75" i="2"/>
  <c r="DF75" i="1" s="1"/>
  <c r="IP75" i="2"/>
  <c r="DG75" i="1" s="1"/>
  <c r="IQ75" i="2"/>
  <c r="DH75" i="1" s="1"/>
  <c r="IR75" i="2"/>
  <c r="IS75" i="2"/>
  <c r="DJ75" i="1" s="1"/>
  <c r="IU75" i="2"/>
  <c r="IN75" i="2"/>
  <c r="DE75" i="1" s="1"/>
  <c r="IW75" i="2"/>
  <c r="IT75" i="2" s="1"/>
  <c r="DK75" i="1" s="1"/>
  <c r="IX75" i="2"/>
  <c r="HX76" i="2"/>
  <c r="CO76" i="1" s="1"/>
  <c r="HY76" i="2"/>
  <c r="CP76" i="1" s="1"/>
  <c r="HZ76" i="2"/>
  <c r="IA76" i="2"/>
  <c r="IB76" i="2"/>
  <c r="CS76" i="1" s="1"/>
  <c r="IC76" i="2"/>
  <c r="ID76" i="2"/>
  <c r="CU76" i="1" s="1"/>
  <c r="IE76" i="2"/>
  <c r="CV76" i="1" s="1"/>
  <c r="IF76" i="2"/>
  <c r="CW76" i="1" s="1"/>
  <c r="IG76" i="2"/>
  <c r="CX76" i="1" s="1"/>
  <c r="IH76" i="2"/>
  <c r="CY76" i="1" s="1"/>
  <c r="II76" i="2"/>
  <c r="IJ76" i="2"/>
  <c r="DA76" i="1" s="1"/>
  <c r="IK76" i="2"/>
  <c r="DB76" i="1" s="1"/>
  <c r="IL76" i="2"/>
  <c r="DC76" i="1" s="1"/>
  <c r="IM76" i="2"/>
  <c r="DD76" i="1" s="1"/>
  <c r="IO76" i="2"/>
  <c r="DF76" i="1" s="1"/>
  <c r="IP76" i="2"/>
  <c r="DG76" i="1" s="1"/>
  <c r="IQ76" i="2"/>
  <c r="IR76" i="2"/>
  <c r="DI76" i="1" s="1"/>
  <c r="IS76" i="2"/>
  <c r="DJ76" i="1" s="1"/>
  <c r="IU76" i="2"/>
  <c r="IN76" i="2"/>
  <c r="DE76" i="1" s="1"/>
  <c r="IW76" i="2"/>
  <c r="IT76" i="2" s="1"/>
  <c r="DK76" i="1" s="1"/>
  <c r="IX76" i="2"/>
  <c r="HX77" i="2"/>
  <c r="CO77" i="1" s="1"/>
  <c r="HY77" i="2"/>
  <c r="CP77" i="1" s="1"/>
  <c r="HZ77" i="2"/>
  <c r="CQ77" i="1" s="1"/>
  <c r="IA77" i="2"/>
  <c r="CR77" i="1" s="1"/>
  <c r="IB77" i="2"/>
  <c r="CS77" i="1" s="1"/>
  <c r="IC77" i="2"/>
  <c r="CT77" i="1" s="1"/>
  <c r="ID77" i="2"/>
  <c r="CU77" i="1" s="1"/>
  <c r="IE77" i="2"/>
  <c r="CV77" i="1" s="1"/>
  <c r="IF77" i="2"/>
  <c r="CW77" i="1" s="1"/>
  <c r="IG77" i="2"/>
  <c r="CX77" i="1" s="1"/>
  <c r="IH77" i="2"/>
  <c r="CY77" i="1" s="1"/>
  <c r="II77" i="2"/>
  <c r="CZ77" i="1" s="1"/>
  <c r="IJ77" i="2"/>
  <c r="DA77" i="1" s="1"/>
  <c r="IK77" i="2"/>
  <c r="DB77" i="1" s="1"/>
  <c r="IL77" i="2"/>
  <c r="DC77" i="1" s="1"/>
  <c r="IM77" i="2"/>
  <c r="DD77" i="1" s="1"/>
  <c r="IO77" i="2"/>
  <c r="DF77" i="1" s="1"/>
  <c r="IP77" i="2"/>
  <c r="DG77" i="1" s="1"/>
  <c r="IQ77" i="2"/>
  <c r="DH77" i="1" s="1"/>
  <c r="IR77" i="2"/>
  <c r="IS77" i="2"/>
  <c r="DJ77" i="1" s="1"/>
  <c r="IU77" i="2"/>
  <c r="IN77" i="2" s="1"/>
  <c r="DE77" i="1" s="1"/>
  <c r="IW77" i="2"/>
  <c r="IT77" i="2" s="1"/>
  <c r="DK77" i="1" s="1"/>
  <c r="IX77" i="2"/>
  <c r="HX78" i="2"/>
  <c r="CO78" i="1" s="1"/>
  <c r="HY78" i="2"/>
  <c r="HZ78" i="2"/>
  <c r="IA78" i="2"/>
  <c r="CR78" i="1" s="1"/>
  <c r="IB78" i="2"/>
  <c r="CS78" i="1" s="1"/>
  <c r="IC78" i="2"/>
  <c r="CT78" i="1" s="1"/>
  <c r="ID78" i="2"/>
  <c r="CU78" i="1" s="1"/>
  <c r="IE78" i="2"/>
  <c r="CV78" i="1" s="1"/>
  <c r="IF78" i="2"/>
  <c r="CW78" i="1" s="1"/>
  <c r="IG78" i="2"/>
  <c r="CX78" i="1" s="1"/>
  <c r="IH78" i="2"/>
  <c r="II78" i="2"/>
  <c r="CZ78" i="1" s="1"/>
  <c r="IJ78" i="2"/>
  <c r="DA78" i="1" s="1"/>
  <c r="IK78" i="2"/>
  <c r="DB78" i="1" s="1"/>
  <c r="IL78" i="2"/>
  <c r="DC78" i="1" s="1"/>
  <c r="IM78" i="2"/>
  <c r="DD78" i="1" s="1"/>
  <c r="IO78" i="2"/>
  <c r="DF78" i="1" s="1"/>
  <c r="IP78" i="2"/>
  <c r="IQ78" i="2"/>
  <c r="IR78" i="2"/>
  <c r="DI78" i="1" s="1"/>
  <c r="IS78" i="2"/>
  <c r="DJ78" i="1" s="1"/>
  <c r="IU78" i="2"/>
  <c r="IN78" i="2"/>
  <c r="DE78" i="1" s="1"/>
  <c r="IW78" i="2"/>
  <c r="IT78" i="2" s="1"/>
  <c r="DK78" i="1" s="1"/>
  <c r="IX78" i="2"/>
  <c r="HX79" i="2"/>
  <c r="CO79" i="1" s="1"/>
  <c r="HY79" i="2"/>
  <c r="CP79" i="1" s="1"/>
  <c r="HZ79" i="2"/>
  <c r="CQ79" i="1" s="1"/>
  <c r="IA79" i="2"/>
  <c r="CR79" i="1" s="1"/>
  <c r="IB79" i="2"/>
  <c r="CS79" i="1" s="1"/>
  <c r="IC79" i="2"/>
  <c r="CT79" i="1" s="1"/>
  <c r="ID79" i="2"/>
  <c r="CU79" i="1" s="1"/>
  <c r="IE79" i="2"/>
  <c r="CV79" i="1" s="1"/>
  <c r="IF79" i="2"/>
  <c r="CW79" i="1" s="1"/>
  <c r="IG79" i="2"/>
  <c r="CX79" i="1" s="1"/>
  <c r="IH79" i="2"/>
  <c r="CY79" i="1" s="1"/>
  <c r="II79" i="2"/>
  <c r="CZ79" i="1" s="1"/>
  <c r="IJ79" i="2"/>
  <c r="DA79" i="1" s="1"/>
  <c r="IK79" i="2"/>
  <c r="DB79" i="1" s="1"/>
  <c r="IL79" i="2"/>
  <c r="DC79" i="1" s="1"/>
  <c r="IM79" i="2"/>
  <c r="DD79" i="1" s="1"/>
  <c r="IO79" i="2"/>
  <c r="DF79" i="1" s="1"/>
  <c r="IP79" i="2"/>
  <c r="DG79" i="1" s="1"/>
  <c r="IQ79" i="2"/>
  <c r="DH79" i="1" s="1"/>
  <c r="IR79" i="2"/>
  <c r="DI79" i="1" s="1"/>
  <c r="IS79" i="2"/>
  <c r="DJ79" i="1" s="1"/>
  <c r="IU79" i="2"/>
  <c r="IN79" i="2" s="1"/>
  <c r="DE79" i="1" s="1"/>
  <c r="IW79" i="2"/>
  <c r="IT79" i="2" s="1"/>
  <c r="DK79" i="1" s="1"/>
  <c r="IX79" i="2"/>
  <c r="HX80" i="2"/>
  <c r="CO80" i="1" s="1"/>
  <c r="HY80" i="2"/>
  <c r="CP80" i="1" s="1"/>
  <c r="HZ80" i="2"/>
  <c r="CQ80" i="1" s="1"/>
  <c r="IA80" i="2"/>
  <c r="CR80" i="1" s="1"/>
  <c r="IB80" i="2"/>
  <c r="CS80" i="1" s="1"/>
  <c r="IC80" i="2"/>
  <c r="CT80" i="1" s="1"/>
  <c r="ID80" i="2"/>
  <c r="CU80" i="1" s="1"/>
  <c r="IE80" i="2"/>
  <c r="IF80" i="2"/>
  <c r="CW80" i="1" s="1"/>
  <c r="IG80" i="2"/>
  <c r="CX80" i="1" s="1"/>
  <c r="IH80" i="2"/>
  <c r="CY80" i="1" s="1"/>
  <c r="II80" i="2"/>
  <c r="CZ80" i="1" s="1"/>
  <c r="IJ80" i="2"/>
  <c r="DA80" i="1" s="1"/>
  <c r="IK80" i="2"/>
  <c r="DB80" i="1" s="1"/>
  <c r="IL80" i="2"/>
  <c r="IM80" i="2"/>
  <c r="IO80" i="2"/>
  <c r="DF80" i="1" s="1"/>
  <c r="IP80" i="2"/>
  <c r="DG80" i="1" s="1"/>
  <c r="IQ80" i="2"/>
  <c r="IR80" i="2"/>
  <c r="DI80" i="1" s="1"/>
  <c r="IS80" i="2"/>
  <c r="DJ80" i="1" s="1"/>
  <c r="IU80" i="2"/>
  <c r="IN80" i="2" s="1"/>
  <c r="DE80" i="1" s="1"/>
  <c r="IW80" i="2"/>
  <c r="IT80" i="2" s="1"/>
  <c r="DK80" i="1" s="1"/>
  <c r="IX80" i="2"/>
  <c r="HX81" i="2"/>
  <c r="CO81" i="1" s="1"/>
  <c r="HY81" i="2"/>
  <c r="CP81" i="1" s="1"/>
  <c r="HZ81" i="2"/>
  <c r="CQ81" i="1" s="1"/>
  <c r="IA81" i="2"/>
  <c r="CR81" i="1" s="1"/>
  <c r="IB81" i="2"/>
  <c r="CS81" i="1" s="1"/>
  <c r="IC81" i="2"/>
  <c r="CT81" i="1" s="1"/>
  <c r="ID81" i="2"/>
  <c r="CU81" i="1" s="1"/>
  <c r="IE81" i="2"/>
  <c r="CV81" i="1" s="1"/>
  <c r="IF81" i="2"/>
  <c r="CW81" i="1" s="1"/>
  <c r="IG81" i="2"/>
  <c r="CX81" i="1" s="1"/>
  <c r="IH81" i="2"/>
  <c r="CY81" i="1" s="1"/>
  <c r="II81" i="2"/>
  <c r="CZ81" i="1" s="1"/>
  <c r="IJ81" i="2"/>
  <c r="DA81" i="1" s="1"/>
  <c r="IK81" i="2"/>
  <c r="DB81" i="1" s="1"/>
  <c r="IL81" i="2"/>
  <c r="DC81" i="1" s="1"/>
  <c r="IM81" i="2"/>
  <c r="DD81" i="1" s="1"/>
  <c r="IO81" i="2"/>
  <c r="DF81" i="1" s="1"/>
  <c r="IP81" i="2"/>
  <c r="DG81" i="1" s="1"/>
  <c r="IQ81" i="2"/>
  <c r="DH81" i="1" s="1"/>
  <c r="IR81" i="2"/>
  <c r="DI81" i="1" s="1"/>
  <c r="IS81" i="2"/>
  <c r="DJ81" i="1" s="1"/>
  <c r="IU81" i="2"/>
  <c r="IN81" i="2" s="1"/>
  <c r="DE81" i="1" s="1"/>
  <c r="IW81" i="2"/>
  <c r="IT81" i="2" s="1"/>
  <c r="DK81" i="1" s="1"/>
  <c r="IX81" i="2"/>
  <c r="HX82" i="2"/>
  <c r="CO82" i="1" s="1"/>
  <c r="HY82" i="2"/>
  <c r="CP82" i="1" s="1"/>
  <c r="HZ82" i="2"/>
  <c r="CQ82" i="1" s="1"/>
  <c r="IA82" i="2"/>
  <c r="CR82" i="1" s="1"/>
  <c r="IB82" i="2"/>
  <c r="CS82" i="1" s="1"/>
  <c r="IC82" i="2"/>
  <c r="CT82" i="1" s="1"/>
  <c r="ID82" i="2"/>
  <c r="CU82" i="1" s="1"/>
  <c r="IE82" i="2"/>
  <c r="CV82" i="1" s="1"/>
  <c r="IF82" i="2"/>
  <c r="CW82" i="1" s="1"/>
  <c r="IG82" i="2"/>
  <c r="CX82" i="1" s="1"/>
  <c r="IH82" i="2"/>
  <c r="CY82" i="1" s="1"/>
  <c r="II82" i="2"/>
  <c r="CZ82" i="1" s="1"/>
  <c r="IJ82" i="2"/>
  <c r="DA82" i="1" s="1"/>
  <c r="IK82" i="2"/>
  <c r="DB82" i="1" s="1"/>
  <c r="IL82" i="2"/>
  <c r="DC82" i="1" s="1"/>
  <c r="IM82" i="2"/>
  <c r="DD82" i="1" s="1"/>
  <c r="IO82" i="2"/>
  <c r="DF82" i="1" s="1"/>
  <c r="IP82" i="2"/>
  <c r="DG82" i="1" s="1"/>
  <c r="IQ82" i="2"/>
  <c r="DH82" i="1" s="1"/>
  <c r="IR82" i="2"/>
  <c r="DI82" i="1" s="1"/>
  <c r="IS82" i="2"/>
  <c r="DJ82" i="1" s="1"/>
  <c r="IU82" i="2"/>
  <c r="IN82" i="2"/>
  <c r="DE82" i="1" s="1"/>
  <c r="IW82" i="2"/>
  <c r="IT82" i="2" s="1"/>
  <c r="DK82" i="1" s="1"/>
  <c r="IX82" i="2"/>
  <c r="HX83" i="2"/>
  <c r="CO83" i="1" s="1"/>
  <c r="HY83" i="2"/>
  <c r="CP83" i="1" s="1"/>
  <c r="HZ83" i="2"/>
  <c r="CQ83" i="1" s="1"/>
  <c r="IA83" i="2"/>
  <c r="CR83" i="1" s="1"/>
  <c r="IB83" i="2"/>
  <c r="CS83" i="1" s="1"/>
  <c r="IC83" i="2"/>
  <c r="CT83" i="1" s="1"/>
  <c r="ID83" i="2"/>
  <c r="CU83" i="1" s="1"/>
  <c r="IE83" i="2"/>
  <c r="CV83" i="1" s="1"/>
  <c r="IF83" i="2"/>
  <c r="CW83" i="1" s="1"/>
  <c r="IG83" i="2"/>
  <c r="CX83" i="1" s="1"/>
  <c r="IH83" i="2"/>
  <c r="CY83" i="1" s="1"/>
  <c r="II83" i="2"/>
  <c r="CZ83" i="1" s="1"/>
  <c r="IJ83" i="2"/>
  <c r="DA83" i="1" s="1"/>
  <c r="IK83" i="2"/>
  <c r="DB83" i="1" s="1"/>
  <c r="IL83" i="2"/>
  <c r="DC83" i="1" s="1"/>
  <c r="IM83" i="2"/>
  <c r="DD83" i="1" s="1"/>
  <c r="IO83" i="2"/>
  <c r="DF83" i="1" s="1"/>
  <c r="IP83" i="2"/>
  <c r="DG83" i="1" s="1"/>
  <c r="IQ83" i="2"/>
  <c r="DH83" i="1" s="1"/>
  <c r="IR83" i="2"/>
  <c r="DI83" i="1" s="1"/>
  <c r="IS83" i="2"/>
  <c r="DJ83" i="1" s="1"/>
  <c r="IU83" i="2"/>
  <c r="IN83" i="2" s="1"/>
  <c r="DE83" i="1" s="1"/>
  <c r="IW83" i="2"/>
  <c r="IT83" i="2" s="1"/>
  <c r="DK83" i="1" s="1"/>
  <c r="IX83" i="2"/>
  <c r="HX84" i="2"/>
  <c r="CO84" i="1" s="1"/>
  <c r="HY84" i="2"/>
  <c r="CP84" i="1" s="1"/>
  <c r="HZ84" i="2"/>
  <c r="CQ84" i="1" s="1"/>
  <c r="IA84" i="2"/>
  <c r="CR84" i="1" s="1"/>
  <c r="IB84" i="2"/>
  <c r="CS84" i="1" s="1"/>
  <c r="IC84" i="2"/>
  <c r="CT84" i="1" s="1"/>
  <c r="ID84" i="2"/>
  <c r="CU84" i="1" s="1"/>
  <c r="IE84" i="2"/>
  <c r="CV84" i="1" s="1"/>
  <c r="IF84" i="2"/>
  <c r="CW84" i="1" s="1"/>
  <c r="IG84" i="2"/>
  <c r="CX84" i="1" s="1"/>
  <c r="IH84" i="2"/>
  <c r="CY84" i="1" s="1"/>
  <c r="II84" i="2"/>
  <c r="CZ84" i="1" s="1"/>
  <c r="IJ84" i="2"/>
  <c r="DA84" i="1" s="1"/>
  <c r="IK84" i="2"/>
  <c r="DB84" i="1" s="1"/>
  <c r="IL84" i="2"/>
  <c r="DC84" i="1" s="1"/>
  <c r="IM84" i="2"/>
  <c r="DD84" i="1" s="1"/>
  <c r="IO84" i="2"/>
  <c r="DF84" i="1" s="1"/>
  <c r="IP84" i="2"/>
  <c r="DG84" i="1" s="1"/>
  <c r="IQ84" i="2"/>
  <c r="DH84" i="1" s="1"/>
  <c r="IR84" i="2"/>
  <c r="DI84" i="1" s="1"/>
  <c r="IS84" i="2"/>
  <c r="DJ84" i="1" s="1"/>
  <c r="IU84" i="2"/>
  <c r="IN84" i="2" s="1"/>
  <c r="DE84" i="1" s="1"/>
  <c r="IW84" i="2"/>
  <c r="IT84" i="2" s="1"/>
  <c r="DK84" i="1" s="1"/>
  <c r="IX84" i="2"/>
  <c r="HX85" i="2"/>
  <c r="CO85" i="1" s="1"/>
  <c r="HY85" i="2"/>
  <c r="CP85" i="1" s="1"/>
  <c r="HZ85" i="2"/>
  <c r="CQ85" i="1" s="1"/>
  <c r="IA85" i="2"/>
  <c r="CR85" i="1" s="1"/>
  <c r="IB85" i="2"/>
  <c r="CS85" i="1" s="1"/>
  <c r="IC85" i="2"/>
  <c r="CT85" i="1" s="1"/>
  <c r="ID85" i="2"/>
  <c r="CU85" i="1" s="1"/>
  <c r="IE85" i="2"/>
  <c r="CV85" i="1" s="1"/>
  <c r="IF85" i="2"/>
  <c r="CW85" i="1" s="1"/>
  <c r="IG85" i="2"/>
  <c r="CX85" i="1" s="1"/>
  <c r="IH85" i="2"/>
  <c r="CY85" i="1" s="1"/>
  <c r="II85" i="2"/>
  <c r="CZ85" i="1" s="1"/>
  <c r="IJ85" i="2"/>
  <c r="DA85" i="1" s="1"/>
  <c r="IK85" i="2"/>
  <c r="DB85" i="1" s="1"/>
  <c r="IL85" i="2"/>
  <c r="DC85" i="1" s="1"/>
  <c r="IM85" i="2"/>
  <c r="DD85" i="1" s="1"/>
  <c r="IO85" i="2"/>
  <c r="DF85" i="1" s="1"/>
  <c r="IP85" i="2"/>
  <c r="DG85" i="1" s="1"/>
  <c r="IQ85" i="2"/>
  <c r="DH85" i="1" s="1"/>
  <c r="IR85" i="2"/>
  <c r="DI85" i="1" s="1"/>
  <c r="IS85" i="2"/>
  <c r="DJ85" i="1" s="1"/>
  <c r="IU85" i="2"/>
  <c r="IN85" i="2" s="1"/>
  <c r="DE85" i="1" s="1"/>
  <c r="IW85" i="2"/>
  <c r="IT85" i="2" s="1"/>
  <c r="DK85" i="1" s="1"/>
  <c r="IX85" i="2"/>
  <c r="HX86" i="2"/>
  <c r="CO86" i="1" s="1"/>
  <c r="HY86" i="2"/>
  <c r="CP86" i="1" s="1"/>
  <c r="HZ86" i="2"/>
  <c r="CQ86" i="1" s="1"/>
  <c r="IA86" i="2"/>
  <c r="CR86" i="1" s="1"/>
  <c r="IB86" i="2"/>
  <c r="CS86" i="1" s="1"/>
  <c r="IC86" i="2"/>
  <c r="CT86" i="1" s="1"/>
  <c r="ID86" i="2"/>
  <c r="CU86" i="1" s="1"/>
  <c r="IE86" i="2"/>
  <c r="CV86" i="1" s="1"/>
  <c r="IF86" i="2"/>
  <c r="CW86" i="1" s="1"/>
  <c r="IG86" i="2"/>
  <c r="CX86" i="1" s="1"/>
  <c r="IH86" i="2"/>
  <c r="CY86" i="1" s="1"/>
  <c r="II86" i="2"/>
  <c r="CZ86" i="1" s="1"/>
  <c r="IJ86" i="2"/>
  <c r="DA86" i="1" s="1"/>
  <c r="IK86" i="2"/>
  <c r="DB86" i="1" s="1"/>
  <c r="IL86" i="2"/>
  <c r="IM86" i="2"/>
  <c r="DD86" i="1" s="1"/>
  <c r="IO86" i="2"/>
  <c r="DF86" i="1" s="1"/>
  <c r="IP86" i="2"/>
  <c r="DG86" i="1" s="1"/>
  <c r="IQ86" i="2"/>
  <c r="DH86" i="1" s="1"/>
  <c r="IR86" i="2"/>
  <c r="DI86" i="1" s="1"/>
  <c r="IS86" i="2"/>
  <c r="DJ86" i="1" s="1"/>
  <c r="IU86" i="2"/>
  <c r="IN86" i="2"/>
  <c r="DE86" i="1" s="1"/>
  <c r="IW86" i="2"/>
  <c r="IT86" i="2" s="1"/>
  <c r="DK86" i="1" s="1"/>
  <c r="IX86" i="2"/>
  <c r="HX87" i="2"/>
  <c r="CO87" i="1" s="1"/>
  <c r="HY87" i="2"/>
  <c r="CP87" i="1" s="1"/>
  <c r="HZ87" i="2"/>
  <c r="CQ87" i="1" s="1"/>
  <c r="IA87" i="2"/>
  <c r="CR87" i="1" s="1"/>
  <c r="IB87" i="2"/>
  <c r="CS87" i="1" s="1"/>
  <c r="IC87" i="2"/>
  <c r="CT87" i="1" s="1"/>
  <c r="ID87" i="2"/>
  <c r="CU87" i="1" s="1"/>
  <c r="IE87" i="2"/>
  <c r="CV87" i="1" s="1"/>
  <c r="IF87" i="2"/>
  <c r="IG87" i="2"/>
  <c r="CX87" i="1" s="1"/>
  <c r="IH87" i="2"/>
  <c r="CY87" i="1" s="1"/>
  <c r="II87" i="2"/>
  <c r="CZ87" i="1" s="1"/>
  <c r="IJ87" i="2"/>
  <c r="DA87" i="1" s="1"/>
  <c r="IK87" i="2"/>
  <c r="DB87" i="1" s="1"/>
  <c r="IL87" i="2"/>
  <c r="DC87" i="1" s="1"/>
  <c r="IM87" i="2"/>
  <c r="DD87" i="1" s="1"/>
  <c r="IO87" i="2"/>
  <c r="DF87" i="1" s="1"/>
  <c r="IP87" i="2"/>
  <c r="DG87" i="1" s="1"/>
  <c r="IQ87" i="2"/>
  <c r="DH87" i="1" s="1"/>
  <c r="IR87" i="2"/>
  <c r="DI87" i="1" s="1"/>
  <c r="IS87" i="2"/>
  <c r="DJ87" i="1" s="1"/>
  <c r="IU87" i="2"/>
  <c r="IN87" i="2" s="1"/>
  <c r="DE87" i="1" s="1"/>
  <c r="IW87" i="2"/>
  <c r="IT87" i="2" s="1"/>
  <c r="DK87" i="1" s="1"/>
  <c r="IX87" i="2"/>
  <c r="HX88" i="2"/>
  <c r="CO88" i="1" s="1"/>
  <c r="HY88" i="2"/>
  <c r="CP88" i="1" s="1"/>
  <c r="HZ88" i="2"/>
  <c r="CQ88" i="1" s="1"/>
  <c r="IA88" i="2"/>
  <c r="CR88" i="1" s="1"/>
  <c r="IB88" i="2"/>
  <c r="CS88" i="1" s="1"/>
  <c r="IC88" i="2"/>
  <c r="CT88" i="1" s="1"/>
  <c r="ID88" i="2"/>
  <c r="CU88" i="1" s="1"/>
  <c r="IE88" i="2"/>
  <c r="CV88" i="1" s="1"/>
  <c r="IF88" i="2"/>
  <c r="CW88" i="1" s="1"/>
  <c r="IG88" i="2"/>
  <c r="CX88" i="1" s="1"/>
  <c r="IH88" i="2"/>
  <c r="CY88" i="1" s="1"/>
  <c r="II88" i="2"/>
  <c r="CZ88" i="1" s="1"/>
  <c r="IJ88" i="2"/>
  <c r="IK88" i="2"/>
  <c r="IL88" i="2"/>
  <c r="DC88" i="1" s="1"/>
  <c r="IM88" i="2"/>
  <c r="IO88" i="2"/>
  <c r="DF88" i="1" s="1"/>
  <c r="IP88" i="2"/>
  <c r="DG88" i="1" s="1"/>
  <c r="IQ88" i="2"/>
  <c r="DH88" i="1" s="1"/>
  <c r="IR88" i="2"/>
  <c r="DI88" i="1" s="1"/>
  <c r="IS88" i="2"/>
  <c r="IU88" i="2"/>
  <c r="IN88" i="2" s="1"/>
  <c r="DE88" i="1" s="1"/>
  <c r="IW88" i="2"/>
  <c r="IT88" i="2" s="1"/>
  <c r="DK88" i="1" s="1"/>
  <c r="IX88" i="2"/>
  <c r="HX89" i="2"/>
  <c r="CO89" i="1" s="1"/>
  <c r="HY89" i="2"/>
  <c r="CP89" i="1" s="1"/>
  <c r="HZ89" i="2"/>
  <c r="CQ89" i="1" s="1"/>
  <c r="IA89" i="2"/>
  <c r="CR89" i="1" s="1"/>
  <c r="IB89" i="2"/>
  <c r="CS89" i="1" s="1"/>
  <c r="IC89" i="2"/>
  <c r="CT89" i="1" s="1"/>
  <c r="ID89" i="2"/>
  <c r="CU89" i="1" s="1"/>
  <c r="IE89" i="2"/>
  <c r="CV89" i="1" s="1"/>
  <c r="IF89" i="2"/>
  <c r="CW89" i="1" s="1"/>
  <c r="IG89" i="2"/>
  <c r="CX89" i="1" s="1"/>
  <c r="IH89" i="2"/>
  <c r="CY89" i="1" s="1"/>
  <c r="II89" i="2"/>
  <c r="CZ89" i="1" s="1"/>
  <c r="IJ89" i="2"/>
  <c r="DA89" i="1" s="1"/>
  <c r="IK89" i="2"/>
  <c r="DB89" i="1" s="1"/>
  <c r="IL89" i="2"/>
  <c r="DC89" i="1" s="1"/>
  <c r="IM89" i="2"/>
  <c r="DD89" i="1" s="1"/>
  <c r="IO89" i="2"/>
  <c r="DF89" i="1" s="1"/>
  <c r="IP89" i="2"/>
  <c r="DG89" i="1" s="1"/>
  <c r="IQ89" i="2"/>
  <c r="DH89" i="1" s="1"/>
  <c r="IR89" i="2"/>
  <c r="DI89" i="1" s="1"/>
  <c r="IS89" i="2"/>
  <c r="DJ89" i="1" s="1"/>
  <c r="IU89" i="2"/>
  <c r="IN89" i="2"/>
  <c r="DE89" i="1" s="1"/>
  <c r="IW89" i="2"/>
  <c r="IT89" i="2" s="1"/>
  <c r="DK89" i="1" s="1"/>
  <c r="IX89" i="2"/>
  <c r="HX90" i="2"/>
  <c r="CO90" i="1" s="1"/>
  <c r="HY90" i="2"/>
  <c r="CP90" i="1" s="1"/>
  <c r="HZ90" i="2"/>
  <c r="CQ90" i="1" s="1"/>
  <c r="IA90" i="2"/>
  <c r="CR90" i="1" s="1"/>
  <c r="IB90" i="2"/>
  <c r="CS90" i="1" s="1"/>
  <c r="IC90" i="2"/>
  <c r="CT90" i="1" s="1"/>
  <c r="ID90" i="2"/>
  <c r="CU90" i="1" s="1"/>
  <c r="IE90" i="2"/>
  <c r="CV90" i="1" s="1"/>
  <c r="IF90" i="2"/>
  <c r="CW90" i="1" s="1"/>
  <c r="IG90" i="2"/>
  <c r="CX90" i="1" s="1"/>
  <c r="IH90" i="2"/>
  <c r="CY90" i="1" s="1"/>
  <c r="II90" i="2"/>
  <c r="CZ90" i="1" s="1"/>
  <c r="IJ90" i="2"/>
  <c r="DA90" i="1" s="1"/>
  <c r="IK90" i="2"/>
  <c r="DB90" i="1" s="1"/>
  <c r="IL90" i="2"/>
  <c r="DC90" i="1" s="1"/>
  <c r="IM90" i="2"/>
  <c r="DD90" i="1" s="1"/>
  <c r="IO90" i="2"/>
  <c r="IP90" i="2"/>
  <c r="DG90" i="1" s="1"/>
  <c r="IQ90" i="2"/>
  <c r="DH90" i="1" s="1"/>
  <c r="IR90" i="2"/>
  <c r="DI90" i="1" s="1"/>
  <c r="IS90" i="2"/>
  <c r="DJ90" i="1" s="1"/>
  <c r="IU90" i="2"/>
  <c r="IN90" i="2" s="1"/>
  <c r="DE90" i="1" s="1"/>
  <c r="IW90" i="2"/>
  <c r="IT90" i="2" s="1"/>
  <c r="DK90" i="1" s="1"/>
  <c r="IX90" i="2"/>
  <c r="HX91" i="2"/>
  <c r="CO91" i="1" s="1"/>
  <c r="HY91" i="2"/>
  <c r="CP91" i="1" s="1"/>
  <c r="HZ91" i="2"/>
  <c r="CQ91" i="1" s="1"/>
  <c r="IA91" i="2"/>
  <c r="CR91" i="1" s="1"/>
  <c r="IB91" i="2"/>
  <c r="CS91" i="1" s="1"/>
  <c r="IC91" i="2"/>
  <c r="CT91" i="1" s="1"/>
  <c r="ID91" i="2"/>
  <c r="CU91" i="1" s="1"/>
  <c r="IE91" i="2"/>
  <c r="CV91" i="1" s="1"/>
  <c r="IF91" i="2"/>
  <c r="CW91" i="1" s="1"/>
  <c r="IG91" i="2"/>
  <c r="CX91" i="1" s="1"/>
  <c r="IH91" i="2"/>
  <c r="CY91" i="1" s="1"/>
  <c r="II91" i="2"/>
  <c r="CZ91" i="1" s="1"/>
  <c r="IJ91" i="2"/>
  <c r="DA91" i="1" s="1"/>
  <c r="IK91" i="2"/>
  <c r="DB91" i="1" s="1"/>
  <c r="IL91" i="2"/>
  <c r="DC91" i="1" s="1"/>
  <c r="IM91" i="2"/>
  <c r="DD91" i="1" s="1"/>
  <c r="IO91" i="2"/>
  <c r="DF91" i="1" s="1"/>
  <c r="IP91" i="2"/>
  <c r="DG91" i="1" s="1"/>
  <c r="IQ91" i="2"/>
  <c r="DH91" i="1" s="1"/>
  <c r="IR91" i="2"/>
  <c r="IS91" i="2"/>
  <c r="DJ91" i="1" s="1"/>
  <c r="IU91" i="2"/>
  <c r="IN91" i="2" s="1"/>
  <c r="DE91" i="1" s="1"/>
  <c r="IW91" i="2"/>
  <c r="IT91" i="2" s="1"/>
  <c r="DK91" i="1" s="1"/>
  <c r="IX91" i="2"/>
  <c r="HX92" i="2"/>
  <c r="CO92" i="1" s="1"/>
  <c r="HY92" i="2"/>
  <c r="CP92" i="1" s="1"/>
  <c r="HZ92" i="2"/>
  <c r="IA92" i="2"/>
  <c r="CR92" i="1" s="1"/>
  <c r="IB92" i="2"/>
  <c r="CS92" i="1" s="1"/>
  <c r="IC92" i="2"/>
  <c r="CT92" i="1" s="1"/>
  <c r="ID92" i="2"/>
  <c r="CU92" i="1" s="1"/>
  <c r="IE92" i="2"/>
  <c r="CV92" i="1" s="1"/>
  <c r="IF92" i="2"/>
  <c r="CW92" i="1" s="1"/>
  <c r="IG92" i="2"/>
  <c r="CX92" i="1" s="1"/>
  <c r="IH92" i="2"/>
  <c r="CY92" i="1" s="1"/>
  <c r="II92" i="2"/>
  <c r="CZ92" i="1" s="1"/>
  <c r="IJ92" i="2"/>
  <c r="DA92" i="1" s="1"/>
  <c r="IK92" i="2"/>
  <c r="DB92" i="1" s="1"/>
  <c r="IL92" i="2"/>
  <c r="DC92" i="1" s="1"/>
  <c r="IM92" i="2"/>
  <c r="DD92" i="1" s="1"/>
  <c r="IO92" i="2"/>
  <c r="DF92" i="1" s="1"/>
  <c r="IP92" i="2"/>
  <c r="DG92" i="1" s="1"/>
  <c r="IQ92" i="2"/>
  <c r="DH92" i="1" s="1"/>
  <c r="IR92" i="2"/>
  <c r="DI92" i="1" s="1"/>
  <c r="IS92" i="2"/>
  <c r="DJ92" i="1" s="1"/>
  <c r="IU92" i="2"/>
  <c r="IN92" i="2" s="1"/>
  <c r="DE92" i="1" s="1"/>
  <c r="IW92" i="2"/>
  <c r="IT92" i="2" s="1"/>
  <c r="DK92" i="1" s="1"/>
  <c r="HX93" i="2"/>
  <c r="CO93" i="1" s="1"/>
  <c r="HY93" i="2"/>
  <c r="CP93" i="1" s="1"/>
  <c r="HZ93" i="2"/>
  <c r="CQ93" i="1" s="1"/>
  <c r="IA93" i="2"/>
  <c r="CR93" i="1" s="1"/>
  <c r="IB93" i="2"/>
  <c r="CS93" i="1" s="1"/>
  <c r="IC93" i="2"/>
  <c r="CT93" i="1" s="1"/>
  <c r="ID93" i="2"/>
  <c r="CU93" i="1" s="1"/>
  <c r="IE93" i="2"/>
  <c r="CV93" i="1" s="1"/>
  <c r="IF93" i="2"/>
  <c r="CW93" i="1" s="1"/>
  <c r="IG93" i="2"/>
  <c r="CX93" i="1" s="1"/>
  <c r="IH93" i="2"/>
  <c r="CY93" i="1" s="1"/>
  <c r="II93" i="2"/>
  <c r="CZ93" i="1" s="1"/>
  <c r="IJ93" i="2"/>
  <c r="DA93" i="1" s="1"/>
  <c r="IK93" i="2"/>
  <c r="DB93" i="1" s="1"/>
  <c r="IL93" i="2"/>
  <c r="DC93" i="1" s="1"/>
  <c r="IM93" i="2"/>
  <c r="DD93" i="1" s="1"/>
  <c r="IO93" i="2"/>
  <c r="DF93" i="1" s="1"/>
  <c r="IP93" i="2"/>
  <c r="DG93" i="1" s="1"/>
  <c r="IQ93" i="2"/>
  <c r="DH93" i="1" s="1"/>
  <c r="IR93" i="2"/>
  <c r="DI93" i="1" s="1"/>
  <c r="IS93" i="2"/>
  <c r="DJ93" i="1" s="1"/>
  <c r="IU93" i="2"/>
  <c r="IN93" i="2" s="1"/>
  <c r="DE93" i="1" s="1"/>
  <c r="IW93" i="2"/>
  <c r="IT93" i="2" s="1"/>
  <c r="DK93" i="1" s="1"/>
  <c r="IX93" i="2"/>
  <c r="HX94" i="2"/>
  <c r="CO94" i="1" s="1"/>
  <c r="HY94" i="2"/>
  <c r="CP94" i="1" s="1"/>
  <c r="HZ94" i="2"/>
  <c r="CQ94" i="1" s="1"/>
  <c r="IA94" i="2"/>
  <c r="CR94" i="1" s="1"/>
  <c r="IB94" i="2"/>
  <c r="CS94" i="1" s="1"/>
  <c r="IC94" i="2"/>
  <c r="CT94" i="1" s="1"/>
  <c r="ID94" i="2"/>
  <c r="CU94" i="1" s="1"/>
  <c r="IE94" i="2"/>
  <c r="CV94" i="1" s="1"/>
  <c r="IF94" i="2"/>
  <c r="CW94" i="1" s="1"/>
  <c r="IG94" i="2"/>
  <c r="CX94" i="1" s="1"/>
  <c r="IH94" i="2"/>
  <c r="CY94" i="1" s="1"/>
  <c r="II94" i="2"/>
  <c r="CZ94" i="1" s="1"/>
  <c r="IJ94" i="2"/>
  <c r="DA94" i="1" s="1"/>
  <c r="IK94" i="2"/>
  <c r="DB94" i="1" s="1"/>
  <c r="IL94" i="2"/>
  <c r="DC94" i="1" s="1"/>
  <c r="IM94" i="2"/>
  <c r="DD94" i="1" s="1"/>
  <c r="IO94" i="2"/>
  <c r="DF94" i="1" s="1"/>
  <c r="IP94" i="2"/>
  <c r="DG94" i="1" s="1"/>
  <c r="IQ94" i="2"/>
  <c r="DH94" i="1" s="1"/>
  <c r="IR94" i="2"/>
  <c r="DI94" i="1" s="1"/>
  <c r="IS94" i="2"/>
  <c r="DJ94" i="1" s="1"/>
  <c r="IU94" i="2"/>
  <c r="IN94" i="2"/>
  <c r="DE94" i="1" s="1"/>
  <c r="IW94" i="2"/>
  <c r="IT94" i="2" s="1"/>
  <c r="DK94" i="1" s="1"/>
  <c r="IX94" i="2"/>
  <c r="HX95" i="2"/>
  <c r="CO95" i="1" s="1"/>
  <c r="HY95" i="2"/>
  <c r="CP95" i="1" s="1"/>
  <c r="HZ95" i="2"/>
  <c r="CQ95" i="1" s="1"/>
  <c r="IA95" i="2"/>
  <c r="CR95" i="1" s="1"/>
  <c r="IB95" i="2"/>
  <c r="IC95" i="2"/>
  <c r="CT95" i="1" s="1"/>
  <c r="ID95" i="2"/>
  <c r="IE95" i="2"/>
  <c r="CV95" i="1" s="1"/>
  <c r="IF95" i="2"/>
  <c r="CW95" i="1" s="1"/>
  <c r="IG95" i="2"/>
  <c r="CX95" i="1" s="1"/>
  <c r="IH95" i="2"/>
  <c r="CY95" i="1" s="1"/>
  <c r="II95" i="2"/>
  <c r="CZ95" i="1" s="1"/>
  <c r="IJ95" i="2"/>
  <c r="DA95" i="1" s="1"/>
  <c r="IK95" i="2"/>
  <c r="DB95" i="1" s="1"/>
  <c r="IL95" i="2"/>
  <c r="IM95" i="2"/>
  <c r="DD95" i="1" s="1"/>
  <c r="IO95" i="2"/>
  <c r="DF95" i="1" s="1"/>
  <c r="IP95" i="2"/>
  <c r="DG95" i="1" s="1"/>
  <c r="IQ95" i="2"/>
  <c r="DH95" i="1" s="1"/>
  <c r="IR95" i="2"/>
  <c r="DI95" i="1" s="1"/>
  <c r="IS95" i="2"/>
  <c r="DJ95" i="1" s="1"/>
  <c r="IU95" i="2"/>
  <c r="IN95" i="2" s="1"/>
  <c r="DE95" i="1" s="1"/>
  <c r="IW95" i="2"/>
  <c r="IT95" i="2" s="1"/>
  <c r="DK95" i="1" s="1"/>
  <c r="HX96" i="2"/>
  <c r="CO96" i="1" s="1"/>
  <c r="HY96" i="2"/>
  <c r="CP96" i="1" s="1"/>
  <c r="HZ96" i="2"/>
  <c r="CQ96" i="1" s="1"/>
  <c r="IA96" i="2"/>
  <c r="CR96" i="1" s="1"/>
  <c r="IB96" i="2"/>
  <c r="CS96" i="1" s="1"/>
  <c r="IC96" i="2"/>
  <c r="CT96" i="1" s="1"/>
  <c r="ID96" i="2"/>
  <c r="CU96" i="1" s="1"/>
  <c r="IE96" i="2"/>
  <c r="CV96" i="1" s="1"/>
  <c r="IF96" i="2"/>
  <c r="IG96" i="2"/>
  <c r="CX96" i="1" s="1"/>
  <c r="IH96" i="2"/>
  <c r="CY96" i="1" s="1"/>
  <c r="II96" i="2"/>
  <c r="CZ96" i="1" s="1"/>
  <c r="IJ96" i="2"/>
  <c r="DA96" i="1" s="1"/>
  <c r="IK96" i="2"/>
  <c r="DB96" i="1" s="1"/>
  <c r="IL96" i="2"/>
  <c r="DC96" i="1" s="1"/>
  <c r="IM96" i="2"/>
  <c r="DD96" i="1" s="1"/>
  <c r="IO96" i="2"/>
  <c r="DF96" i="1" s="1"/>
  <c r="IP96" i="2"/>
  <c r="DG96" i="1" s="1"/>
  <c r="IQ96" i="2"/>
  <c r="DH96" i="1" s="1"/>
  <c r="IR96" i="2"/>
  <c r="DI96" i="1" s="1"/>
  <c r="IS96" i="2"/>
  <c r="DJ96" i="1" s="1"/>
  <c r="IU96" i="2"/>
  <c r="IN96" i="2" s="1"/>
  <c r="DE96" i="1" s="1"/>
  <c r="IW96" i="2"/>
  <c r="IT96" i="2" s="1"/>
  <c r="DK96" i="1" s="1"/>
  <c r="IX96" i="2"/>
  <c r="HX97" i="2"/>
  <c r="CO97" i="1" s="1"/>
  <c r="HY97" i="2"/>
  <c r="CP97" i="1" s="1"/>
  <c r="HZ97" i="2"/>
  <c r="CQ97" i="1" s="1"/>
  <c r="IA97" i="2"/>
  <c r="CR97" i="1" s="1"/>
  <c r="IB97" i="2"/>
  <c r="CS97" i="1" s="1"/>
  <c r="IC97" i="2"/>
  <c r="CT97" i="1" s="1"/>
  <c r="ID97" i="2"/>
  <c r="CU97" i="1" s="1"/>
  <c r="IE97" i="2"/>
  <c r="CV97" i="1" s="1"/>
  <c r="IF97" i="2"/>
  <c r="IG97" i="2"/>
  <c r="CX97" i="1" s="1"/>
  <c r="IH97" i="2"/>
  <c r="CY97" i="1" s="1"/>
  <c r="II97" i="2"/>
  <c r="CZ97" i="1" s="1"/>
  <c r="IJ97" i="2"/>
  <c r="DA97" i="1" s="1"/>
  <c r="IK97" i="2"/>
  <c r="DB97" i="1" s="1"/>
  <c r="IL97" i="2"/>
  <c r="DC97" i="1" s="1"/>
  <c r="IM97" i="2"/>
  <c r="DD97" i="1" s="1"/>
  <c r="IO97" i="2"/>
  <c r="DF97" i="1" s="1"/>
  <c r="IP97" i="2"/>
  <c r="DG97" i="1" s="1"/>
  <c r="IQ97" i="2"/>
  <c r="DH97" i="1" s="1"/>
  <c r="IR97" i="2"/>
  <c r="DI97" i="1" s="1"/>
  <c r="IS97" i="2"/>
  <c r="DJ97" i="1" s="1"/>
  <c r="IU97" i="2"/>
  <c r="IN97" i="2" s="1"/>
  <c r="DE97" i="1" s="1"/>
  <c r="IW97" i="2"/>
  <c r="IT97" i="2" s="1"/>
  <c r="DK97" i="1" s="1"/>
  <c r="IX97" i="2"/>
  <c r="HX98" i="2"/>
  <c r="CO98" i="1" s="1"/>
  <c r="HY98" i="2"/>
  <c r="CP98" i="1" s="1"/>
  <c r="HZ98" i="2"/>
  <c r="IA98" i="2"/>
  <c r="CR98" i="1" s="1"/>
  <c r="IB98" i="2"/>
  <c r="CS98" i="1" s="1"/>
  <c r="IC98" i="2"/>
  <c r="CT98" i="1" s="1"/>
  <c r="ID98" i="2"/>
  <c r="CU98" i="1" s="1"/>
  <c r="IE98" i="2"/>
  <c r="CV98" i="1" s="1"/>
  <c r="IF98" i="2"/>
  <c r="CW98" i="1" s="1"/>
  <c r="IG98" i="2"/>
  <c r="CX98" i="1" s="1"/>
  <c r="IH98" i="2"/>
  <c r="CY98" i="1" s="1"/>
  <c r="II98" i="2"/>
  <c r="CZ98" i="1" s="1"/>
  <c r="IJ98" i="2"/>
  <c r="DA98" i="1" s="1"/>
  <c r="IK98" i="2"/>
  <c r="DB98" i="1" s="1"/>
  <c r="IL98" i="2"/>
  <c r="DC98" i="1" s="1"/>
  <c r="IM98" i="2"/>
  <c r="DD98" i="1" s="1"/>
  <c r="IO98" i="2"/>
  <c r="IP98" i="2"/>
  <c r="DG98" i="1" s="1"/>
  <c r="IQ98" i="2"/>
  <c r="DH98" i="1" s="1"/>
  <c r="IR98" i="2"/>
  <c r="DI98" i="1" s="1"/>
  <c r="IS98" i="2"/>
  <c r="DJ98" i="1" s="1"/>
  <c r="IT98" i="2"/>
  <c r="DK98" i="1" s="1"/>
  <c r="IU98" i="2"/>
  <c r="IN98" i="2"/>
  <c r="DE98" i="1" s="1"/>
  <c r="IW98" i="2"/>
  <c r="IX98" i="2"/>
  <c r="HX99" i="2"/>
  <c r="CO99" i="1" s="1"/>
  <c r="HY99" i="2"/>
  <c r="CP99" i="1" s="1"/>
  <c r="HZ99" i="2"/>
  <c r="CQ99" i="1" s="1"/>
  <c r="IA99" i="2"/>
  <c r="CR99" i="1" s="1"/>
  <c r="IB99" i="2"/>
  <c r="CS99" i="1" s="1"/>
  <c r="IC99" i="2"/>
  <c r="CT99" i="1" s="1"/>
  <c r="ID99" i="2"/>
  <c r="IE99" i="2"/>
  <c r="CV99" i="1" s="1"/>
  <c r="IF99" i="2"/>
  <c r="CW99" i="1" s="1"/>
  <c r="IG99" i="2"/>
  <c r="CX99" i="1" s="1"/>
  <c r="IH99" i="2"/>
  <c r="CY99" i="1" s="1"/>
  <c r="II99" i="2"/>
  <c r="CZ99" i="1" s="1"/>
  <c r="IJ99" i="2"/>
  <c r="DA99" i="1" s="1"/>
  <c r="IK99" i="2"/>
  <c r="DB99" i="1" s="1"/>
  <c r="IL99" i="2"/>
  <c r="IM99" i="2"/>
  <c r="DD99" i="1" s="1"/>
  <c r="IO99" i="2"/>
  <c r="DF99" i="1" s="1"/>
  <c r="IP99" i="2"/>
  <c r="DG99" i="1" s="1"/>
  <c r="IQ99" i="2"/>
  <c r="DH99" i="1" s="1"/>
  <c r="IR99" i="2"/>
  <c r="DI99" i="1" s="1"/>
  <c r="IS99" i="2"/>
  <c r="DJ99" i="1" s="1"/>
  <c r="IU99" i="2"/>
  <c r="IN99" i="2" s="1"/>
  <c r="DE99" i="1" s="1"/>
  <c r="IW99" i="2"/>
  <c r="IT99" i="2" s="1"/>
  <c r="DK99" i="1" s="1"/>
  <c r="IX99" i="2"/>
  <c r="HX100" i="2"/>
  <c r="CO100" i="1" s="1"/>
  <c r="HY100" i="2"/>
  <c r="CP100" i="1" s="1"/>
  <c r="HZ100" i="2"/>
  <c r="CQ100" i="1" s="1"/>
  <c r="IA100" i="2"/>
  <c r="CR100" i="1" s="1"/>
  <c r="IB100" i="2"/>
  <c r="CS100" i="1" s="1"/>
  <c r="IC100" i="2"/>
  <c r="CT100" i="1" s="1"/>
  <c r="ID100" i="2"/>
  <c r="CU100" i="1" s="1"/>
  <c r="IE100" i="2"/>
  <c r="CV100" i="1" s="1"/>
  <c r="IF100" i="2"/>
  <c r="CW100" i="1" s="1"/>
  <c r="IG100" i="2"/>
  <c r="CX100" i="1" s="1"/>
  <c r="IH100" i="2"/>
  <c r="CY100" i="1" s="1"/>
  <c r="II100" i="2"/>
  <c r="CZ100" i="1" s="1"/>
  <c r="IJ100" i="2"/>
  <c r="DA100" i="1" s="1"/>
  <c r="IK100" i="2"/>
  <c r="DB100" i="1" s="1"/>
  <c r="IL100" i="2"/>
  <c r="DC100" i="1" s="1"/>
  <c r="IM100" i="2"/>
  <c r="DD100" i="1" s="1"/>
  <c r="IO100" i="2"/>
  <c r="IP100" i="2"/>
  <c r="DG100" i="1" s="1"/>
  <c r="IQ100" i="2"/>
  <c r="DH100" i="1" s="1"/>
  <c r="IR100" i="2"/>
  <c r="DI100" i="1" s="1"/>
  <c r="IS100" i="2"/>
  <c r="DJ100" i="1" s="1"/>
  <c r="IU100" i="2"/>
  <c r="IN100" i="2" s="1"/>
  <c r="DE100" i="1" s="1"/>
  <c r="IW100" i="2"/>
  <c r="IT100" i="2" s="1"/>
  <c r="DK100" i="1" s="1"/>
  <c r="IX100" i="2"/>
  <c r="HX101" i="2"/>
  <c r="CO101" i="1" s="1"/>
  <c r="HY101" i="2"/>
  <c r="CP101" i="1" s="1"/>
  <c r="HZ101" i="2"/>
  <c r="CQ101" i="1" s="1"/>
  <c r="IA101" i="2"/>
  <c r="CR101" i="1" s="1"/>
  <c r="IB101" i="2"/>
  <c r="CS101" i="1" s="1"/>
  <c r="IC101" i="2"/>
  <c r="CT101" i="1" s="1"/>
  <c r="ID101" i="2"/>
  <c r="CU101" i="1" s="1"/>
  <c r="IE101" i="2"/>
  <c r="CV101" i="1" s="1"/>
  <c r="IF101" i="2"/>
  <c r="CW101" i="1" s="1"/>
  <c r="IG101" i="2"/>
  <c r="CX101" i="1" s="1"/>
  <c r="IH101" i="2"/>
  <c r="CY101" i="1" s="1"/>
  <c r="II101" i="2"/>
  <c r="CZ101" i="1" s="1"/>
  <c r="IJ101" i="2"/>
  <c r="DA101" i="1" s="1"/>
  <c r="IK101" i="2"/>
  <c r="DB101" i="1" s="1"/>
  <c r="IL101" i="2"/>
  <c r="DC101" i="1" s="1"/>
  <c r="IM101" i="2"/>
  <c r="DD101" i="1" s="1"/>
  <c r="IO101" i="2"/>
  <c r="DF101" i="1" s="1"/>
  <c r="IP101" i="2"/>
  <c r="DG101" i="1" s="1"/>
  <c r="IQ101" i="2"/>
  <c r="DH101" i="1" s="1"/>
  <c r="IR101" i="2"/>
  <c r="DI101" i="1" s="1"/>
  <c r="IS101" i="2"/>
  <c r="DJ101" i="1" s="1"/>
  <c r="IU101" i="2"/>
  <c r="IN101" i="2"/>
  <c r="DE101" i="1" s="1"/>
  <c r="IW101" i="2"/>
  <c r="IT101" i="2" s="1"/>
  <c r="DK101" i="1" s="1"/>
  <c r="IX101" i="2"/>
  <c r="HX102" i="2"/>
  <c r="CO102" i="1" s="1"/>
  <c r="HY102" i="2"/>
  <c r="CP102" i="1" s="1"/>
  <c r="HZ102" i="2"/>
  <c r="IA102" i="2"/>
  <c r="IB102" i="2"/>
  <c r="CS102" i="1" s="1"/>
  <c r="IC102" i="2"/>
  <c r="CT102" i="1" s="1"/>
  <c r="ID102" i="2"/>
  <c r="CU102" i="1" s="1"/>
  <c r="IE102" i="2"/>
  <c r="CV102" i="1" s="1"/>
  <c r="IF102" i="2"/>
  <c r="CW102" i="1" s="1"/>
  <c r="IG102" i="2"/>
  <c r="CX102" i="1" s="1"/>
  <c r="IH102" i="2"/>
  <c r="CY102" i="1" s="1"/>
  <c r="II102" i="2"/>
  <c r="IJ102" i="2"/>
  <c r="DA102" i="1" s="1"/>
  <c r="IK102" i="2"/>
  <c r="DB102" i="1" s="1"/>
  <c r="IL102" i="2"/>
  <c r="DC102" i="1" s="1"/>
  <c r="IM102" i="2"/>
  <c r="DD102" i="1" s="1"/>
  <c r="IO102" i="2"/>
  <c r="DF102" i="1" s="1"/>
  <c r="IP102" i="2"/>
  <c r="DG102" i="1" s="1"/>
  <c r="IQ102" i="2"/>
  <c r="DH102" i="1" s="1"/>
  <c r="IR102" i="2"/>
  <c r="IS102" i="2"/>
  <c r="DJ102" i="1" s="1"/>
  <c r="IU102" i="2"/>
  <c r="IN102" i="2" s="1"/>
  <c r="DE102" i="1" s="1"/>
  <c r="IW102" i="2"/>
  <c r="IT102" i="2" s="1"/>
  <c r="DK102" i="1" s="1"/>
  <c r="IX102" i="2"/>
  <c r="HX103" i="2"/>
  <c r="CO103" i="1" s="1"/>
  <c r="HY103" i="2"/>
  <c r="CP103" i="1" s="1"/>
  <c r="HZ103" i="2"/>
  <c r="CQ103" i="1" s="1"/>
  <c r="IA103" i="2"/>
  <c r="CR103" i="1" s="1"/>
  <c r="IB103" i="2"/>
  <c r="CS103" i="1" s="1"/>
  <c r="IC103" i="2"/>
  <c r="CT103" i="1" s="1"/>
  <c r="ID103" i="2"/>
  <c r="CU103" i="1" s="1"/>
  <c r="IE103" i="2"/>
  <c r="CV103" i="1" s="1"/>
  <c r="IF103" i="2"/>
  <c r="CW103" i="1" s="1"/>
  <c r="IG103" i="2"/>
  <c r="CX103" i="1" s="1"/>
  <c r="IH103" i="2"/>
  <c r="CY103" i="1" s="1"/>
  <c r="II103" i="2"/>
  <c r="CZ103" i="1" s="1"/>
  <c r="IJ103" i="2"/>
  <c r="DA103" i="1" s="1"/>
  <c r="IK103" i="2"/>
  <c r="DB103" i="1" s="1"/>
  <c r="IL103" i="2"/>
  <c r="DC103" i="1" s="1"/>
  <c r="IM103" i="2"/>
  <c r="DD103" i="1" s="1"/>
  <c r="IO103" i="2"/>
  <c r="DF103" i="1" s="1"/>
  <c r="IP103" i="2"/>
  <c r="DG103" i="1" s="1"/>
  <c r="IQ103" i="2"/>
  <c r="DH103" i="1" s="1"/>
  <c r="IR103" i="2"/>
  <c r="DI103" i="1" s="1"/>
  <c r="IS103" i="2"/>
  <c r="DJ103" i="1" s="1"/>
  <c r="IU103" i="2"/>
  <c r="IN103" i="2" s="1"/>
  <c r="DE103" i="1" s="1"/>
  <c r="IW103" i="2"/>
  <c r="IT103" i="2" s="1"/>
  <c r="DK103" i="1" s="1"/>
  <c r="IX103" i="2"/>
  <c r="HX104" i="2"/>
  <c r="CO104" i="1" s="1"/>
  <c r="HY104" i="2"/>
  <c r="CP104" i="1" s="1"/>
  <c r="HZ104" i="2"/>
  <c r="CQ104" i="1" s="1"/>
  <c r="IA104" i="2"/>
  <c r="CR104" i="1" s="1"/>
  <c r="IB104" i="2"/>
  <c r="CS104" i="1" s="1"/>
  <c r="IC104" i="2"/>
  <c r="CT104" i="1" s="1"/>
  <c r="ID104" i="2"/>
  <c r="CU104" i="1" s="1"/>
  <c r="IE104" i="2"/>
  <c r="CV104" i="1" s="1"/>
  <c r="IF104" i="2"/>
  <c r="CW104" i="1" s="1"/>
  <c r="IG104" i="2"/>
  <c r="CX104" i="1" s="1"/>
  <c r="IH104" i="2"/>
  <c r="CY104" i="1" s="1"/>
  <c r="II104" i="2"/>
  <c r="CZ104" i="1" s="1"/>
  <c r="IJ104" i="2"/>
  <c r="DA104" i="1" s="1"/>
  <c r="IK104" i="2"/>
  <c r="DB104" i="1" s="1"/>
  <c r="IL104" i="2"/>
  <c r="DC104" i="1" s="1"/>
  <c r="IM104" i="2"/>
  <c r="DD104" i="1" s="1"/>
  <c r="IO104" i="2"/>
  <c r="DF104" i="1" s="1"/>
  <c r="IP104" i="2"/>
  <c r="DG104" i="1" s="1"/>
  <c r="IQ104" i="2"/>
  <c r="DH104" i="1" s="1"/>
  <c r="IR104" i="2"/>
  <c r="DI104" i="1" s="1"/>
  <c r="IS104" i="2"/>
  <c r="DJ104" i="1" s="1"/>
  <c r="IU104" i="2"/>
  <c r="IN104" i="2" s="1"/>
  <c r="DE104" i="1" s="1"/>
  <c r="IW104" i="2"/>
  <c r="IT104" i="2" s="1"/>
  <c r="DK104" i="1" s="1"/>
  <c r="IX104" i="2"/>
  <c r="DH26" i="1"/>
  <c r="CT26" i="1"/>
  <c r="CR26" i="1"/>
  <c r="CZ26" i="1"/>
  <c r="CY26" i="1"/>
  <c r="FQ29" i="2"/>
  <c r="FQ30" i="2"/>
  <c r="FQ31" i="2"/>
  <c r="FQ32" i="2"/>
  <c r="FQ33" i="2"/>
  <c r="FQ34" i="2"/>
  <c r="FQ35" i="2"/>
  <c r="FQ36" i="2"/>
  <c r="FQ37" i="2"/>
  <c r="FQ38" i="2"/>
  <c r="FQ39" i="2"/>
  <c r="FQ40" i="2"/>
  <c r="FQ41" i="2"/>
  <c r="FQ42" i="2"/>
  <c r="FQ43" i="2"/>
  <c r="FQ44" i="2"/>
  <c r="FQ45" i="2"/>
  <c r="FQ46" i="2"/>
  <c r="FQ47" i="2"/>
  <c r="FQ48" i="2"/>
  <c r="FQ49" i="2"/>
  <c r="FQ50" i="2"/>
  <c r="FQ51" i="2"/>
  <c r="FQ52" i="2"/>
  <c r="FQ53" i="2"/>
  <c r="FQ54" i="2"/>
  <c r="FQ55" i="2"/>
  <c r="FQ56" i="2"/>
  <c r="FQ57" i="2"/>
  <c r="FQ58" i="2"/>
  <c r="FQ59" i="2"/>
  <c r="FQ60" i="2"/>
  <c r="FQ61" i="2"/>
  <c r="FQ62" i="2"/>
  <c r="FQ63" i="2"/>
  <c r="FQ64" i="2"/>
  <c r="FQ65" i="2"/>
  <c r="FQ66" i="2"/>
  <c r="FQ67" i="2"/>
  <c r="FQ68" i="2"/>
  <c r="FQ69" i="2"/>
  <c r="FQ70" i="2"/>
  <c r="FQ71" i="2"/>
  <c r="FQ72" i="2"/>
  <c r="FQ73" i="2"/>
  <c r="FQ74" i="2"/>
  <c r="FQ75" i="2"/>
  <c r="FQ76" i="2"/>
  <c r="FQ77" i="2"/>
  <c r="FQ78" i="2"/>
  <c r="FQ79" i="2"/>
  <c r="FQ80" i="2"/>
  <c r="FQ81" i="2"/>
  <c r="FQ82" i="2"/>
  <c r="FQ83" i="2"/>
  <c r="FQ84" i="2"/>
  <c r="FQ85" i="2"/>
  <c r="FQ86" i="2"/>
  <c r="FQ87" i="2"/>
  <c r="FQ88" i="2"/>
  <c r="FQ89" i="2"/>
  <c r="FQ90" i="2"/>
  <c r="FQ91" i="2"/>
  <c r="FQ92" i="2"/>
  <c r="FQ93" i="2"/>
  <c r="FQ94" i="2"/>
  <c r="FQ95" i="2"/>
  <c r="FQ96" i="2"/>
  <c r="FQ97" i="2"/>
  <c r="FQ98" i="2"/>
  <c r="FQ99" i="2"/>
  <c r="FQ100" i="2"/>
  <c r="FQ101" i="2"/>
  <c r="FQ102" i="2"/>
  <c r="FQ103" i="2"/>
  <c r="FQ104" i="2"/>
  <c r="FQ26" i="2"/>
  <c r="FQ27" i="2"/>
  <c r="FQ28" i="2"/>
  <c r="CS27" i="1"/>
  <c r="CY27" i="1"/>
  <c r="DA27" i="1"/>
  <c r="CR28" i="1"/>
  <c r="CZ28" i="1"/>
  <c r="CQ29" i="1"/>
  <c r="CU29" i="1"/>
  <c r="DC29" i="1"/>
  <c r="DG29" i="1"/>
  <c r="DC30" i="1"/>
  <c r="DF30" i="1"/>
  <c r="DK31" i="1"/>
  <c r="CS32" i="1"/>
  <c r="CZ32" i="1"/>
  <c r="DA32" i="1"/>
  <c r="DI32" i="1"/>
  <c r="DJ32" i="1"/>
  <c r="CU33" i="1"/>
  <c r="DC33" i="1"/>
  <c r="DI33" i="1"/>
  <c r="DK33" i="1"/>
  <c r="CP34" i="1"/>
  <c r="CQ34" i="1"/>
  <c r="CU34" i="1"/>
  <c r="DJ34" i="1"/>
  <c r="DA35" i="1"/>
  <c r="DG35" i="1"/>
  <c r="CQ36" i="1"/>
  <c r="DH36" i="1"/>
  <c r="CO37" i="1"/>
  <c r="CV38" i="1"/>
  <c r="CX38" i="1"/>
  <c r="CY38" i="1"/>
  <c r="CZ38" i="1"/>
  <c r="CW39" i="1"/>
  <c r="DA39" i="1"/>
  <c r="CU40" i="1"/>
  <c r="CV40" i="1"/>
  <c r="CW40" i="1"/>
  <c r="DC40" i="1"/>
  <c r="DD40" i="1"/>
  <c r="CO41" i="1"/>
  <c r="CQ41" i="1"/>
  <c r="CU41" i="1"/>
  <c r="DA41" i="1"/>
  <c r="CQ42" i="1"/>
  <c r="CR42" i="1"/>
  <c r="DJ42" i="1"/>
  <c r="DC43" i="1"/>
  <c r="DI43" i="1"/>
  <c r="CV44" i="1"/>
  <c r="DF44" i="1"/>
  <c r="DH44" i="1"/>
  <c r="CW45" i="1"/>
  <c r="DA45" i="1"/>
  <c r="DG45" i="1"/>
  <c r="CT46" i="1"/>
  <c r="CV46" i="1"/>
  <c r="DD46" i="1"/>
  <c r="DF46" i="1"/>
  <c r="DC47" i="1"/>
  <c r="CO48" i="1"/>
  <c r="CW48" i="1"/>
  <c r="CZ48" i="1"/>
  <c r="DA48" i="1"/>
  <c r="DB48" i="1"/>
  <c r="CQ49" i="1"/>
  <c r="CY49" i="1"/>
  <c r="DG49" i="1"/>
  <c r="CP50" i="1"/>
  <c r="CX50" i="1"/>
  <c r="DC51" i="1"/>
  <c r="CR54" i="1"/>
  <c r="CU54" i="1"/>
  <c r="CZ54" i="1"/>
  <c r="CO55" i="1"/>
  <c r="CQ55" i="1"/>
  <c r="DD56" i="1"/>
  <c r="DF56" i="1"/>
  <c r="CQ57" i="1"/>
  <c r="CY57" i="1"/>
  <c r="DF58" i="1"/>
  <c r="DH58" i="1"/>
  <c r="CU59" i="1"/>
  <c r="CW59" i="1"/>
  <c r="DC59" i="1"/>
  <c r="CT60" i="1"/>
  <c r="CU60" i="1"/>
  <c r="CV60" i="1"/>
  <c r="CY60" i="1"/>
  <c r="DB60" i="1"/>
  <c r="DD60" i="1"/>
  <c r="DK60" i="1"/>
  <c r="DK61" i="1"/>
  <c r="CR62" i="1"/>
  <c r="CU62" i="1"/>
  <c r="CZ62" i="1"/>
  <c r="CS63" i="1"/>
  <c r="DA63" i="1"/>
  <c r="CQ64" i="1"/>
  <c r="CR64" i="1"/>
  <c r="CU64" i="1"/>
  <c r="CY64" i="1"/>
  <c r="CZ64" i="1"/>
  <c r="DI64" i="1"/>
  <c r="CQ65" i="1"/>
  <c r="CY65" i="1"/>
  <c r="DE65" i="1"/>
  <c r="CP66" i="1"/>
  <c r="CV66" i="1"/>
  <c r="CX66" i="1"/>
  <c r="DD66" i="1"/>
  <c r="DK67" i="1"/>
  <c r="CU68" i="1"/>
  <c r="DC68" i="1"/>
  <c r="DJ68" i="1"/>
  <c r="DA69" i="1"/>
  <c r="CZ70" i="1"/>
  <c r="DK70" i="1"/>
  <c r="CW72" i="1"/>
  <c r="DB72" i="1"/>
  <c r="DC72" i="1"/>
  <c r="DF72" i="1"/>
  <c r="CU73" i="1"/>
  <c r="CW73" i="1"/>
  <c r="DC73" i="1"/>
  <c r="CT74" i="1"/>
  <c r="DB74" i="1"/>
  <c r="DF74" i="1"/>
  <c r="DI75" i="1"/>
  <c r="CQ76" i="1"/>
  <c r="CR76" i="1"/>
  <c r="CT76" i="1"/>
  <c r="CZ76" i="1"/>
  <c r="DH76" i="1"/>
  <c r="DI77" i="1"/>
  <c r="CP78" i="1"/>
  <c r="CQ78" i="1"/>
  <c r="CY78" i="1"/>
  <c r="DG78" i="1"/>
  <c r="DH78" i="1"/>
  <c r="CV80" i="1"/>
  <c r="DC80" i="1"/>
  <c r="DD80" i="1"/>
  <c r="DH80" i="1"/>
  <c r="DC86" i="1"/>
  <c r="CW87" i="1"/>
  <c r="DA88" i="1"/>
  <c r="DB88" i="1"/>
  <c r="DD88" i="1"/>
  <c r="DJ88" i="1"/>
  <c r="DF90" i="1"/>
  <c r="DI91" i="1"/>
  <c r="CQ92" i="1"/>
  <c r="CS95" i="1"/>
  <c r="CU95" i="1"/>
  <c r="DC95" i="1"/>
  <c r="CW96" i="1"/>
  <c r="CW97" i="1"/>
  <c r="CQ98" i="1"/>
  <c r="DF98" i="1"/>
  <c r="CU99" i="1"/>
  <c r="DC99" i="1"/>
  <c r="DF100" i="1"/>
  <c r="CQ102" i="1"/>
  <c r="CR102" i="1"/>
  <c r="CZ102" i="1"/>
  <c r="DI102" i="1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4" i="4"/>
  <c r="AG75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EQ26" i="2"/>
  <c r="BH26" i="1" s="1"/>
  <c r="ER26" i="2"/>
  <c r="BI26" i="1" s="1"/>
  <c r="ES26" i="2"/>
  <c r="BJ26" i="1" s="1"/>
  <c r="ET26" i="2"/>
  <c r="BK26" i="1" s="1"/>
  <c r="EU26" i="2"/>
  <c r="BL26" i="1" s="1"/>
  <c r="EV26" i="2"/>
  <c r="BM26" i="1" s="1"/>
  <c r="EW26" i="2"/>
  <c r="BN26" i="1" s="1"/>
  <c r="EX26" i="2"/>
  <c r="BO26" i="1" s="1"/>
  <c r="EY26" i="2"/>
  <c r="BP26" i="1" s="1"/>
  <c r="EZ26" i="2"/>
  <c r="BQ26" i="1" s="1"/>
  <c r="FA26" i="2"/>
  <c r="BR26" i="1" s="1"/>
  <c r="FB26" i="2"/>
  <c r="BS26" i="1" s="1"/>
  <c r="FC26" i="2"/>
  <c r="BT26" i="1" s="1"/>
  <c r="FD26" i="2"/>
  <c r="BU26" i="1" s="1"/>
  <c r="FE26" i="2"/>
  <c r="BV26" i="1" s="1"/>
  <c r="FF26" i="2"/>
  <c r="BW26" i="1" s="1"/>
  <c r="FH26" i="2"/>
  <c r="BY26" i="1" s="1"/>
  <c r="FI26" i="2"/>
  <c r="BZ26" i="1" s="1"/>
  <c r="FJ26" i="2"/>
  <c r="CA26" i="1" s="1"/>
  <c r="FK26" i="2"/>
  <c r="CB26" i="1" s="1"/>
  <c r="FL26" i="2"/>
  <c r="CC26" i="1" s="1"/>
  <c r="FN26" i="2"/>
  <c r="FG26" i="2" s="1"/>
  <c r="BX26" i="1" s="1"/>
  <c r="FP26" i="2"/>
  <c r="FM26" i="2" s="1"/>
  <c r="CD26" i="1" s="1"/>
  <c r="EQ27" i="2"/>
  <c r="BH27" i="1" s="1"/>
  <c r="ER27" i="2"/>
  <c r="BI27" i="1" s="1"/>
  <c r="ES27" i="2"/>
  <c r="BJ27" i="1" s="1"/>
  <c r="ET27" i="2"/>
  <c r="BK27" i="1" s="1"/>
  <c r="EU27" i="2"/>
  <c r="BL27" i="1" s="1"/>
  <c r="EV27" i="2"/>
  <c r="BM27" i="1" s="1"/>
  <c r="EW27" i="2"/>
  <c r="BN27" i="1" s="1"/>
  <c r="EX27" i="2"/>
  <c r="BO27" i="1" s="1"/>
  <c r="EY27" i="2"/>
  <c r="BP27" i="1" s="1"/>
  <c r="EZ27" i="2"/>
  <c r="BQ27" i="1" s="1"/>
  <c r="FA27" i="2"/>
  <c r="BR27" i="1" s="1"/>
  <c r="FB27" i="2"/>
  <c r="BS27" i="1" s="1"/>
  <c r="FC27" i="2"/>
  <c r="BT27" i="1" s="1"/>
  <c r="FD27" i="2"/>
  <c r="BU27" i="1" s="1"/>
  <c r="FE27" i="2"/>
  <c r="BV27" i="1" s="1"/>
  <c r="FF27" i="2"/>
  <c r="BW27" i="1" s="1"/>
  <c r="FH27" i="2"/>
  <c r="BY27" i="1" s="1"/>
  <c r="FI27" i="2"/>
  <c r="BZ27" i="1" s="1"/>
  <c r="FJ27" i="2"/>
  <c r="CA27" i="1" s="1"/>
  <c r="FK27" i="2"/>
  <c r="CB27" i="1" s="1"/>
  <c r="FL27" i="2"/>
  <c r="CC27" i="1" s="1"/>
  <c r="FN27" i="2"/>
  <c r="FP27" i="2"/>
  <c r="FM27" i="2" s="1"/>
  <c r="CD27" i="1" s="1"/>
  <c r="EQ28" i="2"/>
  <c r="BH28" i="1" s="1"/>
  <c r="ER28" i="2"/>
  <c r="BI28" i="1" s="1"/>
  <c r="ES28" i="2"/>
  <c r="BJ28" i="1" s="1"/>
  <c r="ET28" i="2"/>
  <c r="BK28" i="1" s="1"/>
  <c r="EU28" i="2"/>
  <c r="BL28" i="1" s="1"/>
  <c r="EV28" i="2"/>
  <c r="BM28" i="1" s="1"/>
  <c r="EW28" i="2"/>
  <c r="BN28" i="1" s="1"/>
  <c r="EX28" i="2"/>
  <c r="BO28" i="1" s="1"/>
  <c r="EY28" i="2"/>
  <c r="BP28" i="1" s="1"/>
  <c r="EZ28" i="2"/>
  <c r="BQ28" i="1" s="1"/>
  <c r="FA28" i="2"/>
  <c r="BR28" i="1" s="1"/>
  <c r="FB28" i="2"/>
  <c r="BS28" i="1" s="1"/>
  <c r="FC28" i="2"/>
  <c r="BT28" i="1" s="1"/>
  <c r="FD28" i="2"/>
  <c r="BU28" i="1" s="1"/>
  <c r="FE28" i="2"/>
  <c r="BV28" i="1" s="1"/>
  <c r="FF28" i="2"/>
  <c r="BW28" i="1" s="1"/>
  <c r="FH28" i="2"/>
  <c r="BY28" i="1" s="1"/>
  <c r="FI28" i="2"/>
  <c r="BZ28" i="1" s="1"/>
  <c r="FJ28" i="2"/>
  <c r="CA28" i="1" s="1"/>
  <c r="FK28" i="2"/>
  <c r="CB28" i="1" s="1"/>
  <c r="FL28" i="2"/>
  <c r="CC28" i="1" s="1"/>
  <c r="FN28" i="2"/>
  <c r="FP28" i="2"/>
  <c r="FM28" i="2" s="1"/>
  <c r="CD28" i="1" s="1"/>
  <c r="EQ29" i="2"/>
  <c r="BH29" i="1" s="1"/>
  <c r="ER29" i="2"/>
  <c r="BI29" i="1" s="1"/>
  <c r="ES29" i="2"/>
  <c r="BJ29" i="1" s="1"/>
  <c r="ET29" i="2"/>
  <c r="BK29" i="1" s="1"/>
  <c r="EU29" i="2"/>
  <c r="BL29" i="1" s="1"/>
  <c r="EV29" i="2"/>
  <c r="BM29" i="1" s="1"/>
  <c r="EW29" i="2"/>
  <c r="BN29" i="1" s="1"/>
  <c r="EX29" i="2"/>
  <c r="BO29" i="1" s="1"/>
  <c r="EY29" i="2"/>
  <c r="BP29" i="1" s="1"/>
  <c r="EZ29" i="2"/>
  <c r="BQ29" i="1" s="1"/>
  <c r="FA29" i="2"/>
  <c r="BR29" i="1" s="1"/>
  <c r="FB29" i="2"/>
  <c r="BS29" i="1" s="1"/>
  <c r="FC29" i="2"/>
  <c r="BT29" i="1" s="1"/>
  <c r="FD29" i="2"/>
  <c r="BU29" i="1" s="1"/>
  <c r="FE29" i="2"/>
  <c r="BV29" i="1" s="1"/>
  <c r="FF29" i="2"/>
  <c r="BW29" i="1" s="1"/>
  <c r="FH29" i="2"/>
  <c r="BY29" i="1" s="1"/>
  <c r="FI29" i="2"/>
  <c r="BZ29" i="1" s="1"/>
  <c r="FJ29" i="2"/>
  <c r="CA29" i="1" s="1"/>
  <c r="FK29" i="2"/>
  <c r="CB29" i="1" s="1"/>
  <c r="FL29" i="2"/>
  <c r="CC29" i="1" s="1"/>
  <c r="FN29" i="2"/>
  <c r="FP29" i="2"/>
  <c r="FM29" i="2" s="1"/>
  <c r="CD29" i="1" s="1"/>
  <c r="EQ30" i="2"/>
  <c r="BH30" i="1" s="1"/>
  <c r="ER30" i="2"/>
  <c r="BI30" i="1" s="1"/>
  <c r="ES30" i="2"/>
  <c r="BJ30" i="1" s="1"/>
  <c r="ET30" i="2"/>
  <c r="BK30" i="1" s="1"/>
  <c r="EU30" i="2"/>
  <c r="BL30" i="1" s="1"/>
  <c r="EV30" i="2"/>
  <c r="BM30" i="1" s="1"/>
  <c r="EW30" i="2"/>
  <c r="BN30" i="1" s="1"/>
  <c r="EX30" i="2"/>
  <c r="BO30" i="1" s="1"/>
  <c r="EY30" i="2"/>
  <c r="BP30" i="1" s="1"/>
  <c r="EZ30" i="2"/>
  <c r="BQ30" i="1" s="1"/>
  <c r="FA30" i="2"/>
  <c r="BR30" i="1" s="1"/>
  <c r="FB30" i="2"/>
  <c r="BS30" i="1" s="1"/>
  <c r="FC30" i="2"/>
  <c r="BT30" i="1" s="1"/>
  <c r="FD30" i="2"/>
  <c r="BU30" i="1" s="1"/>
  <c r="FE30" i="2"/>
  <c r="BV30" i="1" s="1"/>
  <c r="FF30" i="2"/>
  <c r="BW30" i="1" s="1"/>
  <c r="FH30" i="2"/>
  <c r="BY30" i="1" s="1"/>
  <c r="FI30" i="2"/>
  <c r="BZ30" i="1" s="1"/>
  <c r="FJ30" i="2"/>
  <c r="CA30" i="1" s="1"/>
  <c r="FK30" i="2"/>
  <c r="CB30" i="1" s="1"/>
  <c r="FL30" i="2"/>
  <c r="CC30" i="1" s="1"/>
  <c r="FN30" i="2"/>
  <c r="FP30" i="2"/>
  <c r="FM30" i="2" s="1"/>
  <c r="CD30" i="1" s="1"/>
  <c r="EQ31" i="2"/>
  <c r="BH31" i="1" s="1"/>
  <c r="ER31" i="2"/>
  <c r="BI31" i="1" s="1"/>
  <c r="ES31" i="2"/>
  <c r="BJ31" i="1" s="1"/>
  <c r="ET31" i="2"/>
  <c r="BK31" i="1" s="1"/>
  <c r="EU31" i="2"/>
  <c r="BL31" i="1" s="1"/>
  <c r="EV31" i="2"/>
  <c r="BM31" i="1" s="1"/>
  <c r="EW31" i="2"/>
  <c r="BN31" i="1" s="1"/>
  <c r="EX31" i="2"/>
  <c r="BO31" i="1" s="1"/>
  <c r="EY31" i="2"/>
  <c r="BP31" i="1" s="1"/>
  <c r="EZ31" i="2"/>
  <c r="BQ31" i="1" s="1"/>
  <c r="FA31" i="2"/>
  <c r="BR31" i="1" s="1"/>
  <c r="FB31" i="2"/>
  <c r="BS31" i="1" s="1"/>
  <c r="FC31" i="2"/>
  <c r="BT31" i="1" s="1"/>
  <c r="FD31" i="2"/>
  <c r="BU31" i="1" s="1"/>
  <c r="FE31" i="2"/>
  <c r="BV31" i="1" s="1"/>
  <c r="FF31" i="2"/>
  <c r="BW31" i="1" s="1"/>
  <c r="FH31" i="2"/>
  <c r="BY31" i="1" s="1"/>
  <c r="FI31" i="2"/>
  <c r="BZ31" i="1" s="1"/>
  <c r="FJ31" i="2"/>
  <c r="CA31" i="1" s="1"/>
  <c r="FK31" i="2"/>
  <c r="CB31" i="1" s="1"/>
  <c r="FL31" i="2"/>
  <c r="CC31" i="1" s="1"/>
  <c r="FN31" i="2"/>
  <c r="FP31" i="2"/>
  <c r="FM31" i="2" s="1"/>
  <c r="CD31" i="1" s="1"/>
  <c r="EQ32" i="2"/>
  <c r="BH32" i="1" s="1"/>
  <c r="ER32" i="2"/>
  <c r="BI32" i="1" s="1"/>
  <c r="ES32" i="2"/>
  <c r="BJ32" i="1" s="1"/>
  <c r="ET32" i="2"/>
  <c r="BK32" i="1" s="1"/>
  <c r="EU32" i="2"/>
  <c r="BL32" i="1" s="1"/>
  <c r="EV32" i="2"/>
  <c r="BM32" i="1" s="1"/>
  <c r="EW32" i="2"/>
  <c r="BN32" i="1" s="1"/>
  <c r="EX32" i="2"/>
  <c r="BO32" i="1" s="1"/>
  <c r="EY32" i="2"/>
  <c r="BP32" i="1" s="1"/>
  <c r="EZ32" i="2"/>
  <c r="BQ32" i="1" s="1"/>
  <c r="FA32" i="2"/>
  <c r="BR32" i="1" s="1"/>
  <c r="FB32" i="2"/>
  <c r="BS32" i="1" s="1"/>
  <c r="FC32" i="2"/>
  <c r="BT32" i="1" s="1"/>
  <c r="FD32" i="2"/>
  <c r="BU32" i="1" s="1"/>
  <c r="FE32" i="2"/>
  <c r="BV32" i="1" s="1"/>
  <c r="FF32" i="2"/>
  <c r="BW32" i="1" s="1"/>
  <c r="FH32" i="2"/>
  <c r="BY32" i="1" s="1"/>
  <c r="FI32" i="2"/>
  <c r="BZ32" i="1" s="1"/>
  <c r="FJ32" i="2"/>
  <c r="CA32" i="1" s="1"/>
  <c r="FK32" i="2"/>
  <c r="CB32" i="1" s="1"/>
  <c r="FL32" i="2"/>
  <c r="CC32" i="1" s="1"/>
  <c r="FN32" i="2"/>
  <c r="FP32" i="2"/>
  <c r="FM32" i="2" s="1"/>
  <c r="CD32" i="1" s="1"/>
  <c r="EQ33" i="2"/>
  <c r="BH33" i="1" s="1"/>
  <c r="ER33" i="2"/>
  <c r="BI33" i="1" s="1"/>
  <c r="ES33" i="2"/>
  <c r="BJ33" i="1" s="1"/>
  <c r="ET33" i="2"/>
  <c r="BK33" i="1" s="1"/>
  <c r="EU33" i="2"/>
  <c r="BL33" i="1" s="1"/>
  <c r="EV33" i="2"/>
  <c r="BM33" i="1" s="1"/>
  <c r="EW33" i="2"/>
  <c r="BN33" i="1" s="1"/>
  <c r="EX33" i="2"/>
  <c r="BO33" i="1" s="1"/>
  <c r="EY33" i="2"/>
  <c r="BP33" i="1" s="1"/>
  <c r="EZ33" i="2"/>
  <c r="BQ33" i="1" s="1"/>
  <c r="FA33" i="2"/>
  <c r="BR33" i="1" s="1"/>
  <c r="FB33" i="2"/>
  <c r="BS33" i="1" s="1"/>
  <c r="FC33" i="2"/>
  <c r="BT33" i="1" s="1"/>
  <c r="FD33" i="2"/>
  <c r="BU33" i="1" s="1"/>
  <c r="FE33" i="2"/>
  <c r="BV33" i="1" s="1"/>
  <c r="FF33" i="2"/>
  <c r="BW33" i="1" s="1"/>
  <c r="FH33" i="2"/>
  <c r="BY33" i="1" s="1"/>
  <c r="FI33" i="2"/>
  <c r="BZ33" i="1" s="1"/>
  <c r="FJ33" i="2"/>
  <c r="CA33" i="1" s="1"/>
  <c r="FK33" i="2"/>
  <c r="CB33" i="1" s="1"/>
  <c r="FL33" i="2"/>
  <c r="CC33" i="1" s="1"/>
  <c r="FN33" i="2"/>
  <c r="FP33" i="2"/>
  <c r="FM33" i="2" s="1"/>
  <c r="CD33" i="1" s="1"/>
  <c r="EQ34" i="2"/>
  <c r="BH34" i="1" s="1"/>
  <c r="ER34" i="2"/>
  <c r="BI34" i="1" s="1"/>
  <c r="ES34" i="2"/>
  <c r="BJ34" i="1" s="1"/>
  <c r="ET34" i="2"/>
  <c r="BK34" i="1" s="1"/>
  <c r="EU34" i="2"/>
  <c r="BL34" i="1" s="1"/>
  <c r="EV34" i="2"/>
  <c r="BM34" i="1" s="1"/>
  <c r="EW34" i="2"/>
  <c r="BN34" i="1" s="1"/>
  <c r="EX34" i="2"/>
  <c r="BO34" i="1" s="1"/>
  <c r="EY34" i="2"/>
  <c r="BP34" i="1" s="1"/>
  <c r="EZ34" i="2"/>
  <c r="BQ34" i="1" s="1"/>
  <c r="FA34" i="2"/>
  <c r="BR34" i="1" s="1"/>
  <c r="FB34" i="2"/>
  <c r="BS34" i="1" s="1"/>
  <c r="FC34" i="2"/>
  <c r="BT34" i="1" s="1"/>
  <c r="FD34" i="2"/>
  <c r="BU34" i="1" s="1"/>
  <c r="FE34" i="2"/>
  <c r="BV34" i="1" s="1"/>
  <c r="FF34" i="2"/>
  <c r="BW34" i="1" s="1"/>
  <c r="FH34" i="2"/>
  <c r="BY34" i="1" s="1"/>
  <c r="FI34" i="2"/>
  <c r="BZ34" i="1" s="1"/>
  <c r="FJ34" i="2"/>
  <c r="CA34" i="1" s="1"/>
  <c r="FK34" i="2"/>
  <c r="CB34" i="1" s="1"/>
  <c r="FL34" i="2"/>
  <c r="CC34" i="1" s="1"/>
  <c r="FN34" i="2"/>
  <c r="FP34" i="2"/>
  <c r="FM34" i="2" s="1"/>
  <c r="CD34" i="1" s="1"/>
  <c r="EQ35" i="2"/>
  <c r="BH35" i="1" s="1"/>
  <c r="ER35" i="2"/>
  <c r="BI35" i="1" s="1"/>
  <c r="ES35" i="2"/>
  <c r="BJ35" i="1" s="1"/>
  <c r="ET35" i="2"/>
  <c r="BK35" i="1" s="1"/>
  <c r="EU35" i="2"/>
  <c r="BL35" i="1" s="1"/>
  <c r="EV35" i="2"/>
  <c r="BM35" i="1" s="1"/>
  <c r="EW35" i="2"/>
  <c r="BN35" i="1" s="1"/>
  <c r="EX35" i="2"/>
  <c r="BO35" i="1" s="1"/>
  <c r="EY35" i="2"/>
  <c r="BP35" i="1" s="1"/>
  <c r="EZ35" i="2"/>
  <c r="BQ35" i="1" s="1"/>
  <c r="FA35" i="2"/>
  <c r="BR35" i="1" s="1"/>
  <c r="FB35" i="2"/>
  <c r="BS35" i="1" s="1"/>
  <c r="FC35" i="2"/>
  <c r="BT35" i="1" s="1"/>
  <c r="FD35" i="2"/>
  <c r="BU35" i="1" s="1"/>
  <c r="FE35" i="2"/>
  <c r="BV35" i="1" s="1"/>
  <c r="FF35" i="2"/>
  <c r="BW35" i="1" s="1"/>
  <c r="FH35" i="2"/>
  <c r="BY35" i="1" s="1"/>
  <c r="FI35" i="2"/>
  <c r="BZ35" i="1" s="1"/>
  <c r="FJ35" i="2"/>
  <c r="CA35" i="1" s="1"/>
  <c r="FK35" i="2"/>
  <c r="CB35" i="1" s="1"/>
  <c r="FL35" i="2"/>
  <c r="CC35" i="1" s="1"/>
  <c r="FN35" i="2"/>
  <c r="FP35" i="2"/>
  <c r="FM35" i="2" s="1"/>
  <c r="CD35" i="1" s="1"/>
  <c r="EQ36" i="2"/>
  <c r="BH36" i="1" s="1"/>
  <c r="ER36" i="2"/>
  <c r="BI36" i="1" s="1"/>
  <c r="ES36" i="2"/>
  <c r="BJ36" i="1" s="1"/>
  <c r="ET36" i="2"/>
  <c r="BK36" i="1" s="1"/>
  <c r="EU36" i="2"/>
  <c r="BL36" i="1" s="1"/>
  <c r="EV36" i="2"/>
  <c r="BM36" i="1" s="1"/>
  <c r="EW36" i="2"/>
  <c r="BN36" i="1" s="1"/>
  <c r="EX36" i="2"/>
  <c r="BO36" i="1" s="1"/>
  <c r="EY36" i="2"/>
  <c r="BP36" i="1" s="1"/>
  <c r="EZ36" i="2"/>
  <c r="BQ36" i="1" s="1"/>
  <c r="FA36" i="2"/>
  <c r="BR36" i="1" s="1"/>
  <c r="FB36" i="2"/>
  <c r="BS36" i="1" s="1"/>
  <c r="FC36" i="2"/>
  <c r="BT36" i="1" s="1"/>
  <c r="FD36" i="2"/>
  <c r="BU36" i="1" s="1"/>
  <c r="FE36" i="2"/>
  <c r="BV36" i="1" s="1"/>
  <c r="FF36" i="2"/>
  <c r="BW36" i="1" s="1"/>
  <c r="FH36" i="2"/>
  <c r="BY36" i="1" s="1"/>
  <c r="FI36" i="2"/>
  <c r="BZ36" i="1" s="1"/>
  <c r="FJ36" i="2"/>
  <c r="CA36" i="1" s="1"/>
  <c r="FK36" i="2"/>
  <c r="CB36" i="1" s="1"/>
  <c r="FL36" i="2"/>
  <c r="CC36" i="1" s="1"/>
  <c r="FN36" i="2"/>
  <c r="FP36" i="2"/>
  <c r="FM36" i="2" s="1"/>
  <c r="CD36" i="1" s="1"/>
  <c r="EQ37" i="2"/>
  <c r="BH37" i="1" s="1"/>
  <c r="ER37" i="2"/>
  <c r="BI37" i="1" s="1"/>
  <c r="ES37" i="2"/>
  <c r="BJ37" i="1" s="1"/>
  <c r="ET37" i="2"/>
  <c r="BK37" i="1" s="1"/>
  <c r="EU37" i="2"/>
  <c r="BL37" i="1" s="1"/>
  <c r="EV37" i="2"/>
  <c r="BM37" i="1" s="1"/>
  <c r="EW37" i="2"/>
  <c r="BN37" i="1" s="1"/>
  <c r="EX37" i="2"/>
  <c r="BO37" i="1" s="1"/>
  <c r="EY37" i="2"/>
  <c r="BP37" i="1" s="1"/>
  <c r="EZ37" i="2"/>
  <c r="BQ37" i="1" s="1"/>
  <c r="FA37" i="2"/>
  <c r="BR37" i="1" s="1"/>
  <c r="FB37" i="2"/>
  <c r="BS37" i="1" s="1"/>
  <c r="FC37" i="2"/>
  <c r="BT37" i="1" s="1"/>
  <c r="FD37" i="2"/>
  <c r="BU37" i="1" s="1"/>
  <c r="FE37" i="2"/>
  <c r="BV37" i="1" s="1"/>
  <c r="FF37" i="2"/>
  <c r="BW37" i="1" s="1"/>
  <c r="FH37" i="2"/>
  <c r="BY37" i="1" s="1"/>
  <c r="FI37" i="2"/>
  <c r="BZ37" i="1" s="1"/>
  <c r="FJ37" i="2"/>
  <c r="CA37" i="1" s="1"/>
  <c r="FK37" i="2"/>
  <c r="CB37" i="1" s="1"/>
  <c r="FL37" i="2"/>
  <c r="CC37" i="1" s="1"/>
  <c r="FN37" i="2"/>
  <c r="FP37" i="2"/>
  <c r="FM37" i="2" s="1"/>
  <c r="CD37" i="1" s="1"/>
  <c r="ET38" i="2"/>
  <c r="BK38" i="1" s="1"/>
  <c r="EU38" i="2"/>
  <c r="BL38" i="1" s="1"/>
  <c r="EV38" i="2"/>
  <c r="BM38" i="1" s="1"/>
  <c r="EW38" i="2"/>
  <c r="BN38" i="1" s="1"/>
  <c r="EX38" i="2"/>
  <c r="BO38" i="1" s="1"/>
  <c r="EY38" i="2"/>
  <c r="BP38" i="1" s="1"/>
  <c r="EZ38" i="2"/>
  <c r="BQ38" i="1" s="1"/>
  <c r="FA38" i="2"/>
  <c r="BR38" i="1" s="1"/>
  <c r="FB38" i="2"/>
  <c r="BS38" i="1" s="1"/>
  <c r="FC38" i="2"/>
  <c r="BT38" i="1" s="1"/>
  <c r="FD38" i="2"/>
  <c r="BU38" i="1" s="1"/>
  <c r="FE38" i="2"/>
  <c r="BV38" i="1" s="1"/>
  <c r="FF38" i="2"/>
  <c r="BW38" i="1" s="1"/>
  <c r="FH38" i="2"/>
  <c r="BY38" i="1" s="1"/>
  <c r="FI38" i="2"/>
  <c r="BZ38" i="1" s="1"/>
  <c r="FJ38" i="2"/>
  <c r="CA38" i="1" s="1"/>
  <c r="FK38" i="2"/>
  <c r="CB38" i="1" s="1"/>
  <c r="FL38" i="2"/>
  <c r="CC38" i="1" s="1"/>
  <c r="FN38" i="2"/>
  <c r="FP38" i="2"/>
  <c r="FM38" i="2" s="1"/>
  <c r="CD38" i="1" s="1"/>
  <c r="EQ39" i="2"/>
  <c r="BH39" i="1" s="1"/>
  <c r="ER39" i="2"/>
  <c r="BI39" i="1" s="1"/>
  <c r="ES39" i="2"/>
  <c r="BJ39" i="1" s="1"/>
  <c r="ET39" i="2"/>
  <c r="BK39" i="1" s="1"/>
  <c r="EU39" i="2"/>
  <c r="BL39" i="1" s="1"/>
  <c r="EV39" i="2"/>
  <c r="BM39" i="1" s="1"/>
  <c r="EW39" i="2"/>
  <c r="BN39" i="1" s="1"/>
  <c r="EX39" i="2"/>
  <c r="BO39" i="1" s="1"/>
  <c r="EY39" i="2"/>
  <c r="BP39" i="1" s="1"/>
  <c r="EZ39" i="2"/>
  <c r="BQ39" i="1" s="1"/>
  <c r="FA39" i="2"/>
  <c r="BR39" i="1" s="1"/>
  <c r="FB39" i="2"/>
  <c r="BS39" i="1" s="1"/>
  <c r="FC39" i="2"/>
  <c r="BT39" i="1" s="1"/>
  <c r="FD39" i="2"/>
  <c r="BU39" i="1" s="1"/>
  <c r="FE39" i="2"/>
  <c r="BV39" i="1" s="1"/>
  <c r="FF39" i="2"/>
  <c r="BW39" i="1" s="1"/>
  <c r="FH39" i="2"/>
  <c r="BY39" i="1" s="1"/>
  <c r="FI39" i="2"/>
  <c r="BZ39" i="1" s="1"/>
  <c r="FJ39" i="2"/>
  <c r="CA39" i="1" s="1"/>
  <c r="FK39" i="2"/>
  <c r="CB39" i="1" s="1"/>
  <c r="FL39" i="2"/>
  <c r="CC39" i="1" s="1"/>
  <c r="FN39" i="2"/>
  <c r="FP39" i="2"/>
  <c r="FM39" i="2" s="1"/>
  <c r="CD39" i="1" s="1"/>
  <c r="EQ40" i="2"/>
  <c r="BH40" i="1" s="1"/>
  <c r="ER40" i="2"/>
  <c r="BI40" i="1" s="1"/>
  <c r="ES40" i="2"/>
  <c r="BJ40" i="1" s="1"/>
  <c r="ET40" i="2"/>
  <c r="BK40" i="1" s="1"/>
  <c r="EU40" i="2"/>
  <c r="BL40" i="1" s="1"/>
  <c r="EV40" i="2"/>
  <c r="BM40" i="1" s="1"/>
  <c r="EW40" i="2"/>
  <c r="BN40" i="1" s="1"/>
  <c r="EX40" i="2"/>
  <c r="BO40" i="1" s="1"/>
  <c r="EY40" i="2"/>
  <c r="BP40" i="1" s="1"/>
  <c r="EZ40" i="2"/>
  <c r="BQ40" i="1" s="1"/>
  <c r="FA40" i="2"/>
  <c r="BR40" i="1" s="1"/>
  <c r="FB40" i="2"/>
  <c r="BS40" i="1" s="1"/>
  <c r="FC40" i="2"/>
  <c r="BT40" i="1" s="1"/>
  <c r="FD40" i="2"/>
  <c r="BU40" i="1" s="1"/>
  <c r="FE40" i="2"/>
  <c r="BV40" i="1" s="1"/>
  <c r="FF40" i="2"/>
  <c r="BW40" i="1" s="1"/>
  <c r="FH40" i="2"/>
  <c r="BY40" i="1" s="1"/>
  <c r="FI40" i="2"/>
  <c r="BZ40" i="1" s="1"/>
  <c r="FJ40" i="2"/>
  <c r="CA40" i="1" s="1"/>
  <c r="FK40" i="2"/>
  <c r="CB40" i="1" s="1"/>
  <c r="FL40" i="2"/>
  <c r="CC40" i="1" s="1"/>
  <c r="FN40" i="2"/>
  <c r="FP40" i="2"/>
  <c r="FM40" i="2" s="1"/>
  <c r="CD40" i="1" s="1"/>
  <c r="EQ41" i="2"/>
  <c r="BH41" i="1" s="1"/>
  <c r="ER41" i="2"/>
  <c r="BI41" i="1" s="1"/>
  <c r="ES41" i="2"/>
  <c r="BJ41" i="1" s="1"/>
  <c r="ET41" i="2"/>
  <c r="BK41" i="1" s="1"/>
  <c r="EU41" i="2"/>
  <c r="BL41" i="1" s="1"/>
  <c r="EV41" i="2"/>
  <c r="BM41" i="1" s="1"/>
  <c r="EW41" i="2"/>
  <c r="BN41" i="1" s="1"/>
  <c r="EX41" i="2"/>
  <c r="BO41" i="1" s="1"/>
  <c r="EY41" i="2"/>
  <c r="BP41" i="1" s="1"/>
  <c r="EZ41" i="2"/>
  <c r="BQ41" i="1" s="1"/>
  <c r="FA41" i="2"/>
  <c r="BR41" i="1" s="1"/>
  <c r="FB41" i="2"/>
  <c r="BS41" i="1" s="1"/>
  <c r="FC41" i="2"/>
  <c r="BT41" i="1" s="1"/>
  <c r="FD41" i="2"/>
  <c r="BU41" i="1" s="1"/>
  <c r="FE41" i="2"/>
  <c r="BV41" i="1" s="1"/>
  <c r="FF41" i="2"/>
  <c r="BW41" i="1" s="1"/>
  <c r="FH41" i="2"/>
  <c r="BY41" i="1" s="1"/>
  <c r="FI41" i="2"/>
  <c r="BZ41" i="1" s="1"/>
  <c r="FJ41" i="2"/>
  <c r="CA41" i="1" s="1"/>
  <c r="FK41" i="2"/>
  <c r="CB41" i="1" s="1"/>
  <c r="FL41" i="2"/>
  <c r="CC41" i="1" s="1"/>
  <c r="FN41" i="2"/>
  <c r="FP41" i="2"/>
  <c r="FM41" i="2" s="1"/>
  <c r="CD41" i="1" s="1"/>
  <c r="EQ42" i="2"/>
  <c r="BH42" i="1" s="1"/>
  <c r="ER42" i="2"/>
  <c r="BI42" i="1" s="1"/>
  <c r="ES42" i="2"/>
  <c r="BJ42" i="1" s="1"/>
  <c r="ET42" i="2"/>
  <c r="BK42" i="1" s="1"/>
  <c r="EU42" i="2"/>
  <c r="BL42" i="1" s="1"/>
  <c r="EV42" i="2"/>
  <c r="BM42" i="1" s="1"/>
  <c r="EW42" i="2"/>
  <c r="BN42" i="1" s="1"/>
  <c r="EX42" i="2"/>
  <c r="BO42" i="1" s="1"/>
  <c r="EY42" i="2"/>
  <c r="BP42" i="1" s="1"/>
  <c r="EZ42" i="2"/>
  <c r="BQ42" i="1" s="1"/>
  <c r="FA42" i="2"/>
  <c r="BR42" i="1" s="1"/>
  <c r="FB42" i="2"/>
  <c r="BS42" i="1" s="1"/>
  <c r="FC42" i="2"/>
  <c r="BT42" i="1" s="1"/>
  <c r="FD42" i="2"/>
  <c r="BU42" i="1" s="1"/>
  <c r="FE42" i="2"/>
  <c r="BV42" i="1" s="1"/>
  <c r="FF42" i="2"/>
  <c r="BW42" i="1" s="1"/>
  <c r="FH42" i="2"/>
  <c r="BY42" i="1" s="1"/>
  <c r="FI42" i="2"/>
  <c r="BZ42" i="1" s="1"/>
  <c r="FJ42" i="2"/>
  <c r="CA42" i="1" s="1"/>
  <c r="FK42" i="2"/>
  <c r="CB42" i="1" s="1"/>
  <c r="FL42" i="2"/>
  <c r="CC42" i="1" s="1"/>
  <c r="FN42" i="2"/>
  <c r="FP42" i="2"/>
  <c r="FM42" i="2" s="1"/>
  <c r="CD42" i="1" s="1"/>
  <c r="EQ43" i="2"/>
  <c r="BH43" i="1" s="1"/>
  <c r="ER43" i="2"/>
  <c r="BI43" i="1" s="1"/>
  <c r="ES43" i="2"/>
  <c r="BJ43" i="1" s="1"/>
  <c r="ET43" i="2"/>
  <c r="BK43" i="1" s="1"/>
  <c r="EU43" i="2"/>
  <c r="BL43" i="1" s="1"/>
  <c r="EV43" i="2"/>
  <c r="BM43" i="1" s="1"/>
  <c r="EW43" i="2"/>
  <c r="BN43" i="1" s="1"/>
  <c r="EX43" i="2"/>
  <c r="BO43" i="1" s="1"/>
  <c r="EY43" i="2"/>
  <c r="BP43" i="1" s="1"/>
  <c r="EZ43" i="2"/>
  <c r="BQ43" i="1" s="1"/>
  <c r="FA43" i="2"/>
  <c r="BR43" i="1" s="1"/>
  <c r="FB43" i="2"/>
  <c r="BS43" i="1" s="1"/>
  <c r="FC43" i="2"/>
  <c r="BT43" i="1" s="1"/>
  <c r="FD43" i="2"/>
  <c r="BU43" i="1" s="1"/>
  <c r="FE43" i="2"/>
  <c r="BV43" i="1" s="1"/>
  <c r="FF43" i="2"/>
  <c r="BW43" i="1" s="1"/>
  <c r="FH43" i="2"/>
  <c r="BY43" i="1" s="1"/>
  <c r="FI43" i="2"/>
  <c r="BZ43" i="1" s="1"/>
  <c r="FJ43" i="2"/>
  <c r="CA43" i="1" s="1"/>
  <c r="FK43" i="2"/>
  <c r="CB43" i="1" s="1"/>
  <c r="FL43" i="2"/>
  <c r="CC43" i="1" s="1"/>
  <c r="FM43" i="2"/>
  <c r="CD43" i="1" s="1"/>
  <c r="FN43" i="2"/>
  <c r="FP43" i="2"/>
  <c r="EQ44" i="2"/>
  <c r="BH44" i="1" s="1"/>
  <c r="ER44" i="2"/>
  <c r="BI44" i="1" s="1"/>
  <c r="ES44" i="2"/>
  <c r="BJ44" i="1" s="1"/>
  <c r="ET44" i="2"/>
  <c r="BK44" i="1" s="1"/>
  <c r="EU44" i="2"/>
  <c r="BL44" i="1" s="1"/>
  <c r="EV44" i="2"/>
  <c r="BM44" i="1" s="1"/>
  <c r="EW44" i="2"/>
  <c r="BN44" i="1" s="1"/>
  <c r="EX44" i="2"/>
  <c r="BO44" i="1" s="1"/>
  <c r="EY44" i="2"/>
  <c r="BP44" i="1" s="1"/>
  <c r="EZ44" i="2"/>
  <c r="BQ44" i="1" s="1"/>
  <c r="FA44" i="2"/>
  <c r="BR44" i="1" s="1"/>
  <c r="FB44" i="2"/>
  <c r="BS44" i="1" s="1"/>
  <c r="FC44" i="2"/>
  <c r="BT44" i="1" s="1"/>
  <c r="FD44" i="2"/>
  <c r="BU44" i="1" s="1"/>
  <c r="FE44" i="2"/>
  <c r="BV44" i="1" s="1"/>
  <c r="FF44" i="2"/>
  <c r="BW44" i="1" s="1"/>
  <c r="FH44" i="2"/>
  <c r="BY44" i="1" s="1"/>
  <c r="FI44" i="2"/>
  <c r="BZ44" i="1" s="1"/>
  <c r="FJ44" i="2"/>
  <c r="CA44" i="1" s="1"/>
  <c r="FK44" i="2"/>
  <c r="CB44" i="1" s="1"/>
  <c r="FL44" i="2"/>
  <c r="CC44" i="1" s="1"/>
  <c r="FN44" i="2"/>
  <c r="FP44" i="2"/>
  <c r="FM44" i="2" s="1"/>
  <c r="CD44" i="1" s="1"/>
  <c r="EQ45" i="2"/>
  <c r="BH45" i="1" s="1"/>
  <c r="ER45" i="2"/>
  <c r="BI45" i="1" s="1"/>
  <c r="ES45" i="2"/>
  <c r="BJ45" i="1" s="1"/>
  <c r="ET45" i="2"/>
  <c r="BK45" i="1" s="1"/>
  <c r="EU45" i="2"/>
  <c r="BL45" i="1" s="1"/>
  <c r="EV45" i="2"/>
  <c r="BM45" i="1" s="1"/>
  <c r="EW45" i="2"/>
  <c r="BN45" i="1" s="1"/>
  <c r="EX45" i="2"/>
  <c r="BO45" i="1" s="1"/>
  <c r="EY45" i="2"/>
  <c r="BP45" i="1" s="1"/>
  <c r="EZ45" i="2"/>
  <c r="BQ45" i="1" s="1"/>
  <c r="FA45" i="2"/>
  <c r="BR45" i="1" s="1"/>
  <c r="FB45" i="2"/>
  <c r="BS45" i="1" s="1"/>
  <c r="FC45" i="2"/>
  <c r="BT45" i="1" s="1"/>
  <c r="FD45" i="2"/>
  <c r="BU45" i="1" s="1"/>
  <c r="FE45" i="2"/>
  <c r="BV45" i="1" s="1"/>
  <c r="FF45" i="2"/>
  <c r="BW45" i="1" s="1"/>
  <c r="FH45" i="2"/>
  <c r="BY45" i="1" s="1"/>
  <c r="FI45" i="2"/>
  <c r="BZ45" i="1" s="1"/>
  <c r="FJ45" i="2"/>
  <c r="CA45" i="1" s="1"/>
  <c r="FK45" i="2"/>
  <c r="CB45" i="1" s="1"/>
  <c r="FL45" i="2"/>
  <c r="CC45" i="1" s="1"/>
  <c r="FN45" i="2"/>
  <c r="FP45" i="2"/>
  <c r="FM45" i="2" s="1"/>
  <c r="CD45" i="1" s="1"/>
  <c r="EQ46" i="2"/>
  <c r="BH46" i="1" s="1"/>
  <c r="ER46" i="2"/>
  <c r="BI46" i="1" s="1"/>
  <c r="ES46" i="2"/>
  <c r="BJ46" i="1" s="1"/>
  <c r="ET46" i="2"/>
  <c r="BK46" i="1" s="1"/>
  <c r="EU46" i="2"/>
  <c r="BL46" i="1" s="1"/>
  <c r="EV46" i="2"/>
  <c r="BM46" i="1" s="1"/>
  <c r="EW46" i="2"/>
  <c r="BN46" i="1" s="1"/>
  <c r="EX46" i="2"/>
  <c r="BO46" i="1" s="1"/>
  <c r="EY46" i="2"/>
  <c r="BP46" i="1" s="1"/>
  <c r="EZ46" i="2"/>
  <c r="BQ46" i="1" s="1"/>
  <c r="FA46" i="2"/>
  <c r="BR46" i="1" s="1"/>
  <c r="FB46" i="2"/>
  <c r="BS46" i="1" s="1"/>
  <c r="FC46" i="2"/>
  <c r="BT46" i="1" s="1"/>
  <c r="FD46" i="2"/>
  <c r="BU46" i="1" s="1"/>
  <c r="FE46" i="2"/>
  <c r="BV46" i="1" s="1"/>
  <c r="FF46" i="2"/>
  <c r="BW46" i="1" s="1"/>
  <c r="FH46" i="2"/>
  <c r="BY46" i="1" s="1"/>
  <c r="FI46" i="2"/>
  <c r="BZ46" i="1" s="1"/>
  <c r="FJ46" i="2"/>
  <c r="CA46" i="1" s="1"/>
  <c r="FK46" i="2"/>
  <c r="CB46" i="1" s="1"/>
  <c r="FL46" i="2"/>
  <c r="CC46" i="1" s="1"/>
  <c r="FN46" i="2"/>
  <c r="FP46" i="2"/>
  <c r="FM46" i="2" s="1"/>
  <c r="CD46" i="1" s="1"/>
  <c r="EQ47" i="2"/>
  <c r="BH47" i="1" s="1"/>
  <c r="ER47" i="2"/>
  <c r="BI47" i="1" s="1"/>
  <c r="ES47" i="2"/>
  <c r="BJ47" i="1" s="1"/>
  <c r="ET47" i="2"/>
  <c r="BK47" i="1" s="1"/>
  <c r="EU47" i="2"/>
  <c r="BL47" i="1" s="1"/>
  <c r="EV47" i="2"/>
  <c r="BM47" i="1" s="1"/>
  <c r="EW47" i="2"/>
  <c r="BN47" i="1" s="1"/>
  <c r="EX47" i="2"/>
  <c r="BO47" i="1" s="1"/>
  <c r="EY47" i="2"/>
  <c r="BP47" i="1" s="1"/>
  <c r="EZ47" i="2"/>
  <c r="BQ47" i="1" s="1"/>
  <c r="FA47" i="2"/>
  <c r="BR47" i="1" s="1"/>
  <c r="FB47" i="2"/>
  <c r="BS47" i="1" s="1"/>
  <c r="FC47" i="2"/>
  <c r="BT47" i="1" s="1"/>
  <c r="FD47" i="2"/>
  <c r="BU47" i="1" s="1"/>
  <c r="FE47" i="2"/>
  <c r="BV47" i="1" s="1"/>
  <c r="FF47" i="2"/>
  <c r="BW47" i="1" s="1"/>
  <c r="FH47" i="2"/>
  <c r="BY47" i="1" s="1"/>
  <c r="FI47" i="2"/>
  <c r="BZ47" i="1" s="1"/>
  <c r="FJ47" i="2"/>
  <c r="CA47" i="1" s="1"/>
  <c r="FK47" i="2"/>
  <c r="CB47" i="1" s="1"/>
  <c r="FL47" i="2"/>
  <c r="CC47" i="1" s="1"/>
  <c r="FN47" i="2"/>
  <c r="FP47" i="2"/>
  <c r="FM47" i="2" s="1"/>
  <c r="CD47" i="1" s="1"/>
  <c r="EQ48" i="2"/>
  <c r="BH48" i="1" s="1"/>
  <c r="ER48" i="2"/>
  <c r="BI48" i="1" s="1"/>
  <c r="ES48" i="2"/>
  <c r="BJ48" i="1" s="1"/>
  <c r="ET48" i="2"/>
  <c r="BK48" i="1" s="1"/>
  <c r="EU48" i="2"/>
  <c r="BL48" i="1" s="1"/>
  <c r="EV48" i="2"/>
  <c r="BM48" i="1" s="1"/>
  <c r="EW48" i="2"/>
  <c r="BN48" i="1" s="1"/>
  <c r="EX48" i="2"/>
  <c r="BO48" i="1" s="1"/>
  <c r="EY48" i="2"/>
  <c r="BP48" i="1" s="1"/>
  <c r="EZ48" i="2"/>
  <c r="BQ48" i="1" s="1"/>
  <c r="FA48" i="2"/>
  <c r="BR48" i="1" s="1"/>
  <c r="FB48" i="2"/>
  <c r="BS48" i="1" s="1"/>
  <c r="FC48" i="2"/>
  <c r="BT48" i="1" s="1"/>
  <c r="FD48" i="2"/>
  <c r="BU48" i="1" s="1"/>
  <c r="FE48" i="2"/>
  <c r="BV48" i="1" s="1"/>
  <c r="FF48" i="2"/>
  <c r="BW48" i="1" s="1"/>
  <c r="FH48" i="2"/>
  <c r="BY48" i="1" s="1"/>
  <c r="FI48" i="2"/>
  <c r="BZ48" i="1" s="1"/>
  <c r="FJ48" i="2"/>
  <c r="CA48" i="1" s="1"/>
  <c r="FK48" i="2"/>
  <c r="CB48" i="1" s="1"/>
  <c r="FL48" i="2"/>
  <c r="CC48" i="1" s="1"/>
  <c r="FN48" i="2"/>
  <c r="FP48" i="2"/>
  <c r="FM48" i="2" s="1"/>
  <c r="CD48" i="1" s="1"/>
  <c r="EQ49" i="2"/>
  <c r="BH49" i="1" s="1"/>
  <c r="ER49" i="2"/>
  <c r="BI49" i="1" s="1"/>
  <c r="ES49" i="2"/>
  <c r="BJ49" i="1" s="1"/>
  <c r="ET49" i="2"/>
  <c r="BK49" i="1" s="1"/>
  <c r="EU49" i="2"/>
  <c r="BL49" i="1" s="1"/>
  <c r="EV49" i="2"/>
  <c r="BM49" i="1" s="1"/>
  <c r="EW49" i="2"/>
  <c r="BN49" i="1" s="1"/>
  <c r="EX49" i="2"/>
  <c r="BO49" i="1" s="1"/>
  <c r="EY49" i="2"/>
  <c r="BP49" i="1" s="1"/>
  <c r="EZ49" i="2"/>
  <c r="BQ49" i="1" s="1"/>
  <c r="FA49" i="2"/>
  <c r="BR49" i="1" s="1"/>
  <c r="FB49" i="2"/>
  <c r="BS49" i="1" s="1"/>
  <c r="FC49" i="2"/>
  <c r="BT49" i="1" s="1"/>
  <c r="FD49" i="2"/>
  <c r="BU49" i="1" s="1"/>
  <c r="FE49" i="2"/>
  <c r="BV49" i="1" s="1"/>
  <c r="FF49" i="2"/>
  <c r="BW49" i="1" s="1"/>
  <c r="FH49" i="2"/>
  <c r="BY49" i="1" s="1"/>
  <c r="FI49" i="2"/>
  <c r="BZ49" i="1" s="1"/>
  <c r="FJ49" i="2"/>
  <c r="CA49" i="1" s="1"/>
  <c r="FK49" i="2"/>
  <c r="CB49" i="1" s="1"/>
  <c r="FL49" i="2"/>
  <c r="CC49" i="1" s="1"/>
  <c r="FN49" i="2"/>
  <c r="FP49" i="2"/>
  <c r="FM49" i="2" s="1"/>
  <c r="CD49" i="1" s="1"/>
  <c r="EQ50" i="2"/>
  <c r="BH50" i="1" s="1"/>
  <c r="ER50" i="2"/>
  <c r="BI50" i="1" s="1"/>
  <c r="ES50" i="2"/>
  <c r="BJ50" i="1" s="1"/>
  <c r="ET50" i="2"/>
  <c r="BK50" i="1" s="1"/>
  <c r="EU50" i="2"/>
  <c r="BL50" i="1" s="1"/>
  <c r="EV50" i="2"/>
  <c r="BM50" i="1" s="1"/>
  <c r="EW50" i="2"/>
  <c r="BN50" i="1" s="1"/>
  <c r="EX50" i="2"/>
  <c r="BO50" i="1" s="1"/>
  <c r="EY50" i="2"/>
  <c r="BP50" i="1" s="1"/>
  <c r="EZ50" i="2"/>
  <c r="BQ50" i="1" s="1"/>
  <c r="FA50" i="2"/>
  <c r="BR50" i="1" s="1"/>
  <c r="FB50" i="2"/>
  <c r="BS50" i="1" s="1"/>
  <c r="FC50" i="2"/>
  <c r="BT50" i="1" s="1"/>
  <c r="FD50" i="2"/>
  <c r="BU50" i="1" s="1"/>
  <c r="FE50" i="2"/>
  <c r="BV50" i="1" s="1"/>
  <c r="FF50" i="2"/>
  <c r="BW50" i="1" s="1"/>
  <c r="FH50" i="2"/>
  <c r="BY50" i="1" s="1"/>
  <c r="FI50" i="2"/>
  <c r="BZ50" i="1" s="1"/>
  <c r="FJ50" i="2"/>
  <c r="CA50" i="1" s="1"/>
  <c r="FK50" i="2"/>
  <c r="CB50" i="1" s="1"/>
  <c r="FL50" i="2"/>
  <c r="CC50" i="1" s="1"/>
  <c r="FN50" i="2"/>
  <c r="FP50" i="2"/>
  <c r="FM50" i="2" s="1"/>
  <c r="CD50" i="1" s="1"/>
  <c r="EQ51" i="2"/>
  <c r="BH51" i="1" s="1"/>
  <c r="ER51" i="2"/>
  <c r="BI51" i="1" s="1"/>
  <c r="ES51" i="2"/>
  <c r="BJ51" i="1" s="1"/>
  <c r="ET51" i="2"/>
  <c r="BK51" i="1" s="1"/>
  <c r="EU51" i="2"/>
  <c r="BL51" i="1" s="1"/>
  <c r="EV51" i="2"/>
  <c r="BM51" i="1" s="1"/>
  <c r="EW51" i="2"/>
  <c r="BN51" i="1" s="1"/>
  <c r="EX51" i="2"/>
  <c r="BO51" i="1" s="1"/>
  <c r="EY51" i="2"/>
  <c r="BP51" i="1" s="1"/>
  <c r="EZ51" i="2"/>
  <c r="BQ51" i="1" s="1"/>
  <c r="FA51" i="2"/>
  <c r="BR51" i="1" s="1"/>
  <c r="FB51" i="2"/>
  <c r="BS51" i="1" s="1"/>
  <c r="FC51" i="2"/>
  <c r="BT51" i="1" s="1"/>
  <c r="FD51" i="2"/>
  <c r="BU51" i="1" s="1"/>
  <c r="FE51" i="2"/>
  <c r="BV51" i="1" s="1"/>
  <c r="FF51" i="2"/>
  <c r="BW51" i="1" s="1"/>
  <c r="FH51" i="2"/>
  <c r="BY51" i="1" s="1"/>
  <c r="FI51" i="2"/>
  <c r="BZ51" i="1" s="1"/>
  <c r="FJ51" i="2"/>
  <c r="CA51" i="1" s="1"/>
  <c r="FK51" i="2"/>
  <c r="CB51" i="1" s="1"/>
  <c r="FL51" i="2"/>
  <c r="CC51" i="1" s="1"/>
  <c r="FG51" i="2"/>
  <c r="BX51" i="1" s="1"/>
  <c r="FP51" i="2"/>
  <c r="FM51" i="2" s="1"/>
  <c r="CD51" i="1" s="1"/>
  <c r="EQ52" i="2"/>
  <c r="BH52" i="1" s="1"/>
  <c r="ER52" i="2"/>
  <c r="BI52" i="1" s="1"/>
  <c r="ES52" i="2"/>
  <c r="BJ52" i="1" s="1"/>
  <c r="ET52" i="2"/>
  <c r="BK52" i="1" s="1"/>
  <c r="EU52" i="2"/>
  <c r="BL52" i="1" s="1"/>
  <c r="EV52" i="2"/>
  <c r="BM52" i="1" s="1"/>
  <c r="EW52" i="2"/>
  <c r="BN52" i="1" s="1"/>
  <c r="EX52" i="2"/>
  <c r="BO52" i="1" s="1"/>
  <c r="EY52" i="2"/>
  <c r="BP52" i="1" s="1"/>
  <c r="EZ52" i="2"/>
  <c r="BQ52" i="1" s="1"/>
  <c r="FA52" i="2"/>
  <c r="BR52" i="1" s="1"/>
  <c r="FB52" i="2"/>
  <c r="BS52" i="1" s="1"/>
  <c r="FC52" i="2"/>
  <c r="BT52" i="1" s="1"/>
  <c r="FD52" i="2"/>
  <c r="BU52" i="1" s="1"/>
  <c r="FE52" i="2"/>
  <c r="BV52" i="1" s="1"/>
  <c r="FF52" i="2"/>
  <c r="BW52" i="1" s="1"/>
  <c r="FH52" i="2"/>
  <c r="BY52" i="1" s="1"/>
  <c r="FI52" i="2"/>
  <c r="BZ52" i="1" s="1"/>
  <c r="FJ52" i="2"/>
  <c r="CA52" i="1" s="1"/>
  <c r="FK52" i="2"/>
  <c r="CB52" i="1" s="1"/>
  <c r="FL52" i="2"/>
  <c r="CC52" i="1" s="1"/>
  <c r="FG52" i="2"/>
  <c r="BX52" i="1" s="1"/>
  <c r="FP52" i="2"/>
  <c r="FM52" i="2" s="1"/>
  <c r="CD52" i="1" s="1"/>
  <c r="EQ53" i="2"/>
  <c r="BH53" i="1" s="1"/>
  <c r="ER53" i="2"/>
  <c r="BI53" i="1" s="1"/>
  <c r="ES53" i="2"/>
  <c r="BJ53" i="1" s="1"/>
  <c r="ET53" i="2"/>
  <c r="BK53" i="1" s="1"/>
  <c r="EU53" i="2"/>
  <c r="BL53" i="1" s="1"/>
  <c r="EV53" i="2"/>
  <c r="BM53" i="1" s="1"/>
  <c r="EW53" i="2"/>
  <c r="BN53" i="1" s="1"/>
  <c r="EX53" i="2"/>
  <c r="BO53" i="1" s="1"/>
  <c r="EY53" i="2"/>
  <c r="BP53" i="1" s="1"/>
  <c r="EZ53" i="2"/>
  <c r="BQ53" i="1" s="1"/>
  <c r="FA53" i="2"/>
  <c r="BR53" i="1" s="1"/>
  <c r="FB53" i="2"/>
  <c r="BS53" i="1" s="1"/>
  <c r="FC53" i="2"/>
  <c r="BT53" i="1" s="1"/>
  <c r="FD53" i="2"/>
  <c r="BU53" i="1" s="1"/>
  <c r="FE53" i="2"/>
  <c r="BV53" i="1" s="1"/>
  <c r="FF53" i="2"/>
  <c r="BW53" i="1" s="1"/>
  <c r="FH53" i="2"/>
  <c r="BY53" i="1" s="1"/>
  <c r="FI53" i="2"/>
  <c r="BZ53" i="1" s="1"/>
  <c r="FJ53" i="2"/>
  <c r="CA53" i="1" s="1"/>
  <c r="FK53" i="2"/>
  <c r="CB53" i="1" s="1"/>
  <c r="FL53" i="2"/>
  <c r="CC53" i="1" s="1"/>
  <c r="FG53" i="2"/>
  <c r="BX53" i="1" s="1"/>
  <c r="FP53" i="2"/>
  <c r="FM53" i="2" s="1"/>
  <c r="CD53" i="1" s="1"/>
  <c r="EQ54" i="2"/>
  <c r="BH54" i="1" s="1"/>
  <c r="ER54" i="2"/>
  <c r="BI54" i="1" s="1"/>
  <c r="ES54" i="2"/>
  <c r="BJ54" i="1" s="1"/>
  <c r="ET54" i="2"/>
  <c r="BK54" i="1" s="1"/>
  <c r="EU54" i="2"/>
  <c r="BL54" i="1" s="1"/>
  <c r="EV54" i="2"/>
  <c r="BM54" i="1" s="1"/>
  <c r="EW54" i="2"/>
  <c r="BN54" i="1" s="1"/>
  <c r="EX54" i="2"/>
  <c r="BO54" i="1" s="1"/>
  <c r="EY54" i="2"/>
  <c r="BP54" i="1" s="1"/>
  <c r="EZ54" i="2"/>
  <c r="BQ54" i="1" s="1"/>
  <c r="FA54" i="2"/>
  <c r="BR54" i="1" s="1"/>
  <c r="FB54" i="2"/>
  <c r="BS54" i="1" s="1"/>
  <c r="FC54" i="2"/>
  <c r="BT54" i="1" s="1"/>
  <c r="FD54" i="2"/>
  <c r="BU54" i="1" s="1"/>
  <c r="FE54" i="2"/>
  <c r="BV54" i="1" s="1"/>
  <c r="FF54" i="2"/>
  <c r="BW54" i="1" s="1"/>
  <c r="FH54" i="2"/>
  <c r="BY54" i="1" s="1"/>
  <c r="FI54" i="2"/>
  <c r="BZ54" i="1" s="1"/>
  <c r="FJ54" i="2"/>
  <c r="CA54" i="1" s="1"/>
  <c r="FK54" i="2"/>
  <c r="CB54" i="1" s="1"/>
  <c r="FL54" i="2"/>
  <c r="CC54" i="1" s="1"/>
  <c r="FG54" i="2"/>
  <c r="BX54" i="1" s="1"/>
  <c r="FP54" i="2"/>
  <c r="FM54" i="2" s="1"/>
  <c r="CD54" i="1" s="1"/>
  <c r="EQ55" i="2"/>
  <c r="BH55" i="1" s="1"/>
  <c r="ER55" i="2"/>
  <c r="BI55" i="1" s="1"/>
  <c r="ES55" i="2"/>
  <c r="BJ55" i="1" s="1"/>
  <c r="ET55" i="2"/>
  <c r="BK55" i="1" s="1"/>
  <c r="EU55" i="2"/>
  <c r="BL55" i="1" s="1"/>
  <c r="EV55" i="2"/>
  <c r="BM55" i="1" s="1"/>
  <c r="EW55" i="2"/>
  <c r="BN55" i="1" s="1"/>
  <c r="EX55" i="2"/>
  <c r="BO55" i="1" s="1"/>
  <c r="EY55" i="2"/>
  <c r="BP55" i="1" s="1"/>
  <c r="EZ55" i="2"/>
  <c r="BQ55" i="1" s="1"/>
  <c r="FA55" i="2"/>
  <c r="BR55" i="1" s="1"/>
  <c r="FB55" i="2"/>
  <c r="BS55" i="1" s="1"/>
  <c r="FC55" i="2"/>
  <c r="BT55" i="1" s="1"/>
  <c r="FD55" i="2"/>
  <c r="BU55" i="1" s="1"/>
  <c r="FE55" i="2"/>
  <c r="BV55" i="1" s="1"/>
  <c r="FF55" i="2"/>
  <c r="BW55" i="1" s="1"/>
  <c r="FH55" i="2"/>
  <c r="BY55" i="1" s="1"/>
  <c r="FI55" i="2"/>
  <c r="BZ55" i="1" s="1"/>
  <c r="FJ55" i="2"/>
  <c r="CA55" i="1" s="1"/>
  <c r="FK55" i="2"/>
  <c r="CB55" i="1" s="1"/>
  <c r="FL55" i="2"/>
  <c r="CC55" i="1" s="1"/>
  <c r="FM55" i="2"/>
  <c r="CD55" i="1" s="1"/>
  <c r="FG55" i="2"/>
  <c r="BX55" i="1" s="1"/>
  <c r="FP55" i="2"/>
  <c r="EQ56" i="2"/>
  <c r="BH56" i="1" s="1"/>
  <c r="ER56" i="2"/>
  <c r="BI56" i="1" s="1"/>
  <c r="ES56" i="2"/>
  <c r="BJ56" i="1" s="1"/>
  <c r="ET56" i="2"/>
  <c r="BK56" i="1" s="1"/>
  <c r="EU56" i="2"/>
  <c r="BL56" i="1" s="1"/>
  <c r="EV56" i="2"/>
  <c r="BM56" i="1" s="1"/>
  <c r="EW56" i="2"/>
  <c r="BN56" i="1" s="1"/>
  <c r="EX56" i="2"/>
  <c r="BO56" i="1" s="1"/>
  <c r="EY56" i="2"/>
  <c r="BP56" i="1" s="1"/>
  <c r="EZ56" i="2"/>
  <c r="BQ56" i="1" s="1"/>
  <c r="FA56" i="2"/>
  <c r="BR56" i="1" s="1"/>
  <c r="FB56" i="2"/>
  <c r="BS56" i="1" s="1"/>
  <c r="FC56" i="2"/>
  <c r="BT56" i="1" s="1"/>
  <c r="FD56" i="2"/>
  <c r="BU56" i="1" s="1"/>
  <c r="FE56" i="2"/>
  <c r="BV56" i="1" s="1"/>
  <c r="FF56" i="2"/>
  <c r="BW56" i="1" s="1"/>
  <c r="FH56" i="2"/>
  <c r="BY56" i="1" s="1"/>
  <c r="FI56" i="2"/>
  <c r="BZ56" i="1" s="1"/>
  <c r="FJ56" i="2"/>
  <c r="CA56" i="1" s="1"/>
  <c r="FK56" i="2"/>
  <c r="CB56" i="1" s="1"/>
  <c r="FL56" i="2"/>
  <c r="CC56" i="1" s="1"/>
  <c r="FG56" i="2"/>
  <c r="BX56" i="1" s="1"/>
  <c r="FP56" i="2"/>
  <c r="FM56" i="2" s="1"/>
  <c r="CD56" i="1" s="1"/>
  <c r="EQ57" i="2"/>
  <c r="BH57" i="1" s="1"/>
  <c r="ER57" i="2"/>
  <c r="BI57" i="1" s="1"/>
  <c r="ES57" i="2"/>
  <c r="BJ57" i="1" s="1"/>
  <c r="ET57" i="2"/>
  <c r="BK57" i="1" s="1"/>
  <c r="EU57" i="2"/>
  <c r="BL57" i="1" s="1"/>
  <c r="EV57" i="2"/>
  <c r="BM57" i="1" s="1"/>
  <c r="EW57" i="2"/>
  <c r="BN57" i="1" s="1"/>
  <c r="EX57" i="2"/>
  <c r="BO57" i="1" s="1"/>
  <c r="EY57" i="2"/>
  <c r="BP57" i="1" s="1"/>
  <c r="EZ57" i="2"/>
  <c r="BQ57" i="1" s="1"/>
  <c r="FA57" i="2"/>
  <c r="BR57" i="1" s="1"/>
  <c r="FB57" i="2"/>
  <c r="BS57" i="1" s="1"/>
  <c r="FC57" i="2"/>
  <c r="BT57" i="1" s="1"/>
  <c r="FD57" i="2"/>
  <c r="BU57" i="1" s="1"/>
  <c r="FE57" i="2"/>
  <c r="BV57" i="1" s="1"/>
  <c r="FF57" i="2"/>
  <c r="BW57" i="1" s="1"/>
  <c r="FH57" i="2"/>
  <c r="BY57" i="1" s="1"/>
  <c r="FI57" i="2"/>
  <c r="BZ57" i="1" s="1"/>
  <c r="FJ57" i="2"/>
  <c r="CA57" i="1" s="1"/>
  <c r="FK57" i="2"/>
  <c r="CB57" i="1" s="1"/>
  <c r="FL57" i="2"/>
  <c r="CC57" i="1" s="1"/>
  <c r="FN57" i="2"/>
  <c r="FG57" i="2" s="1"/>
  <c r="BX57" i="1" s="1"/>
  <c r="FP57" i="2"/>
  <c r="FM57" i="2" s="1"/>
  <c r="CD57" i="1" s="1"/>
  <c r="EQ58" i="2"/>
  <c r="BH58" i="1" s="1"/>
  <c r="ER58" i="2"/>
  <c r="BI58" i="1" s="1"/>
  <c r="ES58" i="2"/>
  <c r="BJ58" i="1" s="1"/>
  <c r="ET58" i="2"/>
  <c r="BK58" i="1" s="1"/>
  <c r="EU58" i="2"/>
  <c r="BL58" i="1" s="1"/>
  <c r="EV58" i="2"/>
  <c r="BM58" i="1" s="1"/>
  <c r="EW58" i="2"/>
  <c r="BN58" i="1" s="1"/>
  <c r="EX58" i="2"/>
  <c r="BO58" i="1" s="1"/>
  <c r="EY58" i="2"/>
  <c r="BP58" i="1" s="1"/>
  <c r="EZ58" i="2"/>
  <c r="BQ58" i="1" s="1"/>
  <c r="FA58" i="2"/>
  <c r="BR58" i="1" s="1"/>
  <c r="FB58" i="2"/>
  <c r="BS58" i="1" s="1"/>
  <c r="FC58" i="2"/>
  <c r="BT58" i="1" s="1"/>
  <c r="FD58" i="2"/>
  <c r="BU58" i="1" s="1"/>
  <c r="FE58" i="2"/>
  <c r="BV58" i="1" s="1"/>
  <c r="FF58" i="2"/>
  <c r="BW58" i="1" s="1"/>
  <c r="FH58" i="2"/>
  <c r="BY58" i="1" s="1"/>
  <c r="FI58" i="2"/>
  <c r="BZ58" i="1" s="1"/>
  <c r="FJ58" i="2"/>
  <c r="CA58" i="1" s="1"/>
  <c r="FK58" i="2"/>
  <c r="CB58" i="1" s="1"/>
  <c r="FL58" i="2"/>
  <c r="CC58" i="1" s="1"/>
  <c r="FN58" i="2"/>
  <c r="FG58" i="2" s="1"/>
  <c r="BX58" i="1" s="1"/>
  <c r="FP58" i="2"/>
  <c r="FM58" i="2" s="1"/>
  <c r="CD58" i="1" s="1"/>
  <c r="EQ59" i="2"/>
  <c r="BH59" i="1" s="1"/>
  <c r="ER59" i="2"/>
  <c r="BI59" i="1" s="1"/>
  <c r="ES59" i="2"/>
  <c r="BJ59" i="1" s="1"/>
  <c r="ET59" i="2"/>
  <c r="BK59" i="1" s="1"/>
  <c r="EU59" i="2"/>
  <c r="BL59" i="1" s="1"/>
  <c r="EV59" i="2"/>
  <c r="BM59" i="1" s="1"/>
  <c r="EW59" i="2"/>
  <c r="BN59" i="1" s="1"/>
  <c r="EX59" i="2"/>
  <c r="BO59" i="1" s="1"/>
  <c r="EY59" i="2"/>
  <c r="BP59" i="1" s="1"/>
  <c r="EZ59" i="2"/>
  <c r="BQ59" i="1" s="1"/>
  <c r="FA59" i="2"/>
  <c r="BR59" i="1" s="1"/>
  <c r="FB59" i="2"/>
  <c r="BS59" i="1" s="1"/>
  <c r="FC59" i="2"/>
  <c r="BT59" i="1" s="1"/>
  <c r="FD59" i="2"/>
  <c r="BU59" i="1" s="1"/>
  <c r="FE59" i="2"/>
  <c r="BV59" i="1" s="1"/>
  <c r="FF59" i="2"/>
  <c r="BW59" i="1" s="1"/>
  <c r="FH59" i="2"/>
  <c r="BY59" i="1" s="1"/>
  <c r="FI59" i="2"/>
  <c r="BZ59" i="1" s="1"/>
  <c r="FJ59" i="2"/>
  <c r="CA59" i="1" s="1"/>
  <c r="FK59" i="2"/>
  <c r="CB59" i="1" s="1"/>
  <c r="FL59" i="2"/>
  <c r="CC59" i="1" s="1"/>
  <c r="FN59" i="2"/>
  <c r="FG59" i="2" s="1"/>
  <c r="BX59" i="1" s="1"/>
  <c r="FP59" i="2"/>
  <c r="FM59" i="2" s="1"/>
  <c r="CD59" i="1" s="1"/>
  <c r="EQ60" i="2"/>
  <c r="BH60" i="1" s="1"/>
  <c r="ER60" i="2"/>
  <c r="BI60" i="1" s="1"/>
  <c r="ES60" i="2"/>
  <c r="BJ60" i="1" s="1"/>
  <c r="ET60" i="2"/>
  <c r="BK60" i="1" s="1"/>
  <c r="EU60" i="2"/>
  <c r="BL60" i="1" s="1"/>
  <c r="EV60" i="2"/>
  <c r="BM60" i="1" s="1"/>
  <c r="EW60" i="2"/>
  <c r="BN60" i="1" s="1"/>
  <c r="EX60" i="2"/>
  <c r="BO60" i="1" s="1"/>
  <c r="EY60" i="2"/>
  <c r="BP60" i="1" s="1"/>
  <c r="EZ60" i="2"/>
  <c r="BQ60" i="1" s="1"/>
  <c r="FA60" i="2"/>
  <c r="BR60" i="1" s="1"/>
  <c r="FB60" i="2"/>
  <c r="BS60" i="1" s="1"/>
  <c r="FC60" i="2"/>
  <c r="BT60" i="1" s="1"/>
  <c r="FD60" i="2"/>
  <c r="BU60" i="1" s="1"/>
  <c r="FE60" i="2"/>
  <c r="BV60" i="1" s="1"/>
  <c r="FF60" i="2"/>
  <c r="BW60" i="1" s="1"/>
  <c r="FH60" i="2"/>
  <c r="BY60" i="1" s="1"/>
  <c r="FI60" i="2"/>
  <c r="BZ60" i="1" s="1"/>
  <c r="FJ60" i="2"/>
  <c r="CA60" i="1" s="1"/>
  <c r="FK60" i="2"/>
  <c r="CB60" i="1" s="1"/>
  <c r="FL60" i="2"/>
  <c r="CC60" i="1" s="1"/>
  <c r="FN60" i="2"/>
  <c r="FP60" i="2"/>
  <c r="FM60" i="2" s="1"/>
  <c r="CD60" i="1" s="1"/>
  <c r="EQ61" i="2"/>
  <c r="BH61" i="1" s="1"/>
  <c r="ER61" i="2"/>
  <c r="BI61" i="1" s="1"/>
  <c r="ES61" i="2"/>
  <c r="BJ61" i="1" s="1"/>
  <c r="ET61" i="2"/>
  <c r="BK61" i="1" s="1"/>
  <c r="EU61" i="2"/>
  <c r="BL61" i="1" s="1"/>
  <c r="EV61" i="2"/>
  <c r="BM61" i="1" s="1"/>
  <c r="EW61" i="2"/>
  <c r="BN61" i="1" s="1"/>
  <c r="EX61" i="2"/>
  <c r="BO61" i="1" s="1"/>
  <c r="EY61" i="2"/>
  <c r="BP61" i="1" s="1"/>
  <c r="EZ61" i="2"/>
  <c r="BQ61" i="1" s="1"/>
  <c r="FA61" i="2"/>
  <c r="BR61" i="1" s="1"/>
  <c r="FB61" i="2"/>
  <c r="BS61" i="1" s="1"/>
  <c r="FC61" i="2"/>
  <c r="BT61" i="1" s="1"/>
  <c r="FD61" i="2"/>
  <c r="BU61" i="1" s="1"/>
  <c r="FE61" i="2"/>
  <c r="BV61" i="1" s="1"/>
  <c r="FF61" i="2"/>
  <c r="BW61" i="1" s="1"/>
  <c r="FH61" i="2"/>
  <c r="BY61" i="1" s="1"/>
  <c r="FI61" i="2"/>
  <c r="BZ61" i="1" s="1"/>
  <c r="FJ61" i="2"/>
  <c r="CA61" i="1" s="1"/>
  <c r="FK61" i="2"/>
  <c r="CB61" i="1" s="1"/>
  <c r="FL61" i="2"/>
  <c r="CC61" i="1" s="1"/>
  <c r="FN61" i="2"/>
  <c r="FG61" i="2"/>
  <c r="BX61" i="1" s="1"/>
  <c r="FP61" i="2"/>
  <c r="FM61" i="2" s="1"/>
  <c r="CD61" i="1" s="1"/>
  <c r="EQ62" i="2"/>
  <c r="BH62" i="1" s="1"/>
  <c r="ER62" i="2"/>
  <c r="BI62" i="1" s="1"/>
  <c r="ES62" i="2"/>
  <c r="BJ62" i="1" s="1"/>
  <c r="ET62" i="2"/>
  <c r="BK62" i="1" s="1"/>
  <c r="EU62" i="2"/>
  <c r="BL62" i="1" s="1"/>
  <c r="EV62" i="2"/>
  <c r="BM62" i="1" s="1"/>
  <c r="EW62" i="2"/>
  <c r="BN62" i="1" s="1"/>
  <c r="EX62" i="2"/>
  <c r="BO62" i="1" s="1"/>
  <c r="EY62" i="2"/>
  <c r="BP62" i="1" s="1"/>
  <c r="EZ62" i="2"/>
  <c r="BQ62" i="1" s="1"/>
  <c r="FA62" i="2"/>
  <c r="BR62" i="1" s="1"/>
  <c r="FB62" i="2"/>
  <c r="BS62" i="1" s="1"/>
  <c r="FC62" i="2"/>
  <c r="BT62" i="1" s="1"/>
  <c r="FD62" i="2"/>
  <c r="BU62" i="1" s="1"/>
  <c r="FE62" i="2"/>
  <c r="BV62" i="1" s="1"/>
  <c r="FF62" i="2"/>
  <c r="BW62" i="1" s="1"/>
  <c r="FH62" i="2"/>
  <c r="BY62" i="1" s="1"/>
  <c r="FI62" i="2"/>
  <c r="BZ62" i="1" s="1"/>
  <c r="FJ62" i="2"/>
  <c r="CA62" i="1" s="1"/>
  <c r="FK62" i="2"/>
  <c r="CB62" i="1" s="1"/>
  <c r="FL62" i="2"/>
  <c r="CC62" i="1" s="1"/>
  <c r="FN62" i="2"/>
  <c r="FG62" i="2"/>
  <c r="BX62" i="1" s="1"/>
  <c r="FP62" i="2"/>
  <c r="FM62" i="2" s="1"/>
  <c r="CD62" i="1" s="1"/>
  <c r="EQ63" i="2"/>
  <c r="BH63" i="1" s="1"/>
  <c r="ER63" i="2"/>
  <c r="BI63" i="1" s="1"/>
  <c r="ES63" i="2"/>
  <c r="BJ63" i="1" s="1"/>
  <c r="ET63" i="2"/>
  <c r="BK63" i="1" s="1"/>
  <c r="EU63" i="2"/>
  <c r="BL63" i="1" s="1"/>
  <c r="EV63" i="2"/>
  <c r="BM63" i="1" s="1"/>
  <c r="EW63" i="2"/>
  <c r="BN63" i="1" s="1"/>
  <c r="EX63" i="2"/>
  <c r="BO63" i="1" s="1"/>
  <c r="EY63" i="2"/>
  <c r="BP63" i="1" s="1"/>
  <c r="EZ63" i="2"/>
  <c r="BQ63" i="1" s="1"/>
  <c r="FA63" i="2"/>
  <c r="BR63" i="1" s="1"/>
  <c r="FB63" i="2"/>
  <c r="BS63" i="1" s="1"/>
  <c r="FC63" i="2"/>
  <c r="BT63" i="1" s="1"/>
  <c r="FD63" i="2"/>
  <c r="BU63" i="1" s="1"/>
  <c r="FE63" i="2"/>
  <c r="BV63" i="1" s="1"/>
  <c r="FF63" i="2"/>
  <c r="BW63" i="1" s="1"/>
  <c r="FH63" i="2"/>
  <c r="BY63" i="1" s="1"/>
  <c r="FI63" i="2"/>
  <c r="BZ63" i="1" s="1"/>
  <c r="FJ63" i="2"/>
  <c r="CA63" i="1" s="1"/>
  <c r="FK63" i="2"/>
  <c r="CB63" i="1" s="1"/>
  <c r="FL63" i="2"/>
  <c r="CC63" i="1" s="1"/>
  <c r="FN63" i="2"/>
  <c r="FG63" i="2"/>
  <c r="BX63" i="1" s="1"/>
  <c r="FP63" i="2"/>
  <c r="FM63" i="2" s="1"/>
  <c r="CD63" i="1" s="1"/>
  <c r="EQ64" i="2"/>
  <c r="BH64" i="1" s="1"/>
  <c r="ER64" i="2"/>
  <c r="BI64" i="1" s="1"/>
  <c r="ES64" i="2"/>
  <c r="BJ64" i="1" s="1"/>
  <c r="ET64" i="2"/>
  <c r="BK64" i="1" s="1"/>
  <c r="EU64" i="2"/>
  <c r="BL64" i="1" s="1"/>
  <c r="EV64" i="2"/>
  <c r="BM64" i="1" s="1"/>
  <c r="EW64" i="2"/>
  <c r="BN64" i="1" s="1"/>
  <c r="EX64" i="2"/>
  <c r="BO64" i="1" s="1"/>
  <c r="EY64" i="2"/>
  <c r="BP64" i="1" s="1"/>
  <c r="EZ64" i="2"/>
  <c r="BQ64" i="1" s="1"/>
  <c r="FA64" i="2"/>
  <c r="BR64" i="1" s="1"/>
  <c r="FB64" i="2"/>
  <c r="BS64" i="1" s="1"/>
  <c r="FC64" i="2"/>
  <c r="BT64" i="1" s="1"/>
  <c r="FD64" i="2"/>
  <c r="BU64" i="1" s="1"/>
  <c r="FE64" i="2"/>
  <c r="BV64" i="1" s="1"/>
  <c r="FF64" i="2"/>
  <c r="BW64" i="1" s="1"/>
  <c r="FH64" i="2"/>
  <c r="BY64" i="1" s="1"/>
  <c r="FI64" i="2"/>
  <c r="BZ64" i="1" s="1"/>
  <c r="FJ64" i="2"/>
  <c r="CA64" i="1" s="1"/>
  <c r="FK64" i="2"/>
  <c r="CB64" i="1" s="1"/>
  <c r="FL64" i="2"/>
  <c r="CC64" i="1" s="1"/>
  <c r="FN64" i="2"/>
  <c r="FG64" i="2"/>
  <c r="BX64" i="1" s="1"/>
  <c r="FP64" i="2"/>
  <c r="FM64" i="2" s="1"/>
  <c r="CD64" i="1" s="1"/>
  <c r="EQ65" i="2"/>
  <c r="BH65" i="1" s="1"/>
  <c r="ER65" i="2"/>
  <c r="BI65" i="1" s="1"/>
  <c r="ES65" i="2"/>
  <c r="BJ65" i="1" s="1"/>
  <c r="ET65" i="2"/>
  <c r="BK65" i="1" s="1"/>
  <c r="EU65" i="2"/>
  <c r="BL65" i="1" s="1"/>
  <c r="EV65" i="2"/>
  <c r="BM65" i="1" s="1"/>
  <c r="EW65" i="2"/>
  <c r="BN65" i="1" s="1"/>
  <c r="EX65" i="2"/>
  <c r="BO65" i="1" s="1"/>
  <c r="EY65" i="2"/>
  <c r="BP65" i="1" s="1"/>
  <c r="EZ65" i="2"/>
  <c r="BQ65" i="1" s="1"/>
  <c r="FA65" i="2"/>
  <c r="BR65" i="1" s="1"/>
  <c r="FB65" i="2"/>
  <c r="BS65" i="1" s="1"/>
  <c r="FC65" i="2"/>
  <c r="BT65" i="1" s="1"/>
  <c r="FD65" i="2"/>
  <c r="BU65" i="1" s="1"/>
  <c r="FE65" i="2"/>
  <c r="BV65" i="1" s="1"/>
  <c r="FF65" i="2"/>
  <c r="BW65" i="1" s="1"/>
  <c r="FH65" i="2"/>
  <c r="BY65" i="1" s="1"/>
  <c r="FI65" i="2"/>
  <c r="BZ65" i="1" s="1"/>
  <c r="FJ65" i="2"/>
  <c r="CA65" i="1" s="1"/>
  <c r="FK65" i="2"/>
  <c r="CB65" i="1" s="1"/>
  <c r="FL65" i="2"/>
  <c r="CC65" i="1" s="1"/>
  <c r="FN65" i="2"/>
  <c r="FG65" i="2"/>
  <c r="BX65" i="1" s="1"/>
  <c r="FP65" i="2"/>
  <c r="FM65" i="2" s="1"/>
  <c r="CD65" i="1" s="1"/>
  <c r="EQ66" i="2"/>
  <c r="BH66" i="1" s="1"/>
  <c r="ER66" i="2"/>
  <c r="BI66" i="1" s="1"/>
  <c r="ES66" i="2"/>
  <c r="BJ66" i="1" s="1"/>
  <c r="ET66" i="2"/>
  <c r="BK66" i="1" s="1"/>
  <c r="EU66" i="2"/>
  <c r="BL66" i="1" s="1"/>
  <c r="EV66" i="2"/>
  <c r="BM66" i="1" s="1"/>
  <c r="EW66" i="2"/>
  <c r="BN66" i="1" s="1"/>
  <c r="EX66" i="2"/>
  <c r="BO66" i="1" s="1"/>
  <c r="EY66" i="2"/>
  <c r="BP66" i="1" s="1"/>
  <c r="EZ66" i="2"/>
  <c r="BQ66" i="1" s="1"/>
  <c r="FA66" i="2"/>
  <c r="BR66" i="1" s="1"/>
  <c r="FB66" i="2"/>
  <c r="BS66" i="1" s="1"/>
  <c r="FC66" i="2"/>
  <c r="BT66" i="1" s="1"/>
  <c r="FD66" i="2"/>
  <c r="BU66" i="1" s="1"/>
  <c r="FE66" i="2"/>
  <c r="BV66" i="1" s="1"/>
  <c r="FF66" i="2"/>
  <c r="BW66" i="1" s="1"/>
  <c r="FH66" i="2"/>
  <c r="BY66" i="1" s="1"/>
  <c r="FI66" i="2"/>
  <c r="BZ66" i="1" s="1"/>
  <c r="FJ66" i="2"/>
  <c r="CA66" i="1" s="1"/>
  <c r="FK66" i="2"/>
  <c r="CB66" i="1" s="1"/>
  <c r="FL66" i="2"/>
  <c r="CC66" i="1" s="1"/>
  <c r="FN66" i="2"/>
  <c r="FG66" i="2"/>
  <c r="BX66" i="1" s="1"/>
  <c r="FP66" i="2"/>
  <c r="FM66" i="2" s="1"/>
  <c r="CD66" i="1" s="1"/>
  <c r="EQ67" i="2"/>
  <c r="BH67" i="1" s="1"/>
  <c r="ER67" i="2"/>
  <c r="BI67" i="1" s="1"/>
  <c r="ES67" i="2"/>
  <c r="BJ67" i="1" s="1"/>
  <c r="ET67" i="2"/>
  <c r="BK67" i="1" s="1"/>
  <c r="EU67" i="2"/>
  <c r="BL67" i="1" s="1"/>
  <c r="EV67" i="2"/>
  <c r="BM67" i="1" s="1"/>
  <c r="EW67" i="2"/>
  <c r="BN67" i="1" s="1"/>
  <c r="EX67" i="2"/>
  <c r="BO67" i="1" s="1"/>
  <c r="EY67" i="2"/>
  <c r="BP67" i="1" s="1"/>
  <c r="EZ67" i="2"/>
  <c r="BQ67" i="1" s="1"/>
  <c r="FA67" i="2"/>
  <c r="BR67" i="1" s="1"/>
  <c r="FB67" i="2"/>
  <c r="BS67" i="1" s="1"/>
  <c r="FC67" i="2"/>
  <c r="BT67" i="1" s="1"/>
  <c r="FD67" i="2"/>
  <c r="BU67" i="1" s="1"/>
  <c r="FE67" i="2"/>
  <c r="BV67" i="1" s="1"/>
  <c r="FF67" i="2"/>
  <c r="BW67" i="1" s="1"/>
  <c r="FH67" i="2"/>
  <c r="BY67" i="1" s="1"/>
  <c r="FI67" i="2"/>
  <c r="BZ67" i="1" s="1"/>
  <c r="FJ67" i="2"/>
  <c r="CA67" i="1" s="1"/>
  <c r="FK67" i="2"/>
  <c r="CB67" i="1" s="1"/>
  <c r="FL67" i="2"/>
  <c r="CC67" i="1" s="1"/>
  <c r="FN67" i="2"/>
  <c r="FG67" i="2"/>
  <c r="BX67" i="1" s="1"/>
  <c r="FP67" i="2"/>
  <c r="FM67" i="2" s="1"/>
  <c r="CD67" i="1" s="1"/>
  <c r="EQ68" i="2"/>
  <c r="BH68" i="1" s="1"/>
  <c r="ER68" i="2"/>
  <c r="BI68" i="1" s="1"/>
  <c r="ES68" i="2"/>
  <c r="BJ68" i="1" s="1"/>
  <c r="ET68" i="2"/>
  <c r="BK68" i="1" s="1"/>
  <c r="EU68" i="2"/>
  <c r="BL68" i="1" s="1"/>
  <c r="EV68" i="2"/>
  <c r="BM68" i="1" s="1"/>
  <c r="EW68" i="2"/>
  <c r="BN68" i="1" s="1"/>
  <c r="EX68" i="2"/>
  <c r="BO68" i="1" s="1"/>
  <c r="EY68" i="2"/>
  <c r="BP68" i="1" s="1"/>
  <c r="EZ68" i="2"/>
  <c r="BQ68" i="1" s="1"/>
  <c r="FA68" i="2"/>
  <c r="BR68" i="1" s="1"/>
  <c r="FB68" i="2"/>
  <c r="BS68" i="1" s="1"/>
  <c r="FC68" i="2"/>
  <c r="BT68" i="1" s="1"/>
  <c r="FD68" i="2"/>
  <c r="BU68" i="1" s="1"/>
  <c r="FE68" i="2"/>
  <c r="BV68" i="1" s="1"/>
  <c r="FF68" i="2"/>
  <c r="BW68" i="1" s="1"/>
  <c r="FH68" i="2"/>
  <c r="BY68" i="1" s="1"/>
  <c r="FI68" i="2"/>
  <c r="BZ68" i="1" s="1"/>
  <c r="FJ68" i="2"/>
  <c r="CA68" i="1" s="1"/>
  <c r="FK68" i="2"/>
  <c r="CB68" i="1" s="1"/>
  <c r="FL68" i="2"/>
  <c r="CC68" i="1" s="1"/>
  <c r="FN68" i="2"/>
  <c r="FG68" i="2"/>
  <c r="BX68" i="1" s="1"/>
  <c r="FP68" i="2"/>
  <c r="FM68" i="2" s="1"/>
  <c r="CD68" i="1" s="1"/>
  <c r="EQ69" i="2"/>
  <c r="BH69" i="1" s="1"/>
  <c r="ER69" i="2"/>
  <c r="BI69" i="1" s="1"/>
  <c r="ES69" i="2"/>
  <c r="BJ69" i="1" s="1"/>
  <c r="ET69" i="2"/>
  <c r="BK69" i="1" s="1"/>
  <c r="EU69" i="2"/>
  <c r="BL69" i="1" s="1"/>
  <c r="EV69" i="2"/>
  <c r="BM69" i="1" s="1"/>
  <c r="EW69" i="2"/>
  <c r="BN69" i="1" s="1"/>
  <c r="EX69" i="2"/>
  <c r="BO69" i="1" s="1"/>
  <c r="EY69" i="2"/>
  <c r="BP69" i="1" s="1"/>
  <c r="EZ69" i="2"/>
  <c r="BQ69" i="1" s="1"/>
  <c r="FA69" i="2"/>
  <c r="BR69" i="1" s="1"/>
  <c r="FB69" i="2"/>
  <c r="BS69" i="1" s="1"/>
  <c r="FC69" i="2"/>
  <c r="BT69" i="1" s="1"/>
  <c r="FD69" i="2"/>
  <c r="BU69" i="1" s="1"/>
  <c r="FE69" i="2"/>
  <c r="BV69" i="1" s="1"/>
  <c r="FF69" i="2"/>
  <c r="BW69" i="1" s="1"/>
  <c r="FH69" i="2"/>
  <c r="BY69" i="1" s="1"/>
  <c r="FI69" i="2"/>
  <c r="BZ69" i="1" s="1"/>
  <c r="FJ69" i="2"/>
  <c r="CA69" i="1" s="1"/>
  <c r="FK69" i="2"/>
  <c r="CB69" i="1" s="1"/>
  <c r="FL69" i="2"/>
  <c r="CC69" i="1" s="1"/>
  <c r="FN69" i="2"/>
  <c r="FG69" i="2"/>
  <c r="BX69" i="1" s="1"/>
  <c r="FP69" i="2"/>
  <c r="FM69" i="2" s="1"/>
  <c r="CD69" i="1" s="1"/>
  <c r="EQ70" i="2"/>
  <c r="BH70" i="1" s="1"/>
  <c r="ER70" i="2"/>
  <c r="BI70" i="1" s="1"/>
  <c r="ES70" i="2"/>
  <c r="BJ70" i="1" s="1"/>
  <c r="ET70" i="2"/>
  <c r="BK70" i="1" s="1"/>
  <c r="EU70" i="2"/>
  <c r="BL70" i="1" s="1"/>
  <c r="EV70" i="2"/>
  <c r="BM70" i="1" s="1"/>
  <c r="EW70" i="2"/>
  <c r="BN70" i="1" s="1"/>
  <c r="EX70" i="2"/>
  <c r="BO70" i="1" s="1"/>
  <c r="EY70" i="2"/>
  <c r="BP70" i="1" s="1"/>
  <c r="EZ70" i="2"/>
  <c r="BQ70" i="1" s="1"/>
  <c r="FA70" i="2"/>
  <c r="BR70" i="1" s="1"/>
  <c r="FB70" i="2"/>
  <c r="BS70" i="1" s="1"/>
  <c r="FC70" i="2"/>
  <c r="BT70" i="1" s="1"/>
  <c r="FD70" i="2"/>
  <c r="BU70" i="1" s="1"/>
  <c r="FE70" i="2"/>
  <c r="BV70" i="1" s="1"/>
  <c r="FF70" i="2"/>
  <c r="BW70" i="1" s="1"/>
  <c r="FH70" i="2"/>
  <c r="BY70" i="1" s="1"/>
  <c r="FI70" i="2"/>
  <c r="BZ70" i="1" s="1"/>
  <c r="FJ70" i="2"/>
  <c r="CA70" i="1" s="1"/>
  <c r="FK70" i="2"/>
  <c r="CB70" i="1" s="1"/>
  <c r="FL70" i="2"/>
  <c r="CC70" i="1" s="1"/>
  <c r="FN70" i="2"/>
  <c r="FG70" i="2" s="1"/>
  <c r="BX70" i="1" s="1"/>
  <c r="FP70" i="2"/>
  <c r="FM70" i="2" s="1"/>
  <c r="CD70" i="1" s="1"/>
  <c r="EQ71" i="2"/>
  <c r="ER71" i="2"/>
  <c r="ES71" i="2"/>
  <c r="ET71" i="2"/>
  <c r="EU71" i="2"/>
  <c r="EV71" i="2"/>
  <c r="EW71" i="2"/>
  <c r="EX71" i="2"/>
  <c r="EY71" i="2"/>
  <c r="EZ71" i="2"/>
  <c r="FA71" i="2"/>
  <c r="FB71" i="2"/>
  <c r="FC71" i="2"/>
  <c r="FD71" i="2"/>
  <c r="FE71" i="2"/>
  <c r="FF71" i="2"/>
  <c r="FH71" i="2"/>
  <c r="FI71" i="2"/>
  <c r="FJ71" i="2"/>
  <c r="FK71" i="2"/>
  <c r="FL71" i="2"/>
  <c r="FN71" i="2"/>
  <c r="FG71" i="2"/>
  <c r="FP71" i="2"/>
  <c r="FM71" i="2" s="1"/>
  <c r="EQ72" i="2"/>
  <c r="BH72" i="1" s="1"/>
  <c r="ER72" i="2"/>
  <c r="BI72" i="1" s="1"/>
  <c r="ES72" i="2"/>
  <c r="BJ72" i="1" s="1"/>
  <c r="ET72" i="2"/>
  <c r="BK72" i="1" s="1"/>
  <c r="EU72" i="2"/>
  <c r="BL72" i="1" s="1"/>
  <c r="EV72" i="2"/>
  <c r="BM72" i="1" s="1"/>
  <c r="EW72" i="2"/>
  <c r="BN72" i="1" s="1"/>
  <c r="EX72" i="2"/>
  <c r="BO72" i="1" s="1"/>
  <c r="EY72" i="2"/>
  <c r="BP72" i="1" s="1"/>
  <c r="EZ72" i="2"/>
  <c r="BQ72" i="1" s="1"/>
  <c r="FA72" i="2"/>
  <c r="BR72" i="1" s="1"/>
  <c r="FB72" i="2"/>
  <c r="BS72" i="1" s="1"/>
  <c r="FC72" i="2"/>
  <c r="BT72" i="1" s="1"/>
  <c r="FD72" i="2"/>
  <c r="BU72" i="1" s="1"/>
  <c r="FE72" i="2"/>
  <c r="BV72" i="1" s="1"/>
  <c r="FF72" i="2"/>
  <c r="BW72" i="1" s="1"/>
  <c r="FH72" i="2"/>
  <c r="BY72" i="1" s="1"/>
  <c r="FI72" i="2"/>
  <c r="BZ72" i="1" s="1"/>
  <c r="FJ72" i="2"/>
  <c r="CA72" i="1" s="1"/>
  <c r="FK72" i="2"/>
  <c r="CB72" i="1" s="1"/>
  <c r="FL72" i="2"/>
  <c r="CC72" i="1" s="1"/>
  <c r="FN72" i="2"/>
  <c r="FG72" i="2"/>
  <c r="BX72" i="1" s="1"/>
  <c r="FP72" i="2"/>
  <c r="FM72" i="2" s="1"/>
  <c r="CD72" i="1" s="1"/>
  <c r="EQ73" i="2"/>
  <c r="BH73" i="1" s="1"/>
  <c r="ER73" i="2"/>
  <c r="BI73" i="1" s="1"/>
  <c r="ES73" i="2"/>
  <c r="BJ73" i="1" s="1"/>
  <c r="ET73" i="2"/>
  <c r="BK73" i="1" s="1"/>
  <c r="EU73" i="2"/>
  <c r="BL73" i="1" s="1"/>
  <c r="EV73" i="2"/>
  <c r="BM73" i="1" s="1"/>
  <c r="EW73" i="2"/>
  <c r="BN73" i="1" s="1"/>
  <c r="EX73" i="2"/>
  <c r="BO73" i="1" s="1"/>
  <c r="EY73" i="2"/>
  <c r="BP73" i="1" s="1"/>
  <c r="EZ73" i="2"/>
  <c r="BQ73" i="1" s="1"/>
  <c r="FA73" i="2"/>
  <c r="BR73" i="1" s="1"/>
  <c r="FB73" i="2"/>
  <c r="BS73" i="1" s="1"/>
  <c r="FC73" i="2"/>
  <c r="BT73" i="1" s="1"/>
  <c r="FD73" i="2"/>
  <c r="BU73" i="1" s="1"/>
  <c r="FE73" i="2"/>
  <c r="BV73" i="1" s="1"/>
  <c r="FF73" i="2"/>
  <c r="BW73" i="1" s="1"/>
  <c r="FH73" i="2"/>
  <c r="BY73" i="1" s="1"/>
  <c r="FI73" i="2"/>
  <c r="BZ73" i="1" s="1"/>
  <c r="FJ73" i="2"/>
  <c r="CA73" i="1" s="1"/>
  <c r="FK73" i="2"/>
  <c r="CB73" i="1" s="1"/>
  <c r="FL73" i="2"/>
  <c r="CC73" i="1" s="1"/>
  <c r="FN73" i="2"/>
  <c r="FG73" i="2" s="1"/>
  <c r="BX73" i="1" s="1"/>
  <c r="FP73" i="2"/>
  <c r="FM73" i="2" s="1"/>
  <c r="CD73" i="1" s="1"/>
  <c r="EQ74" i="2"/>
  <c r="BH74" i="1" s="1"/>
  <c r="ER74" i="2"/>
  <c r="BI74" i="1" s="1"/>
  <c r="ES74" i="2"/>
  <c r="BJ74" i="1" s="1"/>
  <c r="ET74" i="2"/>
  <c r="BK74" i="1" s="1"/>
  <c r="EU74" i="2"/>
  <c r="BL74" i="1" s="1"/>
  <c r="EV74" i="2"/>
  <c r="BM74" i="1" s="1"/>
  <c r="EW74" i="2"/>
  <c r="BN74" i="1" s="1"/>
  <c r="EX74" i="2"/>
  <c r="BO74" i="1" s="1"/>
  <c r="EY74" i="2"/>
  <c r="BP74" i="1" s="1"/>
  <c r="EZ74" i="2"/>
  <c r="BQ74" i="1" s="1"/>
  <c r="FA74" i="2"/>
  <c r="BR74" i="1" s="1"/>
  <c r="FB74" i="2"/>
  <c r="BS74" i="1" s="1"/>
  <c r="FC74" i="2"/>
  <c r="BT74" i="1" s="1"/>
  <c r="FD74" i="2"/>
  <c r="BU74" i="1" s="1"/>
  <c r="FE74" i="2"/>
  <c r="BV74" i="1" s="1"/>
  <c r="FF74" i="2"/>
  <c r="BW74" i="1" s="1"/>
  <c r="FH74" i="2"/>
  <c r="BY74" i="1" s="1"/>
  <c r="FI74" i="2"/>
  <c r="BZ74" i="1" s="1"/>
  <c r="FJ74" i="2"/>
  <c r="CA74" i="1" s="1"/>
  <c r="FK74" i="2"/>
  <c r="CB74" i="1" s="1"/>
  <c r="FL74" i="2"/>
  <c r="CC74" i="1" s="1"/>
  <c r="FN74" i="2"/>
  <c r="FG74" i="2"/>
  <c r="BX74" i="1" s="1"/>
  <c r="FP74" i="2"/>
  <c r="FM74" i="2" s="1"/>
  <c r="CD74" i="1" s="1"/>
  <c r="EQ75" i="2"/>
  <c r="BH75" i="1" s="1"/>
  <c r="ER75" i="2"/>
  <c r="BI75" i="1" s="1"/>
  <c r="ES75" i="2"/>
  <c r="BJ75" i="1" s="1"/>
  <c r="ET75" i="2"/>
  <c r="BK75" i="1" s="1"/>
  <c r="EU75" i="2"/>
  <c r="BL75" i="1" s="1"/>
  <c r="EV75" i="2"/>
  <c r="BM75" i="1" s="1"/>
  <c r="EW75" i="2"/>
  <c r="BN75" i="1" s="1"/>
  <c r="EX75" i="2"/>
  <c r="BO75" i="1" s="1"/>
  <c r="EY75" i="2"/>
  <c r="BP75" i="1" s="1"/>
  <c r="EZ75" i="2"/>
  <c r="BQ75" i="1" s="1"/>
  <c r="FA75" i="2"/>
  <c r="BR75" i="1" s="1"/>
  <c r="FB75" i="2"/>
  <c r="BS75" i="1" s="1"/>
  <c r="FC75" i="2"/>
  <c r="BT75" i="1" s="1"/>
  <c r="FD75" i="2"/>
  <c r="BU75" i="1" s="1"/>
  <c r="FE75" i="2"/>
  <c r="BV75" i="1" s="1"/>
  <c r="FF75" i="2"/>
  <c r="BW75" i="1" s="1"/>
  <c r="FH75" i="2"/>
  <c r="BY75" i="1" s="1"/>
  <c r="FI75" i="2"/>
  <c r="BZ75" i="1" s="1"/>
  <c r="FJ75" i="2"/>
  <c r="CA75" i="1" s="1"/>
  <c r="FK75" i="2"/>
  <c r="CB75" i="1" s="1"/>
  <c r="FL75" i="2"/>
  <c r="CC75" i="1" s="1"/>
  <c r="FN75" i="2"/>
  <c r="FG75" i="2" s="1"/>
  <c r="BX75" i="1" s="1"/>
  <c r="FP75" i="2"/>
  <c r="FM75" i="2" s="1"/>
  <c r="CD75" i="1" s="1"/>
  <c r="EQ76" i="2"/>
  <c r="BH76" i="1" s="1"/>
  <c r="ER76" i="2"/>
  <c r="BI76" i="1" s="1"/>
  <c r="ES76" i="2"/>
  <c r="BJ76" i="1" s="1"/>
  <c r="ET76" i="2"/>
  <c r="BK76" i="1" s="1"/>
  <c r="EU76" i="2"/>
  <c r="BL76" i="1" s="1"/>
  <c r="EV76" i="2"/>
  <c r="BM76" i="1" s="1"/>
  <c r="EW76" i="2"/>
  <c r="BN76" i="1" s="1"/>
  <c r="EX76" i="2"/>
  <c r="BO76" i="1" s="1"/>
  <c r="EY76" i="2"/>
  <c r="BP76" i="1" s="1"/>
  <c r="EZ76" i="2"/>
  <c r="BQ76" i="1" s="1"/>
  <c r="FA76" i="2"/>
  <c r="BR76" i="1" s="1"/>
  <c r="FB76" i="2"/>
  <c r="BS76" i="1" s="1"/>
  <c r="FC76" i="2"/>
  <c r="BT76" i="1" s="1"/>
  <c r="FD76" i="2"/>
  <c r="BU76" i="1" s="1"/>
  <c r="FE76" i="2"/>
  <c r="BV76" i="1" s="1"/>
  <c r="FF76" i="2"/>
  <c r="BW76" i="1" s="1"/>
  <c r="FH76" i="2"/>
  <c r="BY76" i="1" s="1"/>
  <c r="FI76" i="2"/>
  <c r="BZ76" i="1" s="1"/>
  <c r="FJ76" i="2"/>
  <c r="CA76" i="1" s="1"/>
  <c r="FK76" i="2"/>
  <c r="CB76" i="1" s="1"/>
  <c r="FL76" i="2"/>
  <c r="CC76" i="1" s="1"/>
  <c r="FN76" i="2"/>
  <c r="FG76" i="2" s="1"/>
  <c r="BX76" i="1" s="1"/>
  <c r="FP76" i="2"/>
  <c r="FM76" i="2" s="1"/>
  <c r="CD76" i="1" s="1"/>
  <c r="EQ77" i="2"/>
  <c r="BH77" i="1" s="1"/>
  <c r="ER77" i="2"/>
  <c r="BI77" i="1" s="1"/>
  <c r="ES77" i="2"/>
  <c r="BJ77" i="1" s="1"/>
  <c r="ET77" i="2"/>
  <c r="BK77" i="1" s="1"/>
  <c r="EU77" i="2"/>
  <c r="BL77" i="1" s="1"/>
  <c r="EV77" i="2"/>
  <c r="BM77" i="1" s="1"/>
  <c r="EW77" i="2"/>
  <c r="BN77" i="1" s="1"/>
  <c r="EX77" i="2"/>
  <c r="BO77" i="1" s="1"/>
  <c r="EY77" i="2"/>
  <c r="BP77" i="1" s="1"/>
  <c r="EZ77" i="2"/>
  <c r="BQ77" i="1" s="1"/>
  <c r="FA77" i="2"/>
  <c r="BR77" i="1" s="1"/>
  <c r="FB77" i="2"/>
  <c r="BS77" i="1" s="1"/>
  <c r="FC77" i="2"/>
  <c r="BT77" i="1" s="1"/>
  <c r="FD77" i="2"/>
  <c r="BU77" i="1" s="1"/>
  <c r="FE77" i="2"/>
  <c r="BV77" i="1" s="1"/>
  <c r="FF77" i="2"/>
  <c r="BW77" i="1" s="1"/>
  <c r="FH77" i="2"/>
  <c r="BY77" i="1" s="1"/>
  <c r="FI77" i="2"/>
  <c r="BZ77" i="1" s="1"/>
  <c r="FJ77" i="2"/>
  <c r="CA77" i="1" s="1"/>
  <c r="FK77" i="2"/>
  <c r="CB77" i="1" s="1"/>
  <c r="FL77" i="2"/>
  <c r="CC77" i="1" s="1"/>
  <c r="FN77" i="2"/>
  <c r="FG77" i="2" s="1"/>
  <c r="BX77" i="1" s="1"/>
  <c r="FP77" i="2"/>
  <c r="FM77" i="2" s="1"/>
  <c r="CD77" i="1" s="1"/>
  <c r="EQ78" i="2"/>
  <c r="BH78" i="1" s="1"/>
  <c r="ER78" i="2"/>
  <c r="BI78" i="1" s="1"/>
  <c r="ES78" i="2"/>
  <c r="BJ78" i="1" s="1"/>
  <c r="ET78" i="2"/>
  <c r="BK78" i="1" s="1"/>
  <c r="EU78" i="2"/>
  <c r="BL78" i="1" s="1"/>
  <c r="EV78" i="2"/>
  <c r="BM78" i="1" s="1"/>
  <c r="EW78" i="2"/>
  <c r="BN78" i="1" s="1"/>
  <c r="EX78" i="2"/>
  <c r="BO78" i="1" s="1"/>
  <c r="EY78" i="2"/>
  <c r="BP78" i="1" s="1"/>
  <c r="EZ78" i="2"/>
  <c r="BQ78" i="1" s="1"/>
  <c r="FA78" i="2"/>
  <c r="BR78" i="1" s="1"/>
  <c r="FB78" i="2"/>
  <c r="BS78" i="1" s="1"/>
  <c r="FC78" i="2"/>
  <c r="BT78" i="1" s="1"/>
  <c r="FD78" i="2"/>
  <c r="BU78" i="1" s="1"/>
  <c r="FE78" i="2"/>
  <c r="BV78" i="1" s="1"/>
  <c r="FF78" i="2"/>
  <c r="BW78" i="1" s="1"/>
  <c r="FH78" i="2"/>
  <c r="BY78" i="1" s="1"/>
  <c r="FI78" i="2"/>
  <c r="BZ78" i="1" s="1"/>
  <c r="FJ78" i="2"/>
  <c r="CA78" i="1" s="1"/>
  <c r="FK78" i="2"/>
  <c r="CB78" i="1" s="1"/>
  <c r="FL78" i="2"/>
  <c r="CC78" i="1" s="1"/>
  <c r="FN78" i="2"/>
  <c r="FG78" i="2"/>
  <c r="BX78" i="1" s="1"/>
  <c r="FP78" i="2"/>
  <c r="FM78" i="2" s="1"/>
  <c r="CD78" i="1" s="1"/>
  <c r="EQ79" i="2"/>
  <c r="BH79" i="1" s="1"/>
  <c r="ER79" i="2"/>
  <c r="BI79" i="1" s="1"/>
  <c r="ES79" i="2"/>
  <c r="BJ79" i="1" s="1"/>
  <c r="ET79" i="2"/>
  <c r="BK79" i="1" s="1"/>
  <c r="EU79" i="2"/>
  <c r="BL79" i="1" s="1"/>
  <c r="EV79" i="2"/>
  <c r="BM79" i="1" s="1"/>
  <c r="EW79" i="2"/>
  <c r="BN79" i="1" s="1"/>
  <c r="EX79" i="2"/>
  <c r="BO79" i="1" s="1"/>
  <c r="EY79" i="2"/>
  <c r="BP79" i="1" s="1"/>
  <c r="EZ79" i="2"/>
  <c r="BQ79" i="1" s="1"/>
  <c r="FA79" i="2"/>
  <c r="BR79" i="1" s="1"/>
  <c r="FB79" i="2"/>
  <c r="BS79" i="1" s="1"/>
  <c r="FC79" i="2"/>
  <c r="BT79" i="1" s="1"/>
  <c r="FD79" i="2"/>
  <c r="BU79" i="1" s="1"/>
  <c r="FE79" i="2"/>
  <c r="BV79" i="1" s="1"/>
  <c r="FF79" i="2"/>
  <c r="BW79" i="1" s="1"/>
  <c r="FH79" i="2"/>
  <c r="BY79" i="1" s="1"/>
  <c r="FI79" i="2"/>
  <c r="BZ79" i="1" s="1"/>
  <c r="FJ79" i="2"/>
  <c r="CA79" i="1" s="1"/>
  <c r="FK79" i="2"/>
  <c r="CB79" i="1" s="1"/>
  <c r="FL79" i="2"/>
  <c r="CC79" i="1" s="1"/>
  <c r="FN79" i="2"/>
  <c r="FG79" i="2"/>
  <c r="BX79" i="1" s="1"/>
  <c r="FP79" i="2"/>
  <c r="FM79" i="2" s="1"/>
  <c r="CD79" i="1" s="1"/>
  <c r="EQ80" i="2"/>
  <c r="BH80" i="1" s="1"/>
  <c r="ER80" i="2"/>
  <c r="BI80" i="1" s="1"/>
  <c r="ES80" i="2"/>
  <c r="BJ80" i="1" s="1"/>
  <c r="ET80" i="2"/>
  <c r="BK80" i="1" s="1"/>
  <c r="EU80" i="2"/>
  <c r="BL80" i="1" s="1"/>
  <c r="EV80" i="2"/>
  <c r="BM80" i="1" s="1"/>
  <c r="EW80" i="2"/>
  <c r="BN80" i="1" s="1"/>
  <c r="EX80" i="2"/>
  <c r="BO80" i="1" s="1"/>
  <c r="EY80" i="2"/>
  <c r="BP80" i="1" s="1"/>
  <c r="EZ80" i="2"/>
  <c r="BQ80" i="1" s="1"/>
  <c r="FA80" i="2"/>
  <c r="BR80" i="1" s="1"/>
  <c r="FB80" i="2"/>
  <c r="BS80" i="1" s="1"/>
  <c r="FC80" i="2"/>
  <c r="BT80" i="1" s="1"/>
  <c r="FD80" i="2"/>
  <c r="BU80" i="1" s="1"/>
  <c r="FE80" i="2"/>
  <c r="BV80" i="1" s="1"/>
  <c r="FF80" i="2"/>
  <c r="BW80" i="1" s="1"/>
  <c r="FH80" i="2"/>
  <c r="BY80" i="1" s="1"/>
  <c r="FI80" i="2"/>
  <c r="BZ80" i="1" s="1"/>
  <c r="FJ80" i="2"/>
  <c r="CA80" i="1" s="1"/>
  <c r="FK80" i="2"/>
  <c r="CB80" i="1" s="1"/>
  <c r="FL80" i="2"/>
  <c r="CC80" i="1" s="1"/>
  <c r="FN80" i="2"/>
  <c r="FG80" i="2"/>
  <c r="BX80" i="1" s="1"/>
  <c r="FP80" i="2"/>
  <c r="FM80" i="2" s="1"/>
  <c r="CD80" i="1" s="1"/>
  <c r="EQ81" i="2"/>
  <c r="BH81" i="1" s="1"/>
  <c r="ER81" i="2"/>
  <c r="BI81" i="1" s="1"/>
  <c r="ES81" i="2"/>
  <c r="BJ81" i="1" s="1"/>
  <c r="ET81" i="2"/>
  <c r="BK81" i="1" s="1"/>
  <c r="EU81" i="2"/>
  <c r="BL81" i="1" s="1"/>
  <c r="EV81" i="2"/>
  <c r="BM81" i="1" s="1"/>
  <c r="EW81" i="2"/>
  <c r="BN81" i="1" s="1"/>
  <c r="EX81" i="2"/>
  <c r="BO81" i="1" s="1"/>
  <c r="EY81" i="2"/>
  <c r="BP81" i="1" s="1"/>
  <c r="EZ81" i="2"/>
  <c r="BQ81" i="1" s="1"/>
  <c r="FA81" i="2"/>
  <c r="BR81" i="1" s="1"/>
  <c r="FB81" i="2"/>
  <c r="BS81" i="1" s="1"/>
  <c r="FC81" i="2"/>
  <c r="BT81" i="1" s="1"/>
  <c r="FD81" i="2"/>
  <c r="BU81" i="1" s="1"/>
  <c r="FE81" i="2"/>
  <c r="BV81" i="1" s="1"/>
  <c r="FF81" i="2"/>
  <c r="BW81" i="1" s="1"/>
  <c r="FH81" i="2"/>
  <c r="BY81" i="1" s="1"/>
  <c r="FI81" i="2"/>
  <c r="BZ81" i="1" s="1"/>
  <c r="FJ81" i="2"/>
  <c r="CA81" i="1" s="1"/>
  <c r="FK81" i="2"/>
  <c r="CB81" i="1" s="1"/>
  <c r="FL81" i="2"/>
  <c r="CC81" i="1" s="1"/>
  <c r="FN81" i="2"/>
  <c r="FG81" i="2" s="1"/>
  <c r="BX81" i="1" s="1"/>
  <c r="FP81" i="2"/>
  <c r="FM81" i="2" s="1"/>
  <c r="CD81" i="1" s="1"/>
  <c r="EQ82" i="2"/>
  <c r="BH82" i="1" s="1"/>
  <c r="ER82" i="2"/>
  <c r="BI82" i="1" s="1"/>
  <c r="ES82" i="2"/>
  <c r="BJ82" i="1" s="1"/>
  <c r="ET82" i="2"/>
  <c r="BK82" i="1" s="1"/>
  <c r="EU82" i="2"/>
  <c r="BL82" i="1" s="1"/>
  <c r="EV82" i="2"/>
  <c r="BM82" i="1" s="1"/>
  <c r="EW82" i="2"/>
  <c r="BN82" i="1" s="1"/>
  <c r="EX82" i="2"/>
  <c r="BO82" i="1" s="1"/>
  <c r="EY82" i="2"/>
  <c r="BP82" i="1" s="1"/>
  <c r="EZ82" i="2"/>
  <c r="BQ82" i="1" s="1"/>
  <c r="FA82" i="2"/>
  <c r="BR82" i="1" s="1"/>
  <c r="FB82" i="2"/>
  <c r="BS82" i="1" s="1"/>
  <c r="FC82" i="2"/>
  <c r="BT82" i="1" s="1"/>
  <c r="FD82" i="2"/>
  <c r="BU82" i="1" s="1"/>
  <c r="FE82" i="2"/>
  <c r="BV82" i="1" s="1"/>
  <c r="FF82" i="2"/>
  <c r="BW82" i="1" s="1"/>
  <c r="FH82" i="2"/>
  <c r="BY82" i="1" s="1"/>
  <c r="FI82" i="2"/>
  <c r="BZ82" i="1" s="1"/>
  <c r="FJ82" i="2"/>
  <c r="CA82" i="1" s="1"/>
  <c r="FK82" i="2"/>
  <c r="CB82" i="1" s="1"/>
  <c r="FL82" i="2"/>
  <c r="CC82" i="1" s="1"/>
  <c r="FN82" i="2"/>
  <c r="FG82" i="2" s="1"/>
  <c r="BX82" i="1" s="1"/>
  <c r="FP82" i="2"/>
  <c r="FM82" i="2" s="1"/>
  <c r="CD82" i="1" s="1"/>
  <c r="EQ83" i="2"/>
  <c r="BH83" i="1" s="1"/>
  <c r="ER83" i="2"/>
  <c r="BI83" i="1" s="1"/>
  <c r="ES83" i="2"/>
  <c r="BJ83" i="1" s="1"/>
  <c r="ET83" i="2"/>
  <c r="BK83" i="1" s="1"/>
  <c r="EU83" i="2"/>
  <c r="BL83" i="1" s="1"/>
  <c r="EV83" i="2"/>
  <c r="BM83" i="1" s="1"/>
  <c r="EW83" i="2"/>
  <c r="BN83" i="1" s="1"/>
  <c r="EX83" i="2"/>
  <c r="BO83" i="1" s="1"/>
  <c r="EY83" i="2"/>
  <c r="BP83" i="1" s="1"/>
  <c r="EZ83" i="2"/>
  <c r="BQ83" i="1" s="1"/>
  <c r="FA83" i="2"/>
  <c r="BR83" i="1" s="1"/>
  <c r="FB83" i="2"/>
  <c r="BS83" i="1" s="1"/>
  <c r="FC83" i="2"/>
  <c r="BT83" i="1" s="1"/>
  <c r="FD83" i="2"/>
  <c r="BU83" i="1" s="1"/>
  <c r="FE83" i="2"/>
  <c r="BV83" i="1" s="1"/>
  <c r="FF83" i="2"/>
  <c r="BW83" i="1" s="1"/>
  <c r="FH83" i="2"/>
  <c r="BY83" i="1" s="1"/>
  <c r="FI83" i="2"/>
  <c r="BZ83" i="1" s="1"/>
  <c r="FJ83" i="2"/>
  <c r="CA83" i="1" s="1"/>
  <c r="FK83" i="2"/>
  <c r="CB83" i="1" s="1"/>
  <c r="FL83" i="2"/>
  <c r="CC83" i="1" s="1"/>
  <c r="FN83" i="2"/>
  <c r="FG83" i="2" s="1"/>
  <c r="BX83" i="1" s="1"/>
  <c r="FP83" i="2"/>
  <c r="FM83" i="2" s="1"/>
  <c r="CD83" i="1" s="1"/>
  <c r="EQ84" i="2"/>
  <c r="BH84" i="1" s="1"/>
  <c r="ER84" i="2"/>
  <c r="BI84" i="1" s="1"/>
  <c r="ES84" i="2"/>
  <c r="BJ84" i="1" s="1"/>
  <c r="ET84" i="2"/>
  <c r="BK84" i="1" s="1"/>
  <c r="EU84" i="2"/>
  <c r="BL84" i="1" s="1"/>
  <c r="EV84" i="2"/>
  <c r="BM84" i="1" s="1"/>
  <c r="EW84" i="2"/>
  <c r="BN84" i="1" s="1"/>
  <c r="EX84" i="2"/>
  <c r="BO84" i="1" s="1"/>
  <c r="EY84" i="2"/>
  <c r="BP84" i="1" s="1"/>
  <c r="EZ84" i="2"/>
  <c r="BQ84" i="1" s="1"/>
  <c r="FA84" i="2"/>
  <c r="BR84" i="1" s="1"/>
  <c r="FB84" i="2"/>
  <c r="BS84" i="1" s="1"/>
  <c r="FC84" i="2"/>
  <c r="BT84" i="1" s="1"/>
  <c r="FD84" i="2"/>
  <c r="BU84" i="1" s="1"/>
  <c r="FE84" i="2"/>
  <c r="BV84" i="1" s="1"/>
  <c r="FF84" i="2"/>
  <c r="BW84" i="1" s="1"/>
  <c r="FH84" i="2"/>
  <c r="BY84" i="1" s="1"/>
  <c r="FI84" i="2"/>
  <c r="BZ84" i="1" s="1"/>
  <c r="FJ84" i="2"/>
  <c r="CA84" i="1" s="1"/>
  <c r="FK84" i="2"/>
  <c r="CB84" i="1" s="1"/>
  <c r="FL84" i="2"/>
  <c r="CC84" i="1" s="1"/>
  <c r="FN84" i="2"/>
  <c r="FG84" i="2" s="1"/>
  <c r="BX84" i="1" s="1"/>
  <c r="FP84" i="2"/>
  <c r="FM84" i="2" s="1"/>
  <c r="CD84" i="1" s="1"/>
  <c r="EQ85" i="2"/>
  <c r="BH85" i="1" s="1"/>
  <c r="ER85" i="2"/>
  <c r="BI85" i="1" s="1"/>
  <c r="ES85" i="2"/>
  <c r="BJ85" i="1" s="1"/>
  <c r="ET85" i="2"/>
  <c r="BK85" i="1" s="1"/>
  <c r="EU85" i="2"/>
  <c r="BL85" i="1" s="1"/>
  <c r="EV85" i="2"/>
  <c r="BM85" i="1" s="1"/>
  <c r="EW85" i="2"/>
  <c r="BN85" i="1" s="1"/>
  <c r="EX85" i="2"/>
  <c r="BO85" i="1" s="1"/>
  <c r="EY85" i="2"/>
  <c r="BP85" i="1" s="1"/>
  <c r="EZ85" i="2"/>
  <c r="BQ85" i="1" s="1"/>
  <c r="FA85" i="2"/>
  <c r="BR85" i="1" s="1"/>
  <c r="FB85" i="2"/>
  <c r="BS85" i="1" s="1"/>
  <c r="FC85" i="2"/>
  <c r="BT85" i="1" s="1"/>
  <c r="FD85" i="2"/>
  <c r="BU85" i="1" s="1"/>
  <c r="FE85" i="2"/>
  <c r="BV85" i="1" s="1"/>
  <c r="FF85" i="2"/>
  <c r="BW85" i="1" s="1"/>
  <c r="FH85" i="2"/>
  <c r="BY85" i="1" s="1"/>
  <c r="FI85" i="2"/>
  <c r="BZ85" i="1" s="1"/>
  <c r="FJ85" i="2"/>
  <c r="CA85" i="1" s="1"/>
  <c r="FK85" i="2"/>
  <c r="CB85" i="1" s="1"/>
  <c r="FL85" i="2"/>
  <c r="CC85" i="1" s="1"/>
  <c r="FN85" i="2"/>
  <c r="FG85" i="2" s="1"/>
  <c r="BX85" i="1" s="1"/>
  <c r="FP85" i="2"/>
  <c r="FM85" i="2" s="1"/>
  <c r="CD85" i="1" s="1"/>
  <c r="EQ86" i="2"/>
  <c r="BH86" i="1" s="1"/>
  <c r="ER86" i="2"/>
  <c r="BI86" i="1" s="1"/>
  <c r="ES86" i="2"/>
  <c r="BJ86" i="1" s="1"/>
  <c r="ET86" i="2"/>
  <c r="BK86" i="1" s="1"/>
  <c r="EU86" i="2"/>
  <c r="BL86" i="1" s="1"/>
  <c r="EV86" i="2"/>
  <c r="BM86" i="1" s="1"/>
  <c r="EW86" i="2"/>
  <c r="BN86" i="1" s="1"/>
  <c r="EX86" i="2"/>
  <c r="BO86" i="1" s="1"/>
  <c r="EY86" i="2"/>
  <c r="BP86" i="1" s="1"/>
  <c r="EZ86" i="2"/>
  <c r="BQ86" i="1" s="1"/>
  <c r="FA86" i="2"/>
  <c r="BR86" i="1" s="1"/>
  <c r="FB86" i="2"/>
  <c r="BS86" i="1" s="1"/>
  <c r="FC86" i="2"/>
  <c r="BT86" i="1" s="1"/>
  <c r="FD86" i="2"/>
  <c r="BU86" i="1" s="1"/>
  <c r="FE86" i="2"/>
  <c r="BV86" i="1" s="1"/>
  <c r="FF86" i="2"/>
  <c r="BW86" i="1" s="1"/>
  <c r="FH86" i="2"/>
  <c r="BY86" i="1" s="1"/>
  <c r="FI86" i="2"/>
  <c r="BZ86" i="1" s="1"/>
  <c r="FJ86" i="2"/>
  <c r="CA86" i="1" s="1"/>
  <c r="FK86" i="2"/>
  <c r="CB86" i="1" s="1"/>
  <c r="FL86" i="2"/>
  <c r="CC86" i="1" s="1"/>
  <c r="FN86" i="2"/>
  <c r="FG86" i="2"/>
  <c r="BX86" i="1" s="1"/>
  <c r="FP86" i="2"/>
  <c r="FM86" i="2" s="1"/>
  <c r="CD86" i="1" s="1"/>
  <c r="EQ87" i="2"/>
  <c r="BH87" i="1" s="1"/>
  <c r="ER87" i="2"/>
  <c r="BI87" i="1" s="1"/>
  <c r="ES87" i="2"/>
  <c r="BJ87" i="1" s="1"/>
  <c r="ET87" i="2"/>
  <c r="BK87" i="1" s="1"/>
  <c r="EU87" i="2"/>
  <c r="BL87" i="1" s="1"/>
  <c r="EV87" i="2"/>
  <c r="BM87" i="1" s="1"/>
  <c r="EW87" i="2"/>
  <c r="BN87" i="1" s="1"/>
  <c r="EX87" i="2"/>
  <c r="BO87" i="1" s="1"/>
  <c r="EY87" i="2"/>
  <c r="BP87" i="1" s="1"/>
  <c r="EZ87" i="2"/>
  <c r="BQ87" i="1" s="1"/>
  <c r="FA87" i="2"/>
  <c r="BR87" i="1" s="1"/>
  <c r="FB87" i="2"/>
  <c r="BS87" i="1" s="1"/>
  <c r="FC87" i="2"/>
  <c r="BT87" i="1" s="1"/>
  <c r="FD87" i="2"/>
  <c r="BU87" i="1" s="1"/>
  <c r="FE87" i="2"/>
  <c r="BV87" i="1" s="1"/>
  <c r="FF87" i="2"/>
  <c r="BW87" i="1" s="1"/>
  <c r="FH87" i="2"/>
  <c r="BY87" i="1" s="1"/>
  <c r="FI87" i="2"/>
  <c r="BZ87" i="1" s="1"/>
  <c r="FJ87" i="2"/>
  <c r="CA87" i="1" s="1"/>
  <c r="FK87" i="2"/>
  <c r="CB87" i="1" s="1"/>
  <c r="FL87" i="2"/>
  <c r="CC87" i="1" s="1"/>
  <c r="FN87" i="2"/>
  <c r="FG87" i="2"/>
  <c r="BX87" i="1" s="1"/>
  <c r="FP87" i="2"/>
  <c r="FM87" i="2" s="1"/>
  <c r="CD87" i="1" s="1"/>
  <c r="EQ88" i="2"/>
  <c r="BH88" i="1" s="1"/>
  <c r="ER88" i="2"/>
  <c r="BI88" i="1" s="1"/>
  <c r="ES88" i="2"/>
  <c r="BJ88" i="1" s="1"/>
  <c r="ET88" i="2"/>
  <c r="BK88" i="1" s="1"/>
  <c r="EU88" i="2"/>
  <c r="BL88" i="1" s="1"/>
  <c r="EV88" i="2"/>
  <c r="BM88" i="1" s="1"/>
  <c r="EW88" i="2"/>
  <c r="BN88" i="1" s="1"/>
  <c r="EX88" i="2"/>
  <c r="BO88" i="1" s="1"/>
  <c r="EY88" i="2"/>
  <c r="BP88" i="1" s="1"/>
  <c r="EZ88" i="2"/>
  <c r="BQ88" i="1" s="1"/>
  <c r="FA88" i="2"/>
  <c r="BR88" i="1" s="1"/>
  <c r="FB88" i="2"/>
  <c r="BS88" i="1" s="1"/>
  <c r="FC88" i="2"/>
  <c r="BT88" i="1" s="1"/>
  <c r="FD88" i="2"/>
  <c r="BU88" i="1" s="1"/>
  <c r="FE88" i="2"/>
  <c r="BV88" i="1" s="1"/>
  <c r="FF88" i="2"/>
  <c r="BW88" i="1" s="1"/>
  <c r="FH88" i="2"/>
  <c r="BY88" i="1" s="1"/>
  <c r="FI88" i="2"/>
  <c r="BZ88" i="1" s="1"/>
  <c r="FJ88" i="2"/>
  <c r="CA88" i="1" s="1"/>
  <c r="FK88" i="2"/>
  <c r="CB88" i="1" s="1"/>
  <c r="FL88" i="2"/>
  <c r="CC88" i="1" s="1"/>
  <c r="FN88" i="2"/>
  <c r="FG88" i="2" s="1"/>
  <c r="BX88" i="1" s="1"/>
  <c r="FP88" i="2"/>
  <c r="FM88" i="2" s="1"/>
  <c r="CD88" i="1" s="1"/>
  <c r="EQ89" i="2"/>
  <c r="BH89" i="1" s="1"/>
  <c r="ER89" i="2"/>
  <c r="BI89" i="1" s="1"/>
  <c r="ES89" i="2"/>
  <c r="BJ89" i="1" s="1"/>
  <c r="ET89" i="2"/>
  <c r="BK89" i="1" s="1"/>
  <c r="EU89" i="2"/>
  <c r="BL89" i="1" s="1"/>
  <c r="EV89" i="2"/>
  <c r="BM89" i="1" s="1"/>
  <c r="EW89" i="2"/>
  <c r="BN89" i="1" s="1"/>
  <c r="EX89" i="2"/>
  <c r="BO89" i="1" s="1"/>
  <c r="EY89" i="2"/>
  <c r="BP89" i="1" s="1"/>
  <c r="EZ89" i="2"/>
  <c r="BQ89" i="1" s="1"/>
  <c r="FA89" i="2"/>
  <c r="BR89" i="1" s="1"/>
  <c r="FB89" i="2"/>
  <c r="BS89" i="1" s="1"/>
  <c r="FC89" i="2"/>
  <c r="BT89" i="1" s="1"/>
  <c r="FD89" i="2"/>
  <c r="BU89" i="1" s="1"/>
  <c r="FE89" i="2"/>
  <c r="BV89" i="1" s="1"/>
  <c r="FF89" i="2"/>
  <c r="BW89" i="1" s="1"/>
  <c r="FH89" i="2"/>
  <c r="BY89" i="1" s="1"/>
  <c r="FI89" i="2"/>
  <c r="BZ89" i="1" s="1"/>
  <c r="FJ89" i="2"/>
  <c r="CA89" i="1" s="1"/>
  <c r="FK89" i="2"/>
  <c r="CB89" i="1" s="1"/>
  <c r="FL89" i="2"/>
  <c r="CC89" i="1" s="1"/>
  <c r="FN89" i="2"/>
  <c r="FG89" i="2"/>
  <c r="BX89" i="1" s="1"/>
  <c r="FP89" i="2"/>
  <c r="FM89" i="2" s="1"/>
  <c r="CD89" i="1" s="1"/>
  <c r="EQ90" i="2"/>
  <c r="BH90" i="1" s="1"/>
  <c r="ER90" i="2"/>
  <c r="BI90" i="1" s="1"/>
  <c r="ES90" i="2"/>
  <c r="BJ90" i="1" s="1"/>
  <c r="ET90" i="2"/>
  <c r="BK90" i="1" s="1"/>
  <c r="EU90" i="2"/>
  <c r="BL90" i="1" s="1"/>
  <c r="EV90" i="2"/>
  <c r="BM90" i="1" s="1"/>
  <c r="EW90" i="2"/>
  <c r="BN90" i="1" s="1"/>
  <c r="EX90" i="2"/>
  <c r="BO90" i="1" s="1"/>
  <c r="EY90" i="2"/>
  <c r="BP90" i="1" s="1"/>
  <c r="EZ90" i="2"/>
  <c r="BQ90" i="1" s="1"/>
  <c r="FA90" i="2"/>
  <c r="BR90" i="1" s="1"/>
  <c r="FB90" i="2"/>
  <c r="BS90" i="1" s="1"/>
  <c r="FC90" i="2"/>
  <c r="BT90" i="1" s="1"/>
  <c r="FD90" i="2"/>
  <c r="BU90" i="1" s="1"/>
  <c r="FE90" i="2"/>
  <c r="BV90" i="1" s="1"/>
  <c r="FF90" i="2"/>
  <c r="BW90" i="1" s="1"/>
  <c r="FH90" i="2"/>
  <c r="BY90" i="1" s="1"/>
  <c r="FI90" i="2"/>
  <c r="BZ90" i="1" s="1"/>
  <c r="FJ90" i="2"/>
  <c r="CA90" i="1" s="1"/>
  <c r="FK90" i="2"/>
  <c r="CB90" i="1" s="1"/>
  <c r="FL90" i="2"/>
  <c r="CC90" i="1" s="1"/>
  <c r="FN90" i="2"/>
  <c r="FG90" i="2" s="1"/>
  <c r="BX90" i="1" s="1"/>
  <c r="FP90" i="2"/>
  <c r="FM90" i="2" s="1"/>
  <c r="CD90" i="1" s="1"/>
  <c r="EQ91" i="2"/>
  <c r="BH91" i="1" s="1"/>
  <c r="ER91" i="2"/>
  <c r="BI91" i="1" s="1"/>
  <c r="ES91" i="2"/>
  <c r="BJ91" i="1" s="1"/>
  <c r="ET91" i="2"/>
  <c r="BK91" i="1" s="1"/>
  <c r="EU91" i="2"/>
  <c r="BL91" i="1" s="1"/>
  <c r="EV91" i="2"/>
  <c r="BM91" i="1" s="1"/>
  <c r="EW91" i="2"/>
  <c r="BN91" i="1" s="1"/>
  <c r="EX91" i="2"/>
  <c r="BO91" i="1" s="1"/>
  <c r="EY91" i="2"/>
  <c r="BP91" i="1" s="1"/>
  <c r="EZ91" i="2"/>
  <c r="BQ91" i="1" s="1"/>
  <c r="FA91" i="2"/>
  <c r="BR91" i="1" s="1"/>
  <c r="FB91" i="2"/>
  <c r="BS91" i="1" s="1"/>
  <c r="FC91" i="2"/>
  <c r="BT91" i="1" s="1"/>
  <c r="FD91" i="2"/>
  <c r="BU91" i="1" s="1"/>
  <c r="FE91" i="2"/>
  <c r="BV91" i="1" s="1"/>
  <c r="FF91" i="2"/>
  <c r="BW91" i="1" s="1"/>
  <c r="FH91" i="2"/>
  <c r="BY91" i="1" s="1"/>
  <c r="FI91" i="2"/>
  <c r="BZ91" i="1" s="1"/>
  <c r="FJ91" i="2"/>
  <c r="CA91" i="1" s="1"/>
  <c r="FK91" i="2"/>
  <c r="CB91" i="1" s="1"/>
  <c r="FL91" i="2"/>
  <c r="CC91" i="1" s="1"/>
  <c r="FN91" i="2"/>
  <c r="FG91" i="2"/>
  <c r="BX91" i="1" s="1"/>
  <c r="FP91" i="2"/>
  <c r="FM91" i="2" s="1"/>
  <c r="CD91" i="1" s="1"/>
  <c r="EQ92" i="2"/>
  <c r="BH92" i="1" s="1"/>
  <c r="ER92" i="2"/>
  <c r="BI92" i="1" s="1"/>
  <c r="ES92" i="2"/>
  <c r="BJ92" i="1" s="1"/>
  <c r="ET92" i="2"/>
  <c r="BK92" i="1" s="1"/>
  <c r="EU92" i="2"/>
  <c r="BL92" i="1" s="1"/>
  <c r="EV92" i="2"/>
  <c r="BM92" i="1" s="1"/>
  <c r="EW92" i="2"/>
  <c r="BN92" i="1" s="1"/>
  <c r="EX92" i="2"/>
  <c r="BO92" i="1" s="1"/>
  <c r="EY92" i="2"/>
  <c r="BP92" i="1" s="1"/>
  <c r="EZ92" i="2"/>
  <c r="BQ92" i="1" s="1"/>
  <c r="FA92" i="2"/>
  <c r="BR92" i="1" s="1"/>
  <c r="FB92" i="2"/>
  <c r="BS92" i="1" s="1"/>
  <c r="FC92" i="2"/>
  <c r="BT92" i="1" s="1"/>
  <c r="FD92" i="2"/>
  <c r="BU92" i="1" s="1"/>
  <c r="FE92" i="2"/>
  <c r="BV92" i="1" s="1"/>
  <c r="FF92" i="2"/>
  <c r="BW92" i="1" s="1"/>
  <c r="FH92" i="2"/>
  <c r="BY92" i="1" s="1"/>
  <c r="FI92" i="2"/>
  <c r="BZ92" i="1" s="1"/>
  <c r="FJ92" i="2"/>
  <c r="CA92" i="1" s="1"/>
  <c r="FK92" i="2"/>
  <c r="CB92" i="1" s="1"/>
  <c r="FL92" i="2"/>
  <c r="CC92" i="1" s="1"/>
  <c r="FN92" i="2"/>
  <c r="FG92" i="2"/>
  <c r="BX92" i="1" s="1"/>
  <c r="FP92" i="2"/>
  <c r="FM92" i="2" s="1"/>
  <c r="CD92" i="1" s="1"/>
  <c r="EQ93" i="2"/>
  <c r="BH93" i="1" s="1"/>
  <c r="ER93" i="2"/>
  <c r="BI93" i="1" s="1"/>
  <c r="ES93" i="2"/>
  <c r="BJ93" i="1" s="1"/>
  <c r="ET93" i="2"/>
  <c r="BK93" i="1" s="1"/>
  <c r="EU93" i="2"/>
  <c r="BL93" i="1" s="1"/>
  <c r="EV93" i="2"/>
  <c r="BM93" i="1" s="1"/>
  <c r="EW93" i="2"/>
  <c r="BN93" i="1" s="1"/>
  <c r="EX93" i="2"/>
  <c r="BO93" i="1" s="1"/>
  <c r="EY93" i="2"/>
  <c r="BP93" i="1" s="1"/>
  <c r="EZ93" i="2"/>
  <c r="BQ93" i="1" s="1"/>
  <c r="FA93" i="2"/>
  <c r="BR93" i="1" s="1"/>
  <c r="FB93" i="2"/>
  <c r="BS93" i="1" s="1"/>
  <c r="FC93" i="2"/>
  <c r="BT93" i="1" s="1"/>
  <c r="FD93" i="2"/>
  <c r="BU93" i="1" s="1"/>
  <c r="FE93" i="2"/>
  <c r="BV93" i="1" s="1"/>
  <c r="FF93" i="2"/>
  <c r="BW93" i="1" s="1"/>
  <c r="FH93" i="2"/>
  <c r="BY93" i="1" s="1"/>
  <c r="FI93" i="2"/>
  <c r="BZ93" i="1" s="1"/>
  <c r="FJ93" i="2"/>
  <c r="CA93" i="1" s="1"/>
  <c r="FK93" i="2"/>
  <c r="CB93" i="1" s="1"/>
  <c r="FL93" i="2"/>
  <c r="CC93" i="1" s="1"/>
  <c r="FN93" i="2"/>
  <c r="FG93" i="2"/>
  <c r="BX93" i="1" s="1"/>
  <c r="FP93" i="2"/>
  <c r="FM93" i="2" s="1"/>
  <c r="CD93" i="1" s="1"/>
  <c r="EQ94" i="2"/>
  <c r="BH94" i="1" s="1"/>
  <c r="ER94" i="2"/>
  <c r="BI94" i="1" s="1"/>
  <c r="ES94" i="2"/>
  <c r="BJ94" i="1" s="1"/>
  <c r="ET94" i="2"/>
  <c r="BK94" i="1" s="1"/>
  <c r="EU94" i="2"/>
  <c r="BL94" i="1" s="1"/>
  <c r="EV94" i="2"/>
  <c r="BM94" i="1" s="1"/>
  <c r="EW94" i="2"/>
  <c r="BN94" i="1" s="1"/>
  <c r="EX94" i="2"/>
  <c r="BO94" i="1" s="1"/>
  <c r="EY94" i="2"/>
  <c r="BP94" i="1" s="1"/>
  <c r="EZ94" i="2"/>
  <c r="BQ94" i="1" s="1"/>
  <c r="FA94" i="2"/>
  <c r="BR94" i="1" s="1"/>
  <c r="FB94" i="2"/>
  <c r="BS94" i="1" s="1"/>
  <c r="FC94" i="2"/>
  <c r="BT94" i="1" s="1"/>
  <c r="FD94" i="2"/>
  <c r="BU94" i="1" s="1"/>
  <c r="FE94" i="2"/>
  <c r="BV94" i="1" s="1"/>
  <c r="FF94" i="2"/>
  <c r="BW94" i="1" s="1"/>
  <c r="FH94" i="2"/>
  <c r="BY94" i="1" s="1"/>
  <c r="FI94" i="2"/>
  <c r="BZ94" i="1" s="1"/>
  <c r="FJ94" i="2"/>
  <c r="CA94" i="1" s="1"/>
  <c r="FK94" i="2"/>
  <c r="CB94" i="1" s="1"/>
  <c r="FL94" i="2"/>
  <c r="CC94" i="1" s="1"/>
  <c r="FN94" i="2"/>
  <c r="FG94" i="2"/>
  <c r="BX94" i="1" s="1"/>
  <c r="FP94" i="2"/>
  <c r="FM94" i="2" s="1"/>
  <c r="CD94" i="1" s="1"/>
  <c r="EQ95" i="2"/>
  <c r="BH95" i="1" s="1"/>
  <c r="ER95" i="2"/>
  <c r="BI95" i="1" s="1"/>
  <c r="ES95" i="2"/>
  <c r="BJ95" i="1" s="1"/>
  <c r="ET95" i="2"/>
  <c r="BK95" i="1" s="1"/>
  <c r="EU95" i="2"/>
  <c r="BL95" i="1" s="1"/>
  <c r="EV95" i="2"/>
  <c r="BM95" i="1" s="1"/>
  <c r="EW95" i="2"/>
  <c r="BN95" i="1" s="1"/>
  <c r="EX95" i="2"/>
  <c r="BO95" i="1" s="1"/>
  <c r="EY95" i="2"/>
  <c r="BP95" i="1" s="1"/>
  <c r="EZ95" i="2"/>
  <c r="BQ95" i="1" s="1"/>
  <c r="FA95" i="2"/>
  <c r="BR95" i="1" s="1"/>
  <c r="FB95" i="2"/>
  <c r="BS95" i="1" s="1"/>
  <c r="FC95" i="2"/>
  <c r="BT95" i="1" s="1"/>
  <c r="FD95" i="2"/>
  <c r="BU95" i="1" s="1"/>
  <c r="FE95" i="2"/>
  <c r="BV95" i="1" s="1"/>
  <c r="FF95" i="2"/>
  <c r="BW95" i="1" s="1"/>
  <c r="FH95" i="2"/>
  <c r="BY95" i="1" s="1"/>
  <c r="FI95" i="2"/>
  <c r="BZ95" i="1" s="1"/>
  <c r="FJ95" i="2"/>
  <c r="CA95" i="1" s="1"/>
  <c r="FK95" i="2"/>
  <c r="CB95" i="1" s="1"/>
  <c r="FL95" i="2"/>
  <c r="CC95" i="1" s="1"/>
  <c r="FN95" i="2"/>
  <c r="FG95" i="2"/>
  <c r="BX95" i="1" s="1"/>
  <c r="FP95" i="2"/>
  <c r="FM95" i="2" s="1"/>
  <c r="CD95" i="1" s="1"/>
  <c r="EQ96" i="2"/>
  <c r="BH96" i="1" s="1"/>
  <c r="ER96" i="2"/>
  <c r="BI96" i="1" s="1"/>
  <c r="ES96" i="2"/>
  <c r="BJ96" i="1" s="1"/>
  <c r="ET96" i="2"/>
  <c r="BK96" i="1" s="1"/>
  <c r="EU96" i="2"/>
  <c r="BL96" i="1" s="1"/>
  <c r="EV96" i="2"/>
  <c r="BM96" i="1" s="1"/>
  <c r="EW96" i="2"/>
  <c r="BN96" i="1" s="1"/>
  <c r="EX96" i="2"/>
  <c r="BO96" i="1" s="1"/>
  <c r="EY96" i="2"/>
  <c r="BP96" i="1" s="1"/>
  <c r="EZ96" i="2"/>
  <c r="BQ96" i="1" s="1"/>
  <c r="FA96" i="2"/>
  <c r="BR96" i="1" s="1"/>
  <c r="FB96" i="2"/>
  <c r="BS96" i="1" s="1"/>
  <c r="FC96" i="2"/>
  <c r="BT96" i="1" s="1"/>
  <c r="FD96" i="2"/>
  <c r="BU96" i="1" s="1"/>
  <c r="FE96" i="2"/>
  <c r="BV96" i="1" s="1"/>
  <c r="FF96" i="2"/>
  <c r="BW96" i="1" s="1"/>
  <c r="FH96" i="2"/>
  <c r="BY96" i="1" s="1"/>
  <c r="FI96" i="2"/>
  <c r="BZ96" i="1" s="1"/>
  <c r="FJ96" i="2"/>
  <c r="CA96" i="1" s="1"/>
  <c r="FK96" i="2"/>
  <c r="CB96" i="1" s="1"/>
  <c r="FL96" i="2"/>
  <c r="CC96" i="1" s="1"/>
  <c r="FN96" i="2"/>
  <c r="FG96" i="2"/>
  <c r="BX96" i="1" s="1"/>
  <c r="FP96" i="2"/>
  <c r="FM96" i="2" s="1"/>
  <c r="CD96" i="1" s="1"/>
  <c r="EQ97" i="2"/>
  <c r="BH97" i="1" s="1"/>
  <c r="ER97" i="2"/>
  <c r="BI97" i="1" s="1"/>
  <c r="ES97" i="2"/>
  <c r="BJ97" i="1" s="1"/>
  <c r="ET97" i="2"/>
  <c r="BK97" i="1" s="1"/>
  <c r="EU97" i="2"/>
  <c r="BL97" i="1" s="1"/>
  <c r="EV97" i="2"/>
  <c r="BM97" i="1" s="1"/>
  <c r="EW97" i="2"/>
  <c r="BN97" i="1" s="1"/>
  <c r="EX97" i="2"/>
  <c r="BO97" i="1" s="1"/>
  <c r="EY97" i="2"/>
  <c r="BP97" i="1" s="1"/>
  <c r="EZ97" i="2"/>
  <c r="BQ97" i="1" s="1"/>
  <c r="FA97" i="2"/>
  <c r="BR97" i="1" s="1"/>
  <c r="FB97" i="2"/>
  <c r="BS97" i="1" s="1"/>
  <c r="FC97" i="2"/>
  <c r="BT97" i="1" s="1"/>
  <c r="FD97" i="2"/>
  <c r="BU97" i="1" s="1"/>
  <c r="FE97" i="2"/>
  <c r="BV97" i="1" s="1"/>
  <c r="FF97" i="2"/>
  <c r="BW97" i="1" s="1"/>
  <c r="FH97" i="2"/>
  <c r="BY97" i="1" s="1"/>
  <c r="FI97" i="2"/>
  <c r="BZ97" i="1" s="1"/>
  <c r="FJ97" i="2"/>
  <c r="CA97" i="1" s="1"/>
  <c r="FK97" i="2"/>
  <c r="CB97" i="1" s="1"/>
  <c r="FL97" i="2"/>
  <c r="CC97" i="1" s="1"/>
  <c r="FN97" i="2"/>
  <c r="FG97" i="2"/>
  <c r="BX97" i="1" s="1"/>
  <c r="FP97" i="2"/>
  <c r="FM97" i="2" s="1"/>
  <c r="CD97" i="1" s="1"/>
  <c r="EQ98" i="2"/>
  <c r="BH98" i="1" s="1"/>
  <c r="ER98" i="2"/>
  <c r="BI98" i="1" s="1"/>
  <c r="ES98" i="2"/>
  <c r="BJ98" i="1" s="1"/>
  <c r="ET98" i="2"/>
  <c r="BK98" i="1" s="1"/>
  <c r="EU98" i="2"/>
  <c r="BL98" i="1" s="1"/>
  <c r="EV98" i="2"/>
  <c r="BM98" i="1" s="1"/>
  <c r="EW98" i="2"/>
  <c r="BN98" i="1" s="1"/>
  <c r="EX98" i="2"/>
  <c r="BO98" i="1" s="1"/>
  <c r="EY98" i="2"/>
  <c r="BP98" i="1" s="1"/>
  <c r="EZ98" i="2"/>
  <c r="BQ98" i="1" s="1"/>
  <c r="FA98" i="2"/>
  <c r="BR98" i="1" s="1"/>
  <c r="FB98" i="2"/>
  <c r="BS98" i="1" s="1"/>
  <c r="FC98" i="2"/>
  <c r="BT98" i="1" s="1"/>
  <c r="FD98" i="2"/>
  <c r="BU98" i="1" s="1"/>
  <c r="FE98" i="2"/>
  <c r="BV98" i="1" s="1"/>
  <c r="FF98" i="2"/>
  <c r="BW98" i="1" s="1"/>
  <c r="FH98" i="2"/>
  <c r="BY98" i="1" s="1"/>
  <c r="FI98" i="2"/>
  <c r="BZ98" i="1" s="1"/>
  <c r="FJ98" i="2"/>
  <c r="CA98" i="1" s="1"/>
  <c r="FK98" i="2"/>
  <c r="CB98" i="1" s="1"/>
  <c r="FL98" i="2"/>
  <c r="CC98" i="1" s="1"/>
  <c r="FN98" i="2"/>
  <c r="FG98" i="2"/>
  <c r="BX98" i="1" s="1"/>
  <c r="FP98" i="2"/>
  <c r="FM98" i="2" s="1"/>
  <c r="CD98" i="1" s="1"/>
  <c r="EQ99" i="2"/>
  <c r="BH99" i="1" s="1"/>
  <c r="ER99" i="2"/>
  <c r="BI99" i="1" s="1"/>
  <c r="ES99" i="2"/>
  <c r="BJ99" i="1" s="1"/>
  <c r="ET99" i="2"/>
  <c r="BK99" i="1" s="1"/>
  <c r="EU99" i="2"/>
  <c r="BL99" i="1" s="1"/>
  <c r="EV99" i="2"/>
  <c r="BM99" i="1" s="1"/>
  <c r="EW99" i="2"/>
  <c r="BN99" i="1" s="1"/>
  <c r="EX99" i="2"/>
  <c r="BO99" i="1" s="1"/>
  <c r="EY99" i="2"/>
  <c r="BP99" i="1" s="1"/>
  <c r="EZ99" i="2"/>
  <c r="BQ99" i="1" s="1"/>
  <c r="FA99" i="2"/>
  <c r="BR99" i="1" s="1"/>
  <c r="FB99" i="2"/>
  <c r="BS99" i="1" s="1"/>
  <c r="FC99" i="2"/>
  <c r="BT99" i="1" s="1"/>
  <c r="FD99" i="2"/>
  <c r="BU99" i="1" s="1"/>
  <c r="FE99" i="2"/>
  <c r="BV99" i="1" s="1"/>
  <c r="FF99" i="2"/>
  <c r="BW99" i="1" s="1"/>
  <c r="FH99" i="2"/>
  <c r="BY99" i="1" s="1"/>
  <c r="FI99" i="2"/>
  <c r="BZ99" i="1" s="1"/>
  <c r="FJ99" i="2"/>
  <c r="CA99" i="1" s="1"/>
  <c r="FK99" i="2"/>
  <c r="CB99" i="1" s="1"/>
  <c r="FL99" i="2"/>
  <c r="CC99" i="1" s="1"/>
  <c r="FN99" i="2"/>
  <c r="FG99" i="2"/>
  <c r="BX99" i="1" s="1"/>
  <c r="FP99" i="2"/>
  <c r="FM99" i="2" s="1"/>
  <c r="CD99" i="1" s="1"/>
  <c r="EQ100" i="2"/>
  <c r="BH100" i="1" s="1"/>
  <c r="ER100" i="2"/>
  <c r="BI100" i="1" s="1"/>
  <c r="ES100" i="2"/>
  <c r="BJ100" i="1" s="1"/>
  <c r="ET100" i="2"/>
  <c r="BK100" i="1" s="1"/>
  <c r="EU100" i="2"/>
  <c r="BL100" i="1" s="1"/>
  <c r="EV100" i="2"/>
  <c r="BM100" i="1" s="1"/>
  <c r="EW100" i="2"/>
  <c r="BN100" i="1" s="1"/>
  <c r="EX100" i="2"/>
  <c r="BO100" i="1" s="1"/>
  <c r="EY100" i="2"/>
  <c r="BP100" i="1" s="1"/>
  <c r="EZ100" i="2"/>
  <c r="BQ100" i="1" s="1"/>
  <c r="FA100" i="2"/>
  <c r="BR100" i="1" s="1"/>
  <c r="FB100" i="2"/>
  <c r="BS100" i="1" s="1"/>
  <c r="FC100" i="2"/>
  <c r="BT100" i="1" s="1"/>
  <c r="FD100" i="2"/>
  <c r="BU100" i="1" s="1"/>
  <c r="FE100" i="2"/>
  <c r="BV100" i="1" s="1"/>
  <c r="FF100" i="2"/>
  <c r="BW100" i="1" s="1"/>
  <c r="FH100" i="2"/>
  <c r="BY100" i="1" s="1"/>
  <c r="FI100" i="2"/>
  <c r="BZ100" i="1" s="1"/>
  <c r="FJ100" i="2"/>
  <c r="CA100" i="1" s="1"/>
  <c r="FK100" i="2"/>
  <c r="CB100" i="1" s="1"/>
  <c r="FL100" i="2"/>
  <c r="CC100" i="1" s="1"/>
  <c r="FN100" i="2"/>
  <c r="FG100" i="2"/>
  <c r="BX100" i="1" s="1"/>
  <c r="FP100" i="2"/>
  <c r="FM100" i="2" s="1"/>
  <c r="CD100" i="1" s="1"/>
  <c r="EQ101" i="2"/>
  <c r="BH101" i="1" s="1"/>
  <c r="ER101" i="2"/>
  <c r="BI101" i="1" s="1"/>
  <c r="ES101" i="2"/>
  <c r="BJ101" i="1" s="1"/>
  <c r="ET101" i="2"/>
  <c r="BK101" i="1" s="1"/>
  <c r="EU101" i="2"/>
  <c r="BL101" i="1" s="1"/>
  <c r="EV101" i="2"/>
  <c r="BM101" i="1" s="1"/>
  <c r="EW101" i="2"/>
  <c r="BN101" i="1" s="1"/>
  <c r="EX101" i="2"/>
  <c r="BO101" i="1" s="1"/>
  <c r="EY101" i="2"/>
  <c r="BP101" i="1" s="1"/>
  <c r="EZ101" i="2"/>
  <c r="BQ101" i="1" s="1"/>
  <c r="FA101" i="2"/>
  <c r="BR101" i="1" s="1"/>
  <c r="FB101" i="2"/>
  <c r="BS101" i="1" s="1"/>
  <c r="FC101" i="2"/>
  <c r="BT101" i="1" s="1"/>
  <c r="FD101" i="2"/>
  <c r="BU101" i="1" s="1"/>
  <c r="FE101" i="2"/>
  <c r="BV101" i="1" s="1"/>
  <c r="FF101" i="2"/>
  <c r="BW101" i="1" s="1"/>
  <c r="FH101" i="2"/>
  <c r="BY101" i="1" s="1"/>
  <c r="FI101" i="2"/>
  <c r="BZ101" i="1" s="1"/>
  <c r="FJ101" i="2"/>
  <c r="CA101" i="1" s="1"/>
  <c r="FK101" i="2"/>
  <c r="CB101" i="1" s="1"/>
  <c r="FL101" i="2"/>
  <c r="CC101" i="1" s="1"/>
  <c r="FN101" i="2"/>
  <c r="FG101" i="2"/>
  <c r="BX101" i="1" s="1"/>
  <c r="FP101" i="2"/>
  <c r="FM101" i="2" s="1"/>
  <c r="CD101" i="1" s="1"/>
  <c r="EQ102" i="2"/>
  <c r="BH102" i="1" s="1"/>
  <c r="ER102" i="2"/>
  <c r="BI102" i="1" s="1"/>
  <c r="ES102" i="2"/>
  <c r="BJ102" i="1" s="1"/>
  <c r="ET102" i="2"/>
  <c r="BK102" i="1" s="1"/>
  <c r="EU102" i="2"/>
  <c r="BL102" i="1" s="1"/>
  <c r="EV102" i="2"/>
  <c r="BM102" i="1" s="1"/>
  <c r="EW102" i="2"/>
  <c r="BN102" i="1" s="1"/>
  <c r="EX102" i="2"/>
  <c r="BO102" i="1" s="1"/>
  <c r="EY102" i="2"/>
  <c r="BP102" i="1" s="1"/>
  <c r="EZ102" i="2"/>
  <c r="BQ102" i="1" s="1"/>
  <c r="FA102" i="2"/>
  <c r="BR102" i="1" s="1"/>
  <c r="FB102" i="2"/>
  <c r="BS102" i="1" s="1"/>
  <c r="FC102" i="2"/>
  <c r="BT102" i="1" s="1"/>
  <c r="FD102" i="2"/>
  <c r="BU102" i="1" s="1"/>
  <c r="FE102" i="2"/>
  <c r="BV102" i="1" s="1"/>
  <c r="FF102" i="2"/>
  <c r="BW102" i="1" s="1"/>
  <c r="FH102" i="2"/>
  <c r="BY102" i="1" s="1"/>
  <c r="FI102" i="2"/>
  <c r="BZ102" i="1" s="1"/>
  <c r="FJ102" i="2"/>
  <c r="CA102" i="1" s="1"/>
  <c r="FK102" i="2"/>
  <c r="CB102" i="1" s="1"/>
  <c r="FL102" i="2"/>
  <c r="CC102" i="1" s="1"/>
  <c r="FN102" i="2"/>
  <c r="FG102" i="2" s="1"/>
  <c r="BX102" i="1" s="1"/>
  <c r="FP102" i="2"/>
  <c r="FM102" i="2" s="1"/>
  <c r="CD102" i="1" s="1"/>
  <c r="EQ103" i="2"/>
  <c r="BH103" i="1" s="1"/>
  <c r="ER103" i="2"/>
  <c r="BI103" i="1" s="1"/>
  <c r="ES103" i="2"/>
  <c r="BJ103" i="1" s="1"/>
  <c r="ET103" i="2"/>
  <c r="BK103" i="1" s="1"/>
  <c r="EU103" i="2"/>
  <c r="BL103" i="1" s="1"/>
  <c r="EV103" i="2"/>
  <c r="BM103" i="1" s="1"/>
  <c r="EW103" i="2"/>
  <c r="BN103" i="1" s="1"/>
  <c r="EX103" i="2"/>
  <c r="BO103" i="1" s="1"/>
  <c r="EY103" i="2"/>
  <c r="BP103" i="1" s="1"/>
  <c r="EZ103" i="2"/>
  <c r="BQ103" i="1" s="1"/>
  <c r="FA103" i="2"/>
  <c r="BR103" i="1" s="1"/>
  <c r="FB103" i="2"/>
  <c r="BS103" i="1" s="1"/>
  <c r="FC103" i="2"/>
  <c r="BT103" i="1" s="1"/>
  <c r="FD103" i="2"/>
  <c r="BU103" i="1" s="1"/>
  <c r="FE103" i="2"/>
  <c r="BV103" i="1" s="1"/>
  <c r="FF103" i="2"/>
  <c r="BW103" i="1" s="1"/>
  <c r="FH103" i="2"/>
  <c r="BY103" i="1" s="1"/>
  <c r="FI103" i="2"/>
  <c r="BZ103" i="1" s="1"/>
  <c r="FJ103" i="2"/>
  <c r="CA103" i="1" s="1"/>
  <c r="FK103" i="2"/>
  <c r="CB103" i="1" s="1"/>
  <c r="FL103" i="2"/>
  <c r="CC103" i="1" s="1"/>
  <c r="FN103" i="2"/>
  <c r="FG103" i="2" s="1"/>
  <c r="BX103" i="1" s="1"/>
  <c r="FP103" i="2"/>
  <c r="FM103" i="2" s="1"/>
  <c r="CD103" i="1" s="1"/>
  <c r="EQ104" i="2"/>
  <c r="BH104" i="1" s="1"/>
  <c r="ER104" i="2"/>
  <c r="BI104" i="1" s="1"/>
  <c r="ES104" i="2"/>
  <c r="BJ104" i="1" s="1"/>
  <c r="ET104" i="2"/>
  <c r="BK104" i="1" s="1"/>
  <c r="EU104" i="2"/>
  <c r="BL104" i="1" s="1"/>
  <c r="EV104" i="2"/>
  <c r="BM104" i="1" s="1"/>
  <c r="EW104" i="2"/>
  <c r="BN104" i="1" s="1"/>
  <c r="EX104" i="2"/>
  <c r="BO104" i="1" s="1"/>
  <c r="EY104" i="2"/>
  <c r="BP104" i="1" s="1"/>
  <c r="EZ104" i="2"/>
  <c r="BQ104" i="1" s="1"/>
  <c r="FA104" i="2"/>
  <c r="BR104" i="1" s="1"/>
  <c r="FB104" i="2"/>
  <c r="BS104" i="1" s="1"/>
  <c r="FC104" i="2"/>
  <c r="BT104" i="1" s="1"/>
  <c r="FD104" i="2"/>
  <c r="BU104" i="1" s="1"/>
  <c r="FE104" i="2"/>
  <c r="BV104" i="1" s="1"/>
  <c r="FF104" i="2"/>
  <c r="BW104" i="1" s="1"/>
  <c r="FH104" i="2"/>
  <c r="BY104" i="1" s="1"/>
  <c r="FI104" i="2"/>
  <c r="BZ104" i="1" s="1"/>
  <c r="FJ104" i="2"/>
  <c r="CA104" i="1" s="1"/>
  <c r="FK104" i="2"/>
  <c r="CB104" i="1" s="1"/>
  <c r="FL104" i="2"/>
  <c r="CC104" i="1" s="1"/>
  <c r="FN104" i="2"/>
  <c r="FG104" i="2" s="1"/>
  <c r="BX104" i="1" s="1"/>
  <c r="FP104" i="2"/>
  <c r="FM104" i="2" s="1"/>
  <c r="CD104" i="1" s="1"/>
  <c r="CJ26" i="2"/>
  <c r="CJ27" i="2"/>
  <c r="CJ28" i="2"/>
  <c r="CJ29" i="2"/>
  <c r="CJ30" i="2"/>
  <c r="CJ31" i="2"/>
  <c r="CJ32" i="2"/>
  <c r="CJ33" i="2"/>
  <c r="CJ34" i="2"/>
  <c r="CJ35" i="2"/>
  <c r="CJ36" i="2"/>
  <c r="CJ37" i="2"/>
  <c r="CJ38" i="2"/>
  <c r="CJ39" i="2"/>
  <c r="CJ40" i="2"/>
  <c r="CJ41" i="2"/>
  <c r="CJ42" i="2"/>
  <c r="CJ43" i="2"/>
  <c r="CJ44" i="2"/>
  <c r="CJ45" i="2"/>
  <c r="CJ46" i="2"/>
  <c r="CJ47" i="2"/>
  <c r="CJ48" i="2"/>
  <c r="CJ49" i="2"/>
  <c r="CJ50" i="2"/>
  <c r="CJ51" i="2"/>
  <c r="CJ52" i="2"/>
  <c r="CJ53" i="2"/>
  <c r="CJ54" i="2"/>
  <c r="CJ55" i="2"/>
  <c r="CJ56" i="2"/>
  <c r="CJ57" i="2"/>
  <c r="CJ58" i="2"/>
  <c r="CJ59" i="2"/>
  <c r="CJ60" i="2"/>
  <c r="CJ61" i="2"/>
  <c r="CJ62" i="2"/>
  <c r="CJ63" i="2"/>
  <c r="CJ64" i="2"/>
  <c r="CJ65" i="2"/>
  <c r="CJ66" i="2"/>
  <c r="CJ67" i="2"/>
  <c r="CJ68" i="2"/>
  <c r="CJ69" i="2"/>
  <c r="CJ70" i="2"/>
  <c r="CJ71" i="2"/>
  <c r="CJ72" i="2"/>
  <c r="CJ73" i="2"/>
  <c r="CJ74" i="2"/>
  <c r="CJ75" i="2"/>
  <c r="CJ76" i="2"/>
  <c r="CJ77" i="2"/>
  <c r="CJ78" i="2"/>
  <c r="CJ79" i="2"/>
  <c r="CJ80" i="2"/>
  <c r="CJ81" i="2"/>
  <c r="CJ82" i="2"/>
  <c r="CJ83" i="2"/>
  <c r="CJ84" i="2"/>
  <c r="CJ85" i="2"/>
  <c r="CJ86" i="2"/>
  <c r="CJ87" i="2"/>
  <c r="CJ88" i="2"/>
  <c r="CJ89" i="2"/>
  <c r="CJ90" i="2"/>
  <c r="CJ91" i="2"/>
  <c r="CJ92" i="2"/>
  <c r="CJ93" i="2"/>
  <c r="CJ94" i="2"/>
  <c r="CJ95" i="2"/>
  <c r="CJ96" i="2"/>
  <c r="CJ97" i="2"/>
  <c r="CJ98" i="2"/>
  <c r="CJ99" i="2"/>
  <c r="CJ100" i="2"/>
  <c r="CJ101" i="2"/>
  <c r="CJ102" i="2"/>
  <c r="CJ103" i="2"/>
  <c r="CJ104" i="2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C69" i="4"/>
  <c r="C70" i="4"/>
  <c r="C71" i="4"/>
  <c r="C72" i="4"/>
  <c r="C73" i="4"/>
  <c r="C74" i="4"/>
  <c r="C75" i="4"/>
  <c r="C76" i="4"/>
  <c r="C77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BJ26" i="2"/>
  <c r="AA26" i="1" s="1"/>
  <c r="BK26" i="2"/>
  <c r="AB26" i="1" s="1"/>
  <c r="BL26" i="2"/>
  <c r="AC26" i="1" s="1"/>
  <c r="BM26" i="2"/>
  <c r="AD26" i="1" s="1"/>
  <c r="BN26" i="2"/>
  <c r="AE26" i="1" s="1"/>
  <c r="BO26" i="2"/>
  <c r="AF26" i="1" s="1"/>
  <c r="BP26" i="2"/>
  <c r="AG26" i="1" s="1"/>
  <c r="BQ26" i="2"/>
  <c r="AH26" i="1" s="1"/>
  <c r="BR26" i="2"/>
  <c r="AI26" i="1" s="1"/>
  <c r="BS26" i="2"/>
  <c r="AJ26" i="1" s="1"/>
  <c r="BT26" i="2"/>
  <c r="AK26" i="1" s="1"/>
  <c r="BU26" i="2"/>
  <c r="AL26" i="1" s="1"/>
  <c r="BV26" i="2"/>
  <c r="AM26" i="1" s="1"/>
  <c r="BW26" i="2"/>
  <c r="AN26" i="1" s="1"/>
  <c r="BX26" i="2"/>
  <c r="AO26" i="1" s="1"/>
  <c r="BY26" i="2"/>
  <c r="AP26" i="1" s="1"/>
  <c r="CA26" i="2"/>
  <c r="AR26" i="1" s="1"/>
  <c r="CB26" i="2"/>
  <c r="AS26" i="1" s="1"/>
  <c r="CC26" i="2"/>
  <c r="AT26" i="1" s="1"/>
  <c r="CD26" i="2"/>
  <c r="AU26" i="1" s="1"/>
  <c r="CE26" i="2"/>
  <c r="AV26" i="1" s="1"/>
  <c r="CF26" i="2"/>
  <c r="AW26" i="1" s="1"/>
  <c r="CG26" i="2"/>
  <c r="BZ26" i="2" s="1"/>
  <c r="AQ26" i="1" s="1"/>
  <c r="CI26" i="2"/>
  <c r="BJ27" i="2"/>
  <c r="AA27" i="1" s="1"/>
  <c r="BK27" i="2"/>
  <c r="AB27" i="1" s="1"/>
  <c r="BL27" i="2"/>
  <c r="AC27" i="1" s="1"/>
  <c r="BM27" i="2"/>
  <c r="AD27" i="1" s="1"/>
  <c r="BN27" i="2"/>
  <c r="AE27" i="1" s="1"/>
  <c r="BO27" i="2"/>
  <c r="AF27" i="1" s="1"/>
  <c r="BP27" i="2"/>
  <c r="AG27" i="1" s="1"/>
  <c r="BQ27" i="2"/>
  <c r="AH27" i="1" s="1"/>
  <c r="BR27" i="2"/>
  <c r="AI27" i="1" s="1"/>
  <c r="BS27" i="2"/>
  <c r="AJ27" i="1" s="1"/>
  <c r="BT27" i="2"/>
  <c r="AK27" i="1" s="1"/>
  <c r="BU27" i="2"/>
  <c r="AL27" i="1" s="1"/>
  <c r="BV27" i="2"/>
  <c r="AM27" i="1" s="1"/>
  <c r="BW27" i="2"/>
  <c r="AN27" i="1" s="1"/>
  <c r="BX27" i="2"/>
  <c r="AO27" i="1" s="1"/>
  <c r="BY27" i="2"/>
  <c r="AP27" i="1" s="1"/>
  <c r="CA27" i="2"/>
  <c r="AR27" i="1" s="1"/>
  <c r="CB27" i="2"/>
  <c r="AS27" i="1" s="1"/>
  <c r="CC27" i="2"/>
  <c r="AT27" i="1" s="1"/>
  <c r="CD27" i="2"/>
  <c r="AU27" i="1" s="1"/>
  <c r="CE27" i="2"/>
  <c r="AV27" i="1" s="1"/>
  <c r="CG27" i="2"/>
  <c r="BZ27" i="2"/>
  <c r="AQ27" i="1" s="1"/>
  <c r="CI27" i="2"/>
  <c r="CF27" i="2" s="1"/>
  <c r="AW27" i="1" s="1"/>
  <c r="BJ28" i="2"/>
  <c r="AA28" i="1" s="1"/>
  <c r="BK28" i="2"/>
  <c r="AB28" i="1" s="1"/>
  <c r="BL28" i="2"/>
  <c r="AC28" i="1" s="1"/>
  <c r="BM28" i="2"/>
  <c r="AD28" i="1" s="1"/>
  <c r="BN28" i="2"/>
  <c r="AE28" i="1" s="1"/>
  <c r="BO28" i="2"/>
  <c r="AF28" i="1" s="1"/>
  <c r="BP28" i="2"/>
  <c r="AG28" i="1" s="1"/>
  <c r="BQ28" i="2"/>
  <c r="AH28" i="1" s="1"/>
  <c r="BR28" i="2"/>
  <c r="AI28" i="1" s="1"/>
  <c r="BS28" i="2"/>
  <c r="AJ28" i="1" s="1"/>
  <c r="BT28" i="2"/>
  <c r="AK28" i="1" s="1"/>
  <c r="BU28" i="2"/>
  <c r="AL28" i="1" s="1"/>
  <c r="BV28" i="2"/>
  <c r="AM28" i="1" s="1"/>
  <c r="BW28" i="2"/>
  <c r="AN28" i="1" s="1"/>
  <c r="BX28" i="2"/>
  <c r="AO28" i="1" s="1"/>
  <c r="BY28" i="2"/>
  <c r="AP28" i="1" s="1"/>
  <c r="CA28" i="2"/>
  <c r="AR28" i="1" s="1"/>
  <c r="CB28" i="2"/>
  <c r="AS28" i="1" s="1"/>
  <c r="CC28" i="2"/>
  <c r="AT28" i="1" s="1"/>
  <c r="CD28" i="2"/>
  <c r="AU28" i="1" s="1"/>
  <c r="CE28" i="2"/>
  <c r="AV28" i="1" s="1"/>
  <c r="CG28" i="2"/>
  <c r="BZ28" i="2" s="1"/>
  <c r="AQ28" i="1" s="1"/>
  <c r="CI28" i="2"/>
  <c r="CF28" i="2" s="1"/>
  <c r="AW28" i="1" s="1"/>
  <c r="BJ29" i="2"/>
  <c r="AA29" i="1" s="1"/>
  <c r="BK29" i="2"/>
  <c r="AB29" i="1" s="1"/>
  <c r="BL29" i="2"/>
  <c r="AC29" i="1" s="1"/>
  <c r="BM29" i="2"/>
  <c r="AD29" i="1" s="1"/>
  <c r="BN29" i="2"/>
  <c r="AE29" i="1" s="1"/>
  <c r="BO29" i="2"/>
  <c r="AF29" i="1" s="1"/>
  <c r="BP29" i="2"/>
  <c r="AG29" i="1" s="1"/>
  <c r="BQ29" i="2"/>
  <c r="AH29" i="1" s="1"/>
  <c r="BR29" i="2"/>
  <c r="AI29" i="1" s="1"/>
  <c r="BS29" i="2"/>
  <c r="AJ29" i="1" s="1"/>
  <c r="BT29" i="2"/>
  <c r="AK29" i="1" s="1"/>
  <c r="BU29" i="2"/>
  <c r="AL29" i="1" s="1"/>
  <c r="BV29" i="2"/>
  <c r="AM29" i="1" s="1"/>
  <c r="BW29" i="2"/>
  <c r="AN29" i="1" s="1"/>
  <c r="BX29" i="2"/>
  <c r="AO29" i="1" s="1"/>
  <c r="BY29" i="2"/>
  <c r="AP29" i="1" s="1"/>
  <c r="CA29" i="2"/>
  <c r="AR29" i="1" s="1"/>
  <c r="CB29" i="2"/>
  <c r="AS29" i="1" s="1"/>
  <c r="CC29" i="2"/>
  <c r="AT29" i="1" s="1"/>
  <c r="CD29" i="2"/>
  <c r="AU29" i="1" s="1"/>
  <c r="CE29" i="2"/>
  <c r="AV29" i="1" s="1"/>
  <c r="CG29" i="2"/>
  <c r="CI29" i="2"/>
  <c r="CF29" i="2" s="1"/>
  <c r="AW29" i="1" s="1"/>
  <c r="BJ30" i="2"/>
  <c r="AA30" i="1" s="1"/>
  <c r="BK30" i="2"/>
  <c r="AB30" i="1" s="1"/>
  <c r="BL30" i="2"/>
  <c r="AC30" i="1" s="1"/>
  <c r="BM30" i="2"/>
  <c r="AD30" i="1" s="1"/>
  <c r="BN30" i="2"/>
  <c r="AE30" i="1" s="1"/>
  <c r="BO30" i="2"/>
  <c r="AF30" i="1" s="1"/>
  <c r="BP30" i="2"/>
  <c r="AG30" i="1" s="1"/>
  <c r="BQ30" i="2"/>
  <c r="AH30" i="1" s="1"/>
  <c r="BR30" i="2"/>
  <c r="AI30" i="1" s="1"/>
  <c r="BS30" i="2"/>
  <c r="AJ30" i="1" s="1"/>
  <c r="BT30" i="2"/>
  <c r="AK30" i="1" s="1"/>
  <c r="BU30" i="2"/>
  <c r="AL30" i="1" s="1"/>
  <c r="BV30" i="2"/>
  <c r="AM30" i="1" s="1"/>
  <c r="BW30" i="2"/>
  <c r="AN30" i="1" s="1"/>
  <c r="BX30" i="2"/>
  <c r="AO30" i="1" s="1"/>
  <c r="BY30" i="2"/>
  <c r="AP30" i="1" s="1"/>
  <c r="CA30" i="2"/>
  <c r="AR30" i="1" s="1"/>
  <c r="CB30" i="2"/>
  <c r="AS30" i="1" s="1"/>
  <c r="CC30" i="2"/>
  <c r="AT30" i="1" s="1"/>
  <c r="CD30" i="2"/>
  <c r="AU30" i="1" s="1"/>
  <c r="CE30" i="2"/>
  <c r="AV30" i="1" s="1"/>
  <c r="CG30" i="2"/>
  <c r="BZ30" i="2"/>
  <c r="AQ30" i="1" s="1"/>
  <c r="CI30" i="2"/>
  <c r="CF30" i="2" s="1"/>
  <c r="AW30" i="1" s="1"/>
  <c r="BJ31" i="2"/>
  <c r="AA31" i="1" s="1"/>
  <c r="BK31" i="2"/>
  <c r="AB31" i="1" s="1"/>
  <c r="BL31" i="2"/>
  <c r="AC31" i="1" s="1"/>
  <c r="BM31" i="2"/>
  <c r="AD31" i="1" s="1"/>
  <c r="BN31" i="2"/>
  <c r="AE31" i="1" s="1"/>
  <c r="BO31" i="2"/>
  <c r="AF31" i="1" s="1"/>
  <c r="BP31" i="2"/>
  <c r="AG31" i="1" s="1"/>
  <c r="BQ31" i="2"/>
  <c r="AH31" i="1" s="1"/>
  <c r="BR31" i="2"/>
  <c r="AI31" i="1" s="1"/>
  <c r="BS31" i="2"/>
  <c r="AJ31" i="1" s="1"/>
  <c r="BT31" i="2"/>
  <c r="AK31" i="1" s="1"/>
  <c r="BU31" i="2"/>
  <c r="AL31" i="1" s="1"/>
  <c r="BV31" i="2"/>
  <c r="AM31" i="1" s="1"/>
  <c r="BW31" i="2"/>
  <c r="AN31" i="1" s="1"/>
  <c r="BX31" i="2"/>
  <c r="AO31" i="1" s="1"/>
  <c r="BY31" i="2"/>
  <c r="AP31" i="1" s="1"/>
  <c r="CA31" i="2"/>
  <c r="AR31" i="1" s="1"/>
  <c r="CB31" i="2"/>
  <c r="AS31" i="1" s="1"/>
  <c r="CC31" i="2"/>
  <c r="AT31" i="1" s="1"/>
  <c r="CD31" i="2"/>
  <c r="AU31" i="1" s="1"/>
  <c r="CE31" i="2"/>
  <c r="AV31" i="1" s="1"/>
  <c r="CG31" i="2"/>
  <c r="BZ31" i="2"/>
  <c r="AQ31" i="1" s="1"/>
  <c r="CI31" i="2"/>
  <c r="CF31" i="2" s="1"/>
  <c r="AW31" i="1" s="1"/>
  <c r="BJ32" i="2"/>
  <c r="AA32" i="1" s="1"/>
  <c r="BK32" i="2"/>
  <c r="AB32" i="1" s="1"/>
  <c r="BL32" i="2"/>
  <c r="AC32" i="1" s="1"/>
  <c r="BM32" i="2"/>
  <c r="AD32" i="1" s="1"/>
  <c r="BN32" i="2"/>
  <c r="AE32" i="1" s="1"/>
  <c r="BO32" i="2"/>
  <c r="AF32" i="1" s="1"/>
  <c r="BP32" i="2"/>
  <c r="AG32" i="1" s="1"/>
  <c r="BQ32" i="2"/>
  <c r="AH32" i="1" s="1"/>
  <c r="BR32" i="2"/>
  <c r="AI32" i="1" s="1"/>
  <c r="BS32" i="2"/>
  <c r="AJ32" i="1" s="1"/>
  <c r="BT32" i="2"/>
  <c r="AK32" i="1" s="1"/>
  <c r="BU32" i="2"/>
  <c r="AL32" i="1" s="1"/>
  <c r="BV32" i="2"/>
  <c r="AM32" i="1" s="1"/>
  <c r="BW32" i="2"/>
  <c r="AN32" i="1" s="1"/>
  <c r="BX32" i="2"/>
  <c r="AO32" i="1" s="1"/>
  <c r="BY32" i="2"/>
  <c r="AP32" i="1" s="1"/>
  <c r="CA32" i="2"/>
  <c r="AR32" i="1" s="1"/>
  <c r="CB32" i="2"/>
  <c r="AS32" i="1" s="1"/>
  <c r="CC32" i="2"/>
  <c r="AT32" i="1" s="1"/>
  <c r="CD32" i="2"/>
  <c r="AU32" i="1" s="1"/>
  <c r="CE32" i="2"/>
  <c r="AV32" i="1" s="1"/>
  <c r="CF32" i="2"/>
  <c r="AW32" i="1" s="1"/>
  <c r="CG32" i="2"/>
  <c r="CI32" i="2"/>
  <c r="BJ33" i="2"/>
  <c r="AA33" i="1" s="1"/>
  <c r="BK33" i="2"/>
  <c r="AB33" i="1" s="1"/>
  <c r="BL33" i="2"/>
  <c r="AC33" i="1" s="1"/>
  <c r="BM33" i="2"/>
  <c r="AD33" i="1" s="1"/>
  <c r="BN33" i="2"/>
  <c r="AE33" i="1" s="1"/>
  <c r="BO33" i="2"/>
  <c r="AF33" i="1" s="1"/>
  <c r="BP33" i="2"/>
  <c r="AG33" i="1" s="1"/>
  <c r="BQ33" i="2"/>
  <c r="AH33" i="1" s="1"/>
  <c r="BR33" i="2"/>
  <c r="AI33" i="1" s="1"/>
  <c r="BS33" i="2"/>
  <c r="AJ33" i="1" s="1"/>
  <c r="BT33" i="2"/>
  <c r="AK33" i="1" s="1"/>
  <c r="BU33" i="2"/>
  <c r="AL33" i="1" s="1"/>
  <c r="BV33" i="2"/>
  <c r="AM33" i="1" s="1"/>
  <c r="BW33" i="2"/>
  <c r="AN33" i="1" s="1"/>
  <c r="BX33" i="2"/>
  <c r="AO33" i="1" s="1"/>
  <c r="BY33" i="2"/>
  <c r="AP33" i="1" s="1"/>
  <c r="CA33" i="2"/>
  <c r="AR33" i="1" s="1"/>
  <c r="CB33" i="2"/>
  <c r="AS33" i="1" s="1"/>
  <c r="CC33" i="2"/>
  <c r="AT33" i="1" s="1"/>
  <c r="CD33" i="2"/>
  <c r="AU33" i="1" s="1"/>
  <c r="CE33" i="2"/>
  <c r="AV33" i="1" s="1"/>
  <c r="CG33" i="2"/>
  <c r="BZ33" i="2"/>
  <c r="AQ33" i="1" s="1"/>
  <c r="CI33" i="2"/>
  <c r="CF33" i="2" s="1"/>
  <c r="AW33" i="1" s="1"/>
  <c r="BJ34" i="2"/>
  <c r="AA34" i="1" s="1"/>
  <c r="BK34" i="2"/>
  <c r="AB34" i="1" s="1"/>
  <c r="BL34" i="2"/>
  <c r="AC34" i="1" s="1"/>
  <c r="BM34" i="2"/>
  <c r="AD34" i="1" s="1"/>
  <c r="BN34" i="2"/>
  <c r="AE34" i="1" s="1"/>
  <c r="BO34" i="2"/>
  <c r="AF34" i="1" s="1"/>
  <c r="BP34" i="2"/>
  <c r="AG34" i="1" s="1"/>
  <c r="BQ34" i="2"/>
  <c r="AH34" i="1" s="1"/>
  <c r="BR34" i="2"/>
  <c r="AI34" i="1" s="1"/>
  <c r="BS34" i="2"/>
  <c r="AJ34" i="1" s="1"/>
  <c r="BT34" i="2"/>
  <c r="AK34" i="1" s="1"/>
  <c r="BU34" i="2"/>
  <c r="AL34" i="1" s="1"/>
  <c r="BV34" i="2"/>
  <c r="AM34" i="1" s="1"/>
  <c r="BW34" i="2"/>
  <c r="AN34" i="1" s="1"/>
  <c r="BX34" i="2"/>
  <c r="AO34" i="1" s="1"/>
  <c r="BY34" i="2"/>
  <c r="AP34" i="1" s="1"/>
  <c r="CA34" i="2"/>
  <c r="AR34" i="1" s="1"/>
  <c r="CB34" i="2"/>
  <c r="AS34" i="1" s="1"/>
  <c r="CC34" i="2"/>
  <c r="AT34" i="1" s="1"/>
  <c r="CD34" i="2"/>
  <c r="AU34" i="1" s="1"/>
  <c r="CE34" i="2"/>
  <c r="AV34" i="1" s="1"/>
  <c r="CG34" i="2"/>
  <c r="CI34" i="2"/>
  <c r="CF34" i="2" s="1"/>
  <c r="AW34" i="1" s="1"/>
  <c r="BJ35" i="2"/>
  <c r="AA35" i="1" s="1"/>
  <c r="BK35" i="2"/>
  <c r="AB35" i="1" s="1"/>
  <c r="BL35" i="2"/>
  <c r="AC35" i="1" s="1"/>
  <c r="BM35" i="2"/>
  <c r="AD35" i="1" s="1"/>
  <c r="BN35" i="2"/>
  <c r="AE35" i="1" s="1"/>
  <c r="BO35" i="2"/>
  <c r="AF35" i="1" s="1"/>
  <c r="BP35" i="2"/>
  <c r="AG35" i="1" s="1"/>
  <c r="BQ35" i="2"/>
  <c r="AH35" i="1" s="1"/>
  <c r="BR35" i="2"/>
  <c r="AI35" i="1" s="1"/>
  <c r="BS35" i="2"/>
  <c r="AJ35" i="1" s="1"/>
  <c r="BT35" i="2"/>
  <c r="AK35" i="1" s="1"/>
  <c r="BU35" i="2"/>
  <c r="AL35" i="1" s="1"/>
  <c r="BV35" i="2"/>
  <c r="AM35" i="1" s="1"/>
  <c r="BW35" i="2"/>
  <c r="AN35" i="1" s="1"/>
  <c r="BX35" i="2"/>
  <c r="AO35" i="1" s="1"/>
  <c r="BY35" i="2"/>
  <c r="AP35" i="1" s="1"/>
  <c r="CA35" i="2"/>
  <c r="AR35" i="1" s="1"/>
  <c r="CB35" i="2"/>
  <c r="AS35" i="1" s="1"/>
  <c r="CC35" i="2"/>
  <c r="AT35" i="1" s="1"/>
  <c r="CD35" i="2"/>
  <c r="AU35" i="1" s="1"/>
  <c r="CE35" i="2"/>
  <c r="AV35" i="1" s="1"/>
  <c r="CG35" i="2"/>
  <c r="CI35" i="2"/>
  <c r="CF35" i="2" s="1"/>
  <c r="AW35" i="1" s="1"/>
  <c r="BJ36" i="2"/>
  <c r="AA36" i="1" s="1"/>
  <c r="BK36" i="2"/>
  <c r="AB36" i="1" s="1"/>
  <c r="BL36" i="2"/>
  <c r="AC36" i="1" s="1"/>
  <c r="BM36" i="2"/>
  <c r="AD36" i="1" s="1"/>
  <c r="BN36" i="2"/>
  <c r="AE36" i="1" s="1"/>
  <c r="BO36" i="2"/>
  <c r="AF36" i="1" s="1"/>
  <c r="BP36" i="2"/>
  <c r="AG36" i="1" s="1"/>
  <c r="BQ36" i="2"/>
  <c r="AH36" i="1" s="1"/>
  <c r="BR36" i="2"/>
  <c r="AI36" i="1" s="1"/>
  <c r="BS36" i="2"/>
  <c r="AJ36" i="1" s="1"/>
  <c r="BT36" i="2"/>
  <c r="AK36" i="1" s="1"/>
  <c r="BU36" i="2"/>
  <c r="AL36" i="1" s="1"/>
  <c r="BV36" i="2"/>
  <c r="AM36" i="1" s="1"/>
  <c r="BW36" i="2"/>
  <c r="AN36" i="1" s="1"/>
  <c r="BX36" i="2"/>
  <c r="AO36" i="1" s="1"/>
  <c r="BY36" i="2"/>
  <c r="AP36" i="1" s="1"/>
  <c r="CA36" i="2"/>
  <c r="AR36" i="1" s="1"/>
  <c r="CB36" i="2"/>
  <c r="AS36" i="1" s="1"/>
  <c r="CC36" i="2"/>
  <c r="AT36" i="1" s="1"/>
  <c r="CD36" i="2"/>
  <c r="AU36" i="1" s="1"/>
  <c r="CE36" i="2"/>
  <c r="AV36" i="1" s="1"/>
  <c r="CF36" i="2"/>
  <c r="AW36" i="1" s="1"/>
  <c r="CG36" i="2"/>
  <c r="CI36" i="2"/>
  <c r="BJ37" i="2"/>
  <c r="AA37" i="1" s="1"/>
  <c r="BK37" i="2"/>
  <c r="AB37" i="1" s="1"/>
  <c r="BL37" i="2"/>
  <c r="AC37" i="1" s="1"/>
  <c r="BM37" i="2"/>
  <c r="AD37" i="1" s="1"/>
  <c r="BN37" i="2"/>
  <c r="AE37" i="1" s="1"/>
  <c r="BO37" i="2"/>
  <c r="AF37" i="1" s="1"/>
  <c r="BP37" i="2"/>
  <c r="AG37" i="1" s="1"/>
  <c r="BQ37" i="2"/>
  <c r="AH37" i="1" s="1"/>
  <c r="BR37" i="2"/>
  <c r="AI37" i="1" s="1"/>
  <c r="BS37" i="2"/>
  <c r="AJ37" i="1" s="1"/>
  <c r="BT37" i="2"/>
  <c r="AK37" i="1" s="1"/>
  <c r="BU37" i="2"/>
  <c r="AL37" i="1" s="1"/>
  <c r="BV37" i="2"/>
  <c r="AM37" i="1" s="1"/>
  <c r="BW37" i="2"/>
  <c r="AN37" i="1" s="1"/>
  <c r="BX37" i="2"/>
  <c r="AO37" i="1" s="1"/>
  <c r="BY37" i="2"/>
  <c r="AP37" i="1" s="1"/>
  <c r="CA37" i="2"/>
  <c r="AR37" i="1" s="1"/>
  <c r="CB37" i="2"/>
  <c r="AS37" i="1" s="1"/>
  <c r="CC37" i="2"/>
  <c r="AT37" i="1" s="1"/>
  <c r="CD37" i="2"/>
  <c r="AU37" i="1" s="1"/>
  <c r="CE37" i="2"/>
  <c r="AV37" i="1" s="1"/>
  <c r="CG37" i="2"/>
  <c r="CI37" i="2"/>
  <c r="CF37" i="2" s="1"/>
  <c r="AW37" i="1" s="1"/>
  <c r="BJ38" i="2"/>
  <c r="AA38" i="1" s="1"/>
  <c r="BK38" i="2"/>
  <c r="AB38" i="1" s="1"/>
  <c r="BL38" i="2"/>
  <c r="AC38" i="1" s="1"/>
  <c r="BM38" i="2"/>
  <c r="AD38" i="1" s="1"/>
  <c r="BN38" i="2"/>
  <c r="AE38" i="1" s="1"/>
  <c r="BO38" i="2"/>
  <c r="AF38" i="1" s="1"/>
  <c r="BP38" i="2"/>
  <c r="AG38" i="1" s="1"/>
  <c r="BQ38" i="2"/>
  <c r="AH38" i="1" s="1"/>
  <c r="BR38" i="2"/>
  <c r="AI38" i="1" s="1"/>
  <c r="BS38" i="2"/>
  <c r="AJ38" i="1" s="1"/>
  <c r="BT38" i="2"/>
  <c r="AK38" i="1" s="1"/>
  <c r="BU38" i="2"/>
  <c r="AL38" i="1" s="1"/>
  <c r="BV38" i="2"/>
  <c r="AM38" i="1" s="1"/>
  <c r="BW38" i="2"/>
  <c r="AN38" i="1" s="1"/>
  <c r="BX38" i="2"/>
  <c r="AO38" i="1" s="1"/>
  <c r="BY38" i="2"/>
  <c r="AP38" i="1" s="1"/>
  <c r="CA38" i="2"/>
  <c r="AR38" i="1" s="1"/>
  <c r="CB38" i="2"/>
  <c r="AS38" i="1" s="1"/>
  <c r="CC38" i="2"/>
  <c r="AT38" i="1" s="1"/>
  <c r="CD38" i="2"/>
  <c r="AU38" i="1" s="1"/>
  <c r="CE38" i="2"/>
  <c r="AV38" i="1" s="1"/>
  <c r="CG38" i="2"/>
  <c r="BZ38" i="2"/>
  <c r="AQ38" i="1" s="1"/>
  <c r="CI38" i="2"/>
  <c r="CF38" i="2" s="1"/>
  <c r="AW38" i="1" s="1"/>
  <c r="AA39" i="1"/>
  <c r="BK39" i="2"/>
  <c r="AB39" i="1" s="1"/>
  <c r="BL39" i="2"/>
  <c r="AC39" i="1" s="1"/>
  <c r="BM39" i="2"/>
  <c r="AD39" i="1" s="1"/>
  <c r="BN39" i="2"/>
  <c r="AE39" i="1" s="1"/>
  <c r="BO39" i="2"/>
  <c r="AF39" i="1" s="1"/>
  <c r="BP39" i="2"/>
  <c r="AG39" i="1" s="1"/>
  <c r="BQ39" i="2"/>
  <c r="AH39" i="1" s="1"/>
  <c r="BR39" i="2"/>
  <c r="AI39" i="1" s="1"/>
  <c r="BS39" i="2"/>
  <c r="AJ39" i="1" s="1"/>
  <c r="BT39" i="2"/>
  <c r="AK39" i="1" s="1"/>
  <c r="BU39" i="2"/>
  <c r="AL39" i="1" s="1"/>
  <c r="BV39" i="2"/>
  <c r="AM39" i="1" s="1"/>
  <c r="BW39" i="2"/>
  <c r="AN39" i="1" s="1"/>
  <c r="BX39" i="2"/>
  <c r="AO39" i="1" s="1"/>
  <c r="BY39" i="2"/>
  <c r="AP39" i="1" s="1"/>
  <c r="CA39" i="2"/>
  <c r="AR39" i="1" s="1"/>
  <c r="CB39" i="2"/>
  <c r="AS39" i="1" s="1"/>
  <c r="CC39" i="2"/>
  <c r="AT39" i="1" s="1"/>
  <c r="CD39" i="2"/>
  <c r="AU39" i="1" s="1"/>
  <c r="CE39" i="2"/>
  <c r="AV39" i="1" s="1"/>
  <c r="CG39" i="2"/>
  <c r="CI39" i="2"/>
  <c r="CF39" i="2" s="1"/>
  <c r="AW39" i="1" s="1"/>
  <c r="BJ40" i="2"/>
  <c r="AA40" i="1" s="1"/>
  <c r="BK40" i="2"/>
  <c r="AB40" i="1" s="1"/>
  <c r="BL40" i="2"/>
  <c r="AC40" i="1" s="1"/>
  <c r="BM40" i="2"/>
  <c r="AD40" i="1" s="1"/>
  <c r="BN40" i="2"/>
  <c r="AE40" i="1" s="1"/>
  <c r="BO40" i="2"/>
  <c r="AF40" i="1" s="1"/>
  <c r="BP40" i="2"/>
  <c r="AG40" i="1" s="1"/>
  <c r="BQ40" i="2"/>
  <c r="AH40" i="1" s="1"/>
  <c r="BR40" i="2"/>
  <c r="AI40" i="1" s="1"/>
  <c r="BS40" i="2"/>
  <c r="AJ40" i="1" s="1"/>
  <c r="BT40" i="2"/>
  <c r="AK40" i="1" s="1"/>
  <c r="BU40" i="2"/>
  <c r="AL40" i="1" s="1"/>
  <c r="BV40" i="2"/>
  <c r="AM40" i="1" s="1"/>
  <c r="BW40" i="2"/>
  <c r="AN40" i="1" s="1"/>
  <c r="BX40" i="2"/>
  <c r="AO40" i="1" s="1"/>
  <c r="BY40" i="2"/>
  <c r="AP40" i="1" s="1"/>
  <c r="CA40" i="2"/>
  <c r="AR40" i="1" s="1"/>
  <c r="CB40" i="2"/>
  <c r="AS40" i="1" s="1"/>
  <c r="CC40" i="2"/>
  <c r="AT40" i="1" s="1"/>
  <c r="CD40" i="2"/>
  <c r="AU40" i="1" s="1"/>
  <c r="CE40" i="2"/>
  <c r="AV40" i="1" s="1"/>
  <c r="CF40" i="2"/>
  <c r="AW40" i="1" s="1"/>
  <c r="CG40" i="2"/>
  <c r="BZ40" i="2"/>
  <c r="AQ40" i="1" s="1"/>
  <c r="CI40" i="2"/>
  <c r="BJ41" i="2"/>
  <c r="AA41" i="1" s="1"/>
  <c r="BK41" i="2"/>
  <c r="AB41" i="1" s="1"/>
  <c r="BL41" i="2"/>
  <c r="AC41" i="1" s="1"/>
  <c r="BM41" i="2"/>
  <c r="AD41" i="1" s="1"/>
  <c r="BN41" i="2"/>
  <c r="AE41" i="1" s="1"/>
  <c r="BO41" i="2"/>
  <c r="AF41" i="1" s="1"/>
  <c r="BP41" i="2"/>
  <c r="AG41" i="1" s="1"/>
  <c r="BQ41" i="2"/>
  <c r="AH41" i="1" s="1"/>
  <c r="BR41" i="2"/>
  <c r="AI41" i="1" s="1"/>
  <c r="BS41" i="2"/>
  <c r="AJ41" i="1" s="1"/>
  <c r="BT41" i="2"/>
  <c r="AK41" i="1" s="1"/>
  <c r="BU41" i="2"/>
  <c r="AL41" i="1" s="1"/>
  <c r="BV41" i="2"/>
  <c r="AM41" i="1" s="1"/>
  <c r="BW41" i="2"/>
  <c r="AN41" i="1" s="1"/>
  <c r="BX41" i="2"/>
  <c r="AO41" i="1" s="1"/>
  <c r="BY41" i="2"/>
  <c r="AP41" i="1" s="1"/>
  <c r="CA41" i="2"/>
  <c r="AR41" i="1" s="1"/>
  <c r="CB41" i="2"/>
  <c r="AS41" i="1" s="1"/>
  <c r="CC41" i="2"/>
  <c r="AT41" i="1" s="1"/>
  <c r="CD41" i="2"/>
  <c r="AU41" i="1" s="1"/>
  <c r="CE41" i="2"/>
  <c r="AV41" i="1" s="1"/>
  <c r="CG41" i="2"/>
  <c r="BZ41" i="2"/>
  <c r="AQ41" i="1" s="1"/>
  <c r="CI41" i="2"/>
  <c r="CF41" i="2" s="1"/>
  <c r="AW41" i="1" s="1"/>
  <c r="BJ42" i="2"/>
  <c r="AA42" i="1" s="1"/>
  <c r="BK42" i="2"/>
  <c r="AB42" i="1" s="1"/>
  <c r="BL42" i="2"/>
  <c r="AC42" i="1" s="1"/>
  <c r="BM42" i="2"/>
  <c r="AD42" i="1" s="1"/>
  <c r="BN42" i="2"/>
  <c r="AE42" i="1" s="1"/>
  <c r="BO42" i="2"/>
  <c r="AF42" i="1" s="1"/>
  <c r="BP42" i="2"/>
  <c r="AG42" i="1" s="1"/>
  <c r="BQ42" i="2"/>
  <c r="AH42" i="1" s="1"/>
  <c r="BR42" i="2"/>
  <c r="AI42" i="1" s="1"/>
  <c r="BS42" i="2"/>
  <c r="AJ42" i="1" s="1"/>
  <c r="BT42" i="2"/>
  <c r="AK42" i="1" s="1"/>
  <c r="BU42" i="2"/>
  <c r="AL42" i="1" s="1"/>
  <c r="BV42" i="2"/>
  <c r="AM42" i="1" s="1"/>
  <c r="BW42" i="2"/>
  <c r="AN42" i="1" s="1"/>
  <c r="BX42" i="2"/>
  <c r="AO42" i="1" s="1"/>
  <c r="BY42" i="2"/>
  <c r="AP42" i="1" s="1"/>
  <c r="CA42" i="2"/>
  <c r="AR42" i="1" s="1"/>
  <c r="CB42" i="2"/>
  <c r="AS42" i="1" s="1"/>
  <c r="CC42" i="2"/>
  <c r="AT42" i="1" s="1"/>
  <c r="CD42" i="2"/>
  <c r="AU42" i="1" s="1"/>
  <c r="CE42" i="2"/>
  <c r="AV42" i="1" s="1"/>
  <c r="CG42" i="2"/>
  <c r="BZ42" i="2" s="1"/>
  <c r="AQ42" i="1" s="1"/>
  <c r="CI42" i="2"/>
  <c r="CF42" i="2" s="1"/>
  <c r="AW42" i="1" s="1"/>
  <c r="BJ43" i="2"/>
  <c r="AA43" i="1" s="1"/>
  <c r="BK43" i="2"/>
  <c r="AB43" i="1" s="1"/>
  <c r="BL43" i="2"/>
  <c r="AC43" i="1" s="1"/>
  <c r="BM43" i="2"/>
  <c r="AD43" i="1" s="1"/>
  <c r="BN43" i="2"/>
  <c r="AE43" i="1" s="1"/>
  <c r="BO43" i="2"/>
  <c r="AF43" i="1" s="1"/>
  <c r="BP43" i="2"/>
  <c r="AG43" i="1" s="1"/>
  <c r="BQ43" i="2"/>
  <c r="AH43" i="1" s="1"/>
  <c r="BR43" i="2"/>
  <c r="AI43" i="1" s="1"/>
  <c r="BS43" i="2"/>
  <c r="AJ43" i="1" s="1"/>
  <c r="BT43" i="2"/>
  <c r="AK43" i="1" s="1"/>
  <c r="BU43" i="2"/>
  <c r="AL43" i="1" s="1"/>
  <c r="BV43" i="2"/>
  <c r="AM43" i="1" s="1"/>
  <c r="BW43" i="2"/>
  <c r="AN43" i="1" s="1"/>
  <c r="BX43" i="2"/>
  <c r="AO43" i="1" s="1"/>
  <c r="BY43" i="2"/>
  <c r="AP43" i="1" s="1"/>
  <c r="CA43" i="2"/>
  <c r="AR43" i="1" s="1"/>
  <c r="CB43" i="2"/>
  <c r="AS43" i="1" s="1"/>
  <c r="CC43" i="2"/>
  <c r="AT43" i="1" s="1"/>
  <c r="CD43" i="2"/>
  <c r="AU43" i="1" s="1"/>
  <c r="CE43" i="2"/>
  <c r="AV43" i="1" s="1"/>
  <c r="CG43" i="2"/>
  <c r="CI43" i="2"/>
  <c r="CF43" i="2" s="1"/>
  <c r="AW43" i="1" s="1"/>
  <c r="BJ44" i="2"/>
  <c r="AA44" i="1" s="1"/>
  <c r="BK44" i="2"/>
  <c r="AB44" i="1" s="1"/>
  <c r="BL44" i="2"/>
  <c r="AC44" i="1" s="1"/>
  <c r="BM44" i="2"/>
  <c r="AD44" i="1" s="1"/>
  <c r="BN44" i="2"/>
  <c r="AE44" i="1" s="1"/>
  <c r="BO44" i="2"/>
  <c r="AF44" i="1" s="1"/>
  <c r="BP44" i="2"/>
  <c r="AG44" i="1" s="1"/>
  <c r="BQ44" i="2"/>
  <c r="AH44" i="1" s="1"/>
  <c r="BR44" i="2"/>
  <c r="AI44" i="1" s="1"/>
  <c r="BS44" i="2"/>
  <c r="AJ44" i="1" s="1"/>
  <c r="BT44" i="2"/>
  <c r="AK44" i="1" s="1"/>
  <c r="BU44" i="2"/>
  <c r="AL44" i="1" s="1"/>
  <c r="BV44" i="2"/>
  <c r="AM44" i="1" s="1"/>
  <c r="BW44" i="2"/>
  <c r="AN44" i="1" s="1"/>
  <c r="BX44" i="2"/>
  <c r="AO44" i="1" s="1"/>
  <c r="BY44" i="2"/>
  <c r="AP44" i="1" s="1"/>
  <c r="CA44" i="2"/>
  <c r="AR44" i="1" s="1"/>
  <c r="CB44" i="2"/>
  <c r="AS44" i="1" s="1"/>
  <c r="CC44" i="2"/>
  <c r="AT44" i="1" s="1"/>
  <c r="CD44" i="2"/>
  <c r="AU44" i="1" s="1"/>
  <c r="CE44" i="2"/>
  <c r="AV44" i="1" s="1"/>
  <c r="CF44" i="2"/>
  <c r="AW44" i="1" s="1"/>
  <c r="CG44" i="2"/>
  <c r="CI44" i="2"/>
  <c r="BJ45" i="2"/>
  <c r="AA45" i="1" s="1"/>
  <c r="BK45" i="2"/>
  <c r="AB45" i="1" s="1"/>
  <c r="BL45" i="2"/>
  <c r="AC45" i="1" s="1"/>
  <c r="BM45" i="2"/>
  <c r="AD45" i="1" s="1"/>
  <c r="BN45" i="2"/>
  <c r="AE45" i="1" s="1"/>
  <c r="BO45" i="2"/>
  <c r="AF45" i="1" s="1"/>
  <c r="BP45" i="2"/>
  <c r="AG45" i="1" s="1"/>
  <c r="BQ45" i="2"/>
  <c r="AH45" i="1" s="1"/>
  <c r="BR45" i="2"/>
  <c r="AI45" i="1" s="1"/>
  <c r="BS45" i="2"/>
  <c r="AJ45" i="1" s="1"/>
  <c r="BT45" i="2"/>
  <c r="AK45" i="1" s="1"/>
  <c r="BU45" i="2"/>
  <c r="AL45" i="1" s="1"/>
  <c r="BV45" i="2"/>
  <c r="AM45" i="1" s="1"/>
  <c r="BW45" i="2"/>
  <c r="AN45" i="1" s="1"/>
  <c r="BX45" i="2"/>
  <c r="AO45" i="1" s="1"/>
  <c r="BY45" i="2"/>
  <c r="AP45" i="1" s="1"/>
  <c r="CA45" i="2"/>
  <c r="AR45" i="1" s="1"/>
  <c r="CB45" i="2"/>
  <c r="AS45" i="1" s="1"/>
  <c r="CC45" i="2"/>
  <c r="AT45" i="1" s="1"/>
  <c r="CD45" i="2"/>
  <c r="AU45" i="1" s="1"/>
  <c r="CE45" i="2"/>
  <c r="AV45" i="1" s="1"/>
  <c r="CG45" i="2"/>
  <c r="BZ45" i="2" s="1"/>
  <c r="AQ45" i="1" s="1"/>
  <c r="CI45" i="2"/>
  <c r="CF45" i="2" s="1"/>
  <c r="AW45" i="1" s="1"/>
  <c r="BJ46" i="2"/>
  <c r="AA46" i="1" s="1"/>
  <c r="BK46" i="2"/>
  <c r="AB46" i="1" s="1"/>
  <c r="BL46" i="2"/>
  <c r="AC46" i="1" s="1"/>
  <c r="BM46" i="2"/>
  <c r="AD46" i="1" s="1"/>
  <c r="BN46" i="2"/>
  <c r="AE46" i="1" s="1"/>
  <c r="BO46" i="2"/>
  <c r="AF46" i="1" s="1"/>
  <c r="BP46" i="2"/>
  <c r="AG46" i="1" s="1"/>
  <c r="BQ46" i="2"/>
  <c r="AH46" i="1" s="1"/>
  <c r="BR46" i="2"/>
  <c r="AI46" i="1" s="1"/>
  <c r="BS46" i="2"/>
  <c r="AJ46" i="1" s="1"/>
  <c r="BT46" i="2"/>
  <c r="AK46" i="1" s="1"/>
  <c r="BU46" i="2"/>
  <c r="AL46" i="1" s="1"/>
  <c r="BV46" i="2"/>
  <c r="AM46" i="1" s="1"/>
  <c r="BW46" i="2"/>
  <c r="AN46" i="1" s="1"/>
  <c r="BX46" i="2"/>
  <c r="AO46" i="1" s="1"/>
  <c r="BY46" i="2"/>
  <c r="AP46" i="1" s="1"/>
  <c r="CA46" i="2"/>
  <c r="AR46" i="1" s="1"/>
  <c r="CB46" i="2"/>
  <c r="AS46" i="1" s="1"/>
  <c r="CC46" i="2"/>
  <c r="AT46" i="1" s="1"/>
  <c r="CD46" i="2"/>
  <c r="AU46" i="1" s="1"/>
  <c r="CE46" i="2"/>
  <c r="AV46" i="1" s="1"/>
  <c r="CF46" i="2"/>
  <c r="AW46" i="1" s="1"/>
  <c r="CG46" i="2"/>
  <c r="BZ46" i="2" s="1"/>
  <c r="AQ46" i="1" s="1"/>
  <c r="CI46" i="2"/>
  <c r="BJ47" i="2"/>
  <c r="AA47" i="1" s="1"/>
  <c r="BK47" i="2"/>
  <c r="AB47" i="1" s="1"/>
  <c r="BL47" i="2"/>
  <c r="AC47" i="1" s="1"/>
  <c r="BM47" i="2"/>
  <c r="AD47" i="1" s="1"/>
  <c r="BN47" i="2"/>
  <c r="AE47" i="1" s="1"/>
  <c r="BO47" i="2"/>
  <c r="AF47" i="1" s="1"/>
  <c r="BP47" i="2"/>
  <c r="AG47" i="1" s="1"/>
  <c r="BQ47" i="2"/>
  <c r="AH47" i="1" s="1"/>
  <c r="BR47" i="2"/>
  <c r="AI47" i="1" s="1"/>
  <c r="BS47" i="2"/>
  <c r="AJ47" i="1" s="1"/>
  <c r="BT47" i="2"/>
  <c r="AK47" i="1" s="1"/>
  <c r="BU47" i="2"/>
  <c r="AL47" i="1" s="1"/>
  <c r="BV47" i="2"/>
  <c r="AM47" i="1" s="1"/>
  <c r="BW47" i="2"/>
  <c r="AN47" i="1" s="1"/>
  <c r="BX47" i="2"/>
  <c r="AO47" i="1" s="1"/>
  <c r="BY47" i="2"/>
  <c r="AP47" i="1" s="1"/>
  <c r="CA47" i="2"/>
  <c r="AR47" i="1" s="1"/>
  <c r="CB47" i="2"/>
  <c r="AS47" i="1" s="1"/>
  <c r="CC47" i="2"/>
  <c r="AT47" i="1" s="1"/>
  <c r="CD47" i="2"/>
  <c r="AU47" i="1" s="1"/>
  <c r="CE47" i="2"/>
  <c r="AV47" i="1" s="1"/>
  <c r="CG47" i="2"/>
  <c r="BZ47" i="2" s="1"/>
  <c r="AQ47" i="1" s="1"/>
  <c r="CI47" i="2"/>
  <c r="CF47" i="2" s="1"/>
  <c r="AW47" i="1" s="1"/>
  <c r="AA48" i="1"/>
  <c r="BK48" i="2"/>
  <c r="AB48" i="1" s="1"/>
  <c r="BL48" i="2"/>
  <c r="AC48" i="1" s="1"/>
  <c r="BM48" i="2"/>
  <c r="AD48" i="1" s="1"/>
  <c r="BN48" i="2"/>
  <c r="AE48" i="1" s="1"/>
  <c r="BO48" i="2"/>
  <c r="AF48" i="1" s="1"/>
  <c r="BP48" i="2"/>
  <c r="AG48" i="1" s="1"/>
  <c r="BQ48" i="2"/>
  <c r="AH48" i="1" s="1"/>
  <c r="BR48" i="2"/>
  <c r="AI48" i="1" s="1"/>
  <c r="BS48" i="2"/>
  <c r="AJ48" i="1" s="1"/>
  <c r="BT48" i="2"/>
  <c r="AK48" i="1" s="1"/>
  <c r="BU48" i="2"/>
  <c r="AL48" i="1" s="1"/>
  <c r="BV48" i="2"/>
  <c r="AM48" i="1" s="1"/>
  <c r="BW48" i="2"/>
  <c r="AN48" i="1" s="1"/>
  <c r="BX48" i="2"/>
  <c r="AO48" i="1" s="1"/>
  <c r="BY48" i="2"/>
  <c r="AP48" i="1" s="1"/>
  <c r="CA48" i="2"/>
  <c r="AR48" i="1" s="1"/>
  <c r="CB48" i="2"/>
  <c r="AS48" i="1" s="1"/>
  <c r="CC48" i="2"/>
  <c r="AT48" i="1" s="1"/>
  <c r="CD48" i="2"/>
  <c r="AU48" i="1" s="1"/>
  <c r="CE48" i="2"/>
  <c r="AV48" i="1" s="1"/>
  <c r="CF48" i="2"/>
  <c r="AW48" i="1" s="1"/>
  <c r="CG48" i="2"/>
  <c r="CI48" i="2"/>
  <c r="BJ49" i="2"/>
  <c r="AA49" i="1" s="1"/>
  <c r="BK49" i="2"/>
  <c r="AB49" i="1" s="1"/>
  <c r="BL49" i="2"/>
  <c r="AC49" i="1" s="1"/>
  <c r="BM49" i="2"/>
  <c r="AD49" i="1" s="1"/>
  <c r="BN49" i="2"/>
  <c r="AE49" i="1" s="1"/>
  <c r="BO49" i="2"/>
  <c r="AF49" i="1" s="1"/>
  <c r="BP49" i="2"/>
  <c r="AG49" i="1" s="1"/>
  <c r="BQ49" i="2"/>
  <c r="AH49" i="1" s="1"/>
  <c r="BR49" i="2"/>
  <c r="AI49" i="1" s="1"/>
  <c r="BS49" i="2"/>
  <c r="AJ49" i="1" s="1"/>
  <c r="BT49" i="2"/>
  <c r="AK49" i="1" s="1"/>
  <c r="BU49" i="2"/>
  <c r="AL49" i="1" s="1"/>
  <c r="BV49" i="2"/>
  <c r="AM49" i="1" s="1"/>
  <c r="BW49" i="2"/>
  <c r="AN49" i="1" s="1"/>
  <c r="BX49" i="2"/>
  <c r="AO49" i="1" s="1"/>
  <c r="BY49" i="2"/>
  <c r="AP49" i="1" s="1"/>
  <c r="CA49" i="2"/>
  <c r="AR49" i="1" s="1"/>
  <c r="CB49" i="2"/>
  <c r="AS49" i="1" s="1"/>
  <c r="CC49" i="2"/>
  <c r="AT49" i="1" s="1"/>
  <c r="CD49" i="2"/>
  <c r="AU49" i="1" s="1"/>
  <c r="CE49" i="2"/>
  <c r="AV49" i="1" s="1"/>
  <c r="CG49" i="2"/>
  <c r="CI49" i="2"/>
  <c r="CF49" i="2" s="1"/>
  <c r="AW49" i="1" s="1"/>
  <c r="BJ50" i="2"/>
  <c r="AA50" i="1" s="1"/>
  <c r="BK50" i="2"/>
  <c r="AB50" i="1" s="1"/>
  <c r="BL50" i="2"/>
  <c r="AC50" i="1" s="1"/>
  <c r="BM50" i="2"/>
  <c r="AD50" i="1" s="1"/>
  <c r="BN50" i="2"/>
  <c r="AE50" i="1" s="1"/>
  <c r="BO50" i="2"/>
  <c r="AF50" i="1" s="1"/>
  <c r="BP50" i="2"/>
  <c r="AG50" i="1" s="1"/>
  <c r="BQ50" i="2"/>
  <c r="AH50" i="1" s="1"/>
  <c r="BR50" i="2"/>
  <c r="AI50" i="1" s="1"/>
  <c r="BS50" i="2"/>
  <c r="AJ50" i="1" s="1"/>
  <c r="BT50" i="2"/>
  <c r="AK50" i="1" s="1"/>
  <c r="BU50" i="2"/>
  <c r="AL50" i="1" s="1"/>
  <c r="BV50" i="2"/>
  <c r="AM50" i="1" s="1"/>
  <c r="BW50" i="2"/>
  <c r="AN50" i="1" s="1"/>
  <c r="BX50" i="2"/>
  <c r="AO50" i="1" s="1"/>
  <c r="BY50" i="2"/>
  <c r="AP50" i="1" s="1"/>
  <c r="CA50" i="2"/>
  <c r="AR50" i="1" s="1"/>
  <c r="CB50" i="2"/>
  <c r="AS50" i="1" s="1"/>
  <c r="CC50" i="2"/>
  <c r="AT50" i="1" s="1"/>
  <c r="CD50" i="2"/>
  <c r="AU50" i="1" s="1"/>
  <c r="CE50" i="2"/>
  <c r="AV50" i="1" s="1"/>
  <c r="CF50" i="2"/>
  <c r="AW50" i="1" s="1"/>
  <c r="CG50" i="2"/>
  <c r="BZ50" i="2"/>
  <c r="AQ50" i="1" s="1"/>
  <c r="CI50" i="2"/>
  <c r="BJ51" i="2"/>
  <c r="AA51" i="1" s="1"/>
  <c r="BK51" i="2"/>
  <c r="AB51" i="1" s="1"/>
  <c r="BL51" i="2"/>
  <c r="AC51" i="1" s="1"/>
  <c r="BM51" i="2"/>
  <c r="AD51" i="1" s="1"/>
  <c r="BN51" i="2"/>
  <c r="AE51" i="1" s="1"/>
  <c r="BO51" i="2"/>
  <c r="AF51" i="1" s="1"/>
  <c r="BP51" i="2"/>
  <c r="AG51" i="1" s="1"/>
  <c r="BQ51" i="2"/>
  <c r="AH51" i="1" s="1"/>
  <c r="BR51" i="2"/>
  <c r="AI51" i="1" s="1"/>
  <c r="BS51" i="2"/>
  <c r="AJ51" i="1" s="1"/>
  <c r="BT51" i="2"/>
  <c r="AK51" i="1" s="1"/>
  <c r="BU51" i="2"/>
  <c r="AL51" i="1" s="1"/>
  <c r="BV51" i="2"/>
  <c r="AM51" i="1" s="1"/>
  <c r="BW51" i="2"/>
  <c r="AN51" i="1" s="1"/>
  <c r="BX51" i="2"/>
  <c r="AO51" i="1" s="1"/>
  <c r="BY51" i="2"/>
  <c r="AP51" i="1" s="1"/>
  <c r="CA51" i="2"/>
  <c r="AR51" i="1" s="1"/>
  <c r="CB51" i="2"/>
  <c r="AS51" i="1" s="1"/>
  <c r="CC51" i="2"/>
  <c r="AT51" i="1" s="1"/>
  <c r="CD51" i="2"/>
  <c r="AU51" i="1" s="1"/>
  <c r="CE51" i="2"/>
  <c r="AV51" i="1" s="1"/>
  <c r="CG51" i="2"/>
  <c r="CI51" i="2"/>
  <c r="CF51" i="2" s="1"/>
  <c r="AW51" i="1" s="1"/>
  <c r="BJ52" i="2"/>
  <c r="AA52" i="1" s="1"/>
  <c r="BK52" i="2"/>
  <c r="AB52" i="1" s="1"/>
  <c r="BL52" i="2"/>
  <c r="AC52" i="1" s="1"/>
  <c r="BM52" i="2"/>
  <c r="AD52" i="1" s="1"/>
  <c r="BN52" i="2"/>
  <c r="AE52" i="1" s="1"/>
  <c r="BO52" i="2"/>
  <c r="AF52" i="1" s="1"/>
  <c r="BP52" i="2"/>
  <c r="AG52" i="1" s="1"/>
  <c r="BQ52" i="2"/>
  <c r="AH52" i="1" s="1"/>
  <c r="BR52" i="2"/>
  <c r="AI52" i="1" s="1"/>
  <c r="BS52" i="2"/>
  <c r="AJ52" i="1" s="1"/>
  <c r="BT52" i="2"/>
  <c r="AK52" i="1" s="1"/>
  <c r="BU52" i="2"/>
  <c r="AL52" i="1" s="1"/>
  <c r="BV52" i="2"/>
  <c r="AM52" i="1" s="1"/>
  <c r="BW52" i="2"/>
  <c r="AN52" i="1" s="1"/>
  <c r="BX52" i="2"/>
  <c r="AO52" i="1" s="1"/>
  <c r="BY52" i="2"/>
  <c r="AP52" i="1" s="1"/>
  <c r="CA52" i="2"/>
  <c r="AR52" i="1" s="1"/>
  <c r="CB52" i="2"/>
  <c r="AS52" i="1" s="1"/>
  <c r="CC52" i="2"/>
  <c r="AT52" i="1" s="1"/>
  <c r="CD52" i="2"/>
  <c r="AU52" i="1" s="1"/>
  <c r="CE52" i="2"/>
  <c r="AV52" i="1" s="1"/>
  <c r="CF52" i="2"/>
  <c r="AW52" i="1" s="1"/>
  <c r="CG52" i="2"/>
  <c r="BZ52" i="2"/>
  <c r="AQ52" i="1" s="1"/>
  <c r="CI52" i="2"/>
  <c r="BJ53" i="2"/>
  <c r="AA53" i="1" s="1"/>
  <c r="BK53" i="2"/>
  <c r="AB53" i="1" s="1"/>
  <c r="BL53" i="2"/>
  <c r="AC53" i="1" s="1"/>
  <c r="BM53" i="2"/>
  <c r="AD53" i="1" s="1"/>
  <c r="BN53" i="2"/>
  <c r="AE53" i="1" s="1"/>
  <c r="BO53" i="2"/>
  <c r="AF53" i="1" s="1"/>
  <c r="BP53" i="2"/>
  <c r="AG53" i="1" s="1"/>
  <c r="BQ53" i="2"/>
  <c r="AH53" i="1" s="1"/>
  <c r="BR53" i="2"/>
  <c r="AI53" i="1" s="1"/>
  <c r="BS53" i="2"/>
  <c r="AJ53" i="1" s="1"/>
  <c r="BT53" i="2"/>
  <c r="AK53" i="1" s="1"/>
  <c r="BU53" i="2"/>
  <c r="AL53" i="1" s="1"/>
  <c r="BV53" i="2"/>
  <c r="AM53" i="1" s="1"/>
  <c r="BW53" i="2"/>
  <c r="AN53" i="1" s="1"/>
  <c r="BX53" i="2"/>
  <c r="AO53" i="1" s="1"/>
  <c r="BY53" i="2"/>
  <c r="AP53" i="1" s="1"/>
  <c r="CA53" i="2"/>
  <c r="AR53" i="1" s="1"/>
  <c r="CB53" i="2"/>
  <c r="AS53" i="1" s="1"/>
  <c r="CC53" i="2"/>
  <c r="AT53" i="1" s="1"/>
  <c r="CD53" i="2"/>
  <c r="AU53" i="1" s="1"/>
  <c r="CE53" i="2"/>
  <c r="AV53" i="1" s="1"/>
  <c r="CG53" i="2"/>
  <c r="BZ53" i="2" s="1"/>
  <c r="AQ53" i="1" s="1"/>
  <c r="CI53" i="2"/>
  <c r="CF53" i="2" s="1"/>
  <c r="AW53" i="1" s="1"/>
  <c r="BJ54" i="2"/>
  <c r="AA54" i="1" s="1"/>
  <c r="BK54" i="2"/>
  <c r="AB54" i="1" s="1"/>
  <c r="BL54" i="2"/>
  <c r="AC54" i="1" s="1"/>
  <c r="BM54" i="2"/>
  <c r="AD54" i="1" s="1"/>
  <c r="BN54" i="2"/>
  <c r="AE54" i="1" s="1"/>
  <c r="BO54" i="2"/>
  <c r="AF54" i="1" s="1"/>
  <c r="BP54" i="2"/>
  <c r="AG54" i="1" s="1"/>
  <c r="BQ54" i="2"/>
  <c r="AH54" i="1" s="1"/>
  <c r="BR54" i="2"/>
  <c r="AI54" i="1" s="1"/>
  <c r="BS54" i="2"/>
  <c r="AJ54" i="1" s="1"/>
  <c r="BT54" i="2"/>
  <c r="AK54" i="1" s="1"/>
  <c r="BU54" i="2"/>
  <c r="AL54" i="1" s="1"/>
  <c r="BV54" i="2"/>
  <c r="AM54" i="1" s="1"/>
  <c r="BW54" i="2"/>
  <c r="AN54" i="1" s="1"/>
  <c r="BX54" i="2"/>
  <c r="AO54" i="1" s="1"/>
  <c r="BY54" i="2"/>
  <c r="AP54" i="1" s="1"/>
  <c r="CA54" i="2"/>
  <c r="AR54" i="1" s="1"/>
  <c r="CB54" i="2"/>
  <c r="AS54" i="1" s="1"/>
  <c r="CC54" i="2"/>
  <c r="AT54" i="1" s="1"/>
  <c r="CD54" i="2"/>
  <c r="AU54" i="1" s="1"/>
  <c r="CE54" i="2"/>
  <c r="AV54" i="1" s="1"/>
  <c r="CF54" i="2"/>
  <c r="AW54" i="1" s="1"/>
  <c r="CG54" i="2"/>
  <c r="BZ54" i="2" s="1"/>
  <c r="AQ54" i="1" s="1"/>
  <c r="CI54" i="2"/>
  <c r="BJ55" i="2"/>
  <c r="AA55" i="1" s="1"/>
  <c r="BK55" i="2"/>
  <c r="AB55" i="1" s="1"/>
  <c r="BL55" i="2"/>
  <c r="AC55" i="1" s="1"/>
  <c r="BM55" i="2"/>
  <c r="AD55" i="1" s="1"/>
  <c r="BN55" i="2"/>
  <c r="AE55" i="1" s="1"/>
  <c r="BO55" i="2"/>
  <c r="AF55" i="1" s="1"/>
  <c r="BP55" i="2"/>
  <c r="AG55" i="1" s="1"/>
  <c r="BQ55" i="2"/>
  <c r="AH55" i="1" s="1"/>
  <c r="BR55" i="2"/>
  <c r="AI55" i="1" s="1"/>
  <c r="BS55" i="2"/>
  <c r="AJ55" i="1" s="1"/>
  <c r="BT55" i="2"/>
  <c r="AK55" i="1" s="1"/>
  <c r="BU55" i="2"/>
  <c r="AL55" i="1" s="1"/>
  <c r="BV55" i="2"/>
  <c r="AM55" i="1" s="1"/>
  <c r="BW55" i="2"/>
  <c r="AN55" i="1" s="1"/>
  <c r="BX55" i="2"/>
  <c r="AO55" i="1" s="1"/>
  <c r="BY55" i="2"/>
  <c r="AP55" i="1" s="1"/>
  <c r="CA55" i="2"/>
  <c r="AR55" i="1" s="1"/>
  <c r="CB55" i="2"/>
  <c r="AS55" i="1" s="1"/>
  <c r="CC55" i="2"/>
  <c r="AT55" i="1" s="1"/>
  <c r="CD55" i="2"/>
  <c r="AU55" i="1" s="1"/>
  <c r="CE55" i="2"/>
  <c r="AV55" i="1" s="1"/>
  <c r="CG55" i="2"/>
  <c r="BZ55" i="2"/>
  <c r="AQ55" i="1" s="1"/>
  <c r="CI55" i="2"/>
  <c r="CF55" i="2" s="1"/>
  <c r="AW55" i="1" s="1"/>
  <c r="BJ56" i="2"/>
  <c r="AA56" i="1" s="1"/>
  <c r="BK56" i="2"/>
  <c r="AB56" i="1" s="1"/>
  <c r="BL56" i="2"/>
  <c r="AC56" i="1" s="1"/>
  <c r="BM56" i="2"/>
  <c r="AD56" i="1" s="1"/>
  <c r="BN56" i="2"/>
  <c r="AE56" i="1" s="1"/>
  <c r="BO56" i="2"/>
  <c r="AF56" i="1" s="1"/>
  <c r="BP56" i="2"/>
  <c r="AG56" i="1" s="1"/>
  <c r="BQ56" i="2"/>
  <c r="AH56" i="1" s="1"/>
  <c r="BR56" i="2"/>
  <c r="AI56" i="1" s="1"/>
  <c r="BS56" i="2"/>
  <c r="AJ56" i="1" s="1"/>
  <c r="BT56" i="2"/>
  <c r="AK56" i="1" s="1"/>
  <c r="BU56" i="2"/>
  <c r="AL56" i="1" s="1"/>
  <c r="BV56" i="2"/>
  <c r="AM56" i="1" s="1"/>
  <c r="BW56" i="2"/>
  <c r="AN56" i="1" s="1"/>
  <c r="BX56" i="2"/>
  <c r="AO56" i="1" s="1"/>
  <c r="BY56" i="2"/>
  <c r="AP56" i="1" s="1"/>
  <c r="CA56" i="2"/>
  <c r="AR56" i="1" s="1"/>
  <c r="CB56" i="2"/>
  <c r="AS56" i="1" s="1"/>
  <c r="CC56" i="2"/>
  <c r="AT56" i="1" s="1"/>
  <c r="CD56" i="2"/>
  <c r="AU56" i="1" s="1"/>
  <c r="CE56" i="2"/>
  <c r="AV56" i="1" s="1"/>
  <c r="CG56" i="2"/>
  <c r="BZ56" i="2" s="1"/>
  <c r="AQ56" i="1" s="1"/>
  <c r="CI56" i="2"/>
  <c r="CF56" i="2" s="1"/>
  <c r="AW56" i="1" s="1"/>
  <c r="BJ57" i="2"/>
  <c r="AA57" i="1" s="1"/>
  <c r="BK57" i="2"/>
  <c r="AB57" i="1" s="1"/>
  <c r="BL57" i="2"/>
  <c r="AC57" i="1" s="1"/>
  <c r="BM57" i="2"/>
  <c r="AD57" i="1" s="1"/>
  <c r="BN57" i="2"/>
  <c r="AE57" i="1" s="1"/>
  <c r="BO57" i="2"/>
  <c r="AF57" i="1" s="1"/>
  <c r="BP57" i="2"/>
  <c r="AG57" i="1" s="1"/>
  <c r="BQ57" i="2"/>
  <c r="AH57" i="1" s="1"/>
  <c r="BR57" i="2"/>
  <c r="AI57" i="1" s="1"/>
  <c r="BS57" i="2"/>
  <c r="AJ57" i="1" s="1"/>
  <c r="BT57" i="2"/>
  <c r="AK57" i="1" s="1"/>
  <c r="BU57" i="2"/>
  <c r="AL57" i="1" s="1"/>
  <c r="BV57" i="2"/>
  <c r="AM57" i="1" s="1"/>
  <c r="BW57" i="2"/>
  <c r="AN57" i="1" s="1"/>
  <c r="BX57" i="2"/>
  <c r="AO57" i="1" s="1"/>
  <c r="BY57" i="2"/>
  <c r="AP57" i="1" s="1"/>
  <c r="CA57" i="2"/>
  <c r="AR57" i="1" s="1"/>
  <c r="CB57" i="2"/>
  <c r="AS57" i="1" s="1"/>
  <c r="CC57" i="2"/>
  <c r="AT57" i="1" s="1"/>
  <c r="CD57" i="2"/>
  <c r="AU57" i="1" s="1"/>
  <c r="CE57" i="2"/>
  <c r="AV57" i="1" s="1"/>
  <c r="CG57" i="2"/>
  <c r="BZ57" i="2" s="1"/>
  <c r="AQ57" i="1" s="1"/>
  <c r="CI57" i="2"/>
  <c r="CF57" i="2" s="1"/>
  <c r="AW57" i="1" s="1"/>
  <c r="BJ58" i="2"/>
  <c r="AA58" i="1" s="1"/>
  <c r="BK58" i="2"/>
  <c r="AB58" i="1" s="1"/>
  <c r="BL58" i="2"/>
  <c r="AC58" i="1" s="1"/>
  <c r="BM58" i="2"/>
  <c r="AD58" i="1" s="1"/>
  <c r="BN58" i="2"/>
  <c r="AE58" i="1" s="1"/>
  <c r="BO58" i="2"/>
  <c r="AF58" i="1" s="1"/>
  <c r="BP58" i="2"/>
  <c r="AG58" i="1" s="1"/>
  <c r="BQ58" i="2"/>
  <c r="AH58" i="1" s="1"/>
  <c r="BR58" i="2"/>
  <c r="AI58" i="1" s="1"/>
  <c r="BS58" i="2"/>
  <c r="AJ58" i="1" s="1"/>
  <c r="BT58" i="2"/>
  <c r="AK58" i="1" s="1"/>
  <c r="BU58" i="2"/>
  <c r="AL58" i="1" s="1"/>
  <c r="BV58" i="2"/>
  <c r="AM58" i="1" s="1"/>
  <c r="BW58" i="2"/>
  <c r="AN58" i="1" s="1"/>
  <c r="BX58" i="2"/>
  <c r="AO58" i="1" s="1"/>
  <c r="BY58" i="2"/>
  <c r="AP58" i="1" s="1"/>
  <c r="CA58" i="2"/>
  <c r="AR58" i="1" s="1"/>
  <c r="CB58" i="2"/>
  <c r="AS58" i="1" s="1"/>
  <c r="CC58" i="2"/>
  <c r="AT58" i="1" s="1"/>
  <c r="CD58" i="2"/>
  <c r="AU58" i="1" s="1"/>
  <c r="CE58" i="2"/>
  <c r="AV58" i="1" s="1"/>
  <c r="CG58" i="2"/>
  <c r="BZ58" i="2"/>
  <c r="AQ58" i="1" s="1"/>
  <c r="CI58" i="2"/>
  <c r="CF58" i="2" s="1"/>
  <c r="AW58" i="1" s="1"/>
  <c r="BJ59" i="2"/>
  <c r="AA59" i="1" s="1"/>
  <c r="BK59" i="2"/>
  <c r="AB59" i="1" s="1"/>
  <c r="BL59" i="2"/>
  <c r="AC59" i="1" s="1"/>
  <c r="BM59" i="2"/>
  <c r="AD59" i="1" s="1"/>
  <c r="BN59" i="2"/>
  <c r="AE59" i="1" s="1"/>
  <c r="BO59" i="2"/>
  <c r="AF59" i="1" s="1"/>
  <c r="BP59" i="2"/>
  <c r="AG59" i="1" s="1"/>
  <c r="BQ59" i="2"/>
  <c r="AH59" i="1" s="1"/>
  <c r="BR59" i="2"/>
  <c r="AI59" i="1" s="1"/>
  <c r="BS59" i="2"/>
  <c r="AJ59" i="1" s="1"/>
  <c r="BT59" i="2"/>
  <c r="AK59" i="1" s="1"/>
  <c r="BU59" i="2"/>
  <c r="AL59" i="1" s="1"/>
  <c r="BV59" i="2"/>
  <c r="AM59" i="1" s="1"/>
  <c r="BW59" i="2"/>
  <c r="AN59" i="1" s="1"/>
  <c r="BX59" i="2"/>
  <c r="AO59" i="1" s="1"/>
  <c r="BY59" i="2"/>
  <c r="AP59" i="1" s="1"/>
  <c r="CA59" i="2"/>
  <c r="AR59" i="1" s="1"/>
  <c r="CB59" i="2"/>
  <c r="AS59" i="1" s="1"/>
  <c r="CC59" i="2"/>
  <c r="AT59" i="1" s="1"/>
  <c r="CD59" i="2"/>
  <c r="AU59" i="1" s="1"/>
  <c r="CE59" i="2"/>
  <c r="AV59" i="1" s="1"/>
  <c r="CG59" i="2"/>
  <c r="CI59" i="2"/>
  <c r="CF59" i="2" s="1"/>
  <c r="AW59" i="1" s="1"/>
  <c r="BJ60" i="2"/>
  <c r="AA60" i="1" s="1"/>
  <c r="BK60" i="2"/>
  <c r="AB60" i="1" s="1"/>
  <c r="BL60" i="2"/>
  <c r="AC60" i="1" s="1"/>
  <c r="BM60" i="2"/>
  <c r="AD60" i="1" s="1"/>
  <c r="BN60" i="2"/>
  <c r="AE60" i="1" s="1"/>
  <c r="BO60" i="2"/>
  <c r="AF60" i="1" s="1"/>
  <c r="BP60" i="2"/>
  <c r="AG60" i="1" s="1"/>
  <c r="BQ60" i="2"/>
  <c r="AH60" i="1" s="1"/>
  <c r="BR60" i="2"/>
  <c r="AI60" i="1" s="1"/>
  <c r="BS60" i="2"/>
  <c r="AJ60" i="1" s="1"/>
  <c r="BT60" i="2"/>
  <c r="AK60" i="1" s="1"/>
  <c r="BU60" i="2"/>
  <c r="AL60" i="1" s="1"/>
  <c r="BV60" i="2"/>
  <c r="AM60" i="1" s="1"/>
  <c r="BW60" i="2"/>
  <c r="AN60" i="1" s="1"/>
  <c r="BX60" i="2"/>
  <c r="AO60" i="1" s="1"/>
  <c r="BY60" i="2"/>
  <c r="AP60" i="1" s="1"/>
  <c r="CA60" i="2"/>
  <c r="AR60" i="1" s="1"/>
  <c r="CB60" i="2"/>
  <c r="AS60" i="1" s="1"/>
  <c r="CC60" i="2"/>
  <c r="AT60" i="1" s="1"/>
  <c r="CD60" i="2"/>
  <c r="AU60" i="1" s="1"/>
  <c r="CE60" i="2"/>
  <c r="AV60" i="1" s="1"/>
  <c r="CG60" i="2"/>
  <c r="CI60" i="2"/>
  <c r="CF60" i="2" s="1"/>
  <c r="AW60" i="1" s="1"/>
  <c r="BJ61" i="2"/>
  <c r="AA61" i="1" s="1"/>
  <c r="BK61" i="2"/>
  <c r="AB61" i="1" s="1"/>
  <c r="BL61" i="2"/>
  <c r="AC61" i="1" s="1"/>
  <c r="BM61" i="2"/>
  <c r="AD61" i="1" s="1"/>
  <c r="BN61" i="2"/>
  <c r="AE61" i="1" s="1"/>
  <c r="BO61" i="2"/>
  <c r="AF61" i="1" s="1"/>
  <c r="BP61" i="2"/>
  <c r="AG61" i="1" s="1"/>
  <c r="BQ61" i="2"/>
  <c r="AH61" i="1" s="1"/>
  <c r="BR61" i="2"/>
  <c r="AI61" i="1" s="1"/>
  <c r="BS61" i="2"/>
  <c r="AJ61" i="1" s="1"/>
  <c r="BT61" i="2"/>
  <c r="AK61" i="1" s="1"/>
  <c r="BU61" i="2"/>
  <c r="AL61" i="1" s="1"/>
  <c r="BV61" i="2"/>
  <c r="AM61" i="1" s="1"/>
  <c r="BW61" i="2"/>
  <c r="AN61" i="1" s="1"/>
  <c r="BX61" i="2"/>
  <c r="AO61" i="1" s="1"/>
  <c r="BY61" i="2"/>
  <c r="AP61" i="1" s="1"/>
  <c r="CA61" i="2"/>
  <c r="AR61" i="1" s="1"/>
  <c r="CB61" i="2"/>
  <c r="AS61" i="1" s="1"/>
  <c r="CC61" i="2"/>
  <c r="AT61" i="1" s="1"/>
  <c r="CD61" i="2"/>
  <c r="AU61" i="1" s="1"/>
  <c r="CE61" i="2"/>
  <c r="AV61" i="1" s="1"/>
  <c r="CG61" i="2"/>
  <c r="CI61" i="2"/>
  <c r="CF61" i="2" s="1"/>
  <c r="AW61" i="1" s="1"/>
  <c r="BJ62" i="2"/>
  <c r="AA62" i="1" s="1"/>
  <c r="BK62" i="2"/>
  <c r="AB62" i="1" s="1"/>
  <c r="BL62" i="2"/>
  <c r="AC62" i="1" s="1"/>
  <c r="BM62" i="2"/>
  <c r="AD62" i="1" s="1"/>
  <c r="BN62" i="2"/>
  <c r="AE62" i="1" s="1"/>
  <c r="BO62" i="2"/>
  <c r="AF62" i="1" s="1"/>
  <c r="BP62" i="2"/>
  <c r="AG62" i="1" s="1"/>
  <c r="BQ62" i="2"/>
  <c r="AH62" i="1" s="1"/>
  <c r="BR62" i="2"/>
  <c r="AI62" i="1" s="1"/>
  <c r="BS62" i="2"/>
  <c r="AJ62" i="1" s="1"/>
  <c r="BT62" i="2"/>
  <c r="AK62" i="1" s="1"/>
  <c r="BU62" i="2"/>
  <c r="AL62" i="1" s="1"/>
  <c r="BV62" i="2"/>
  <c r="AM62" i="1" s="1"/>
  <c r="BW62" i="2"/>
  <c r="AN62" i="1" s="1"/>
  <c r="BX62" i="2"/>
  <c r="AO62" i="1" s="1"/>
  <c r="BY62" i="2"/>
  <c r="AP62" i="1" s="1"/>
  <c r="CA62" i="2"/>
  <c r="AR62" i="1" s="1"/>
  <c r="CB62" i="2"/>
  <c r="AS62" i="1" s="1"/>
  <c r="CC62" i="2"/>
  <c r="AT62" i="1" s="1"/>
  <c r="CD62" i="2"/>
  <c r="AU62" i="1" s="1"/>
  <c r="CE62" i="2"/>
  <c r="AV62" i="1" s="1"/>
  <c r="CF62" i="2"/>
  <c r="AW62" i="1" s="1"/>
  <c r="CG62" i="2"/>
  <c r="BZ62" i="2" s="1"/>
  <c r="AQ62" i="1" s="1"/>
  <c r="CI62" i="2"/>
  <c r="BJ63" i="2"/>
  <c r="AA63" i="1" s="1"/>
  <c r="BK63" i="2"/>
  <c r="AB63" i="1" s="1"/>
  <c r="BL63" i="2"/>
  <c r="AC63" i="1" s="1"/>
  <c r="BM63" i="2"/>
  <c r="AD63" i="1" s="1"/>
  <c r="BN63" i="2"/>
  <c r="AE63" i="1" s="1"/>
  <c r="BO63" i="2"/>
  <c r="AF63" i="1" s="1"/>
  <c r="BP63" i="2"/>
  <c r="AG63" i="1" s="1"/>
  <c r="BQ63" i="2"/>
  <c r="AH63" i="1" s="1"/>
  <c r="BR63" i="2"/>
  <c r="AI63" i="1" s="1"/>
  <c r="BS63" i="2"/>
  <c r="AJ63" i="1" s="1"/>
  <c r="BT63" i="2"/>
  <c r="AK63" i="1" s="1"/>
  <c r="BU63" i="2"/>
  <c r="AL63" i="1" s="1"/>
  <c r="BV63" i="2"/>
  <c r="AM63" i="1" s="1"/>
  <c r="BW63" i="2"/>
  <c r="AN63" i="1" s="1"/>
  <c r="BX63" i="2"/>
  <c r="AO63" i="1" s="1"/>
  <c r="BY63" i="2"/>
  <c r="AP63" i="1" s="1"/>
  <c r="CA63" i="2"/>
  <c r="AR63" i="1" s="1"/>
  <c r="CB63" i="2"/>
  <c r="AS63" i="1" s="1"/>
  <c r="CC63" i="2"/>
  <c r="AT63" i="1" s="1"/>
  <c r="CD63" i="2"/>
  <c r="AU63" i="1" s="1"/>
  <c r="CE63" i="2"/>
  <c r="AV63" i="1" s="1"/>
  <c r="CG63" i="2"/>
  <c r="BZ63" i="2" s="1"/>
  <c r="AQ63" i="1" s="1"/>
  <c r="CI63" i="2"/>
  <c r="CF63" i="2" s="1"/>
  <c r="AW63" i="1" s="1"/>
  <c r="BJ64" i="2"/>
  <c r="AA64" i="1" s="1"/>
  <c r="BK64" i="2"/>
  <c r="AB64" i="1" s="1"/>
  <c r="BL64" i="2"/>
  <c r="AC64" i="1" s="1"/>
  <c r="BM64" i="2"/>
  <c r="AD64" i="1" s="1"/>
  <c r="BN64" i="2"/>
  <c r="AE64" i="1" s="1"/>
  <c r="BO64" i="2"/>
  <c r="AF64" i="1" s="1"/>
  <c r="BP64" i="2"/>
  <c r="AG64" i="1" s="1"/>
  <c r="BQ64" i="2"/>
  <c r="AH64" i="1" s="1"/>
  <c r="BR64" i="2"/>
  <c r="AI64" i="1" s="1"/>
  <c r="BS64" i="2"/>
  <c r="AJ64" i="1" s="1"/>
  <c r="BT64" i="2"/>
  <c r="AK64" i="1" s="1"/>
  <c r="BU64" i="2"/>
  <c r="AL64" i="1" s="1"/>
  <c r="BV64" i="2"/>
  <c r="AM64" i="1" s="1"/>
  <c r="BW64" i="2"/>
  <c r="AN64" i="1" s="1"/>
  <c r="BX64" i="2"/>
  <c r="AO64" i="1" s="1"/>
  <c r="BY64" i="2"/>
  <c r="AP64" i="1" s="1"/>
  <c r="CA64" i="2"/>
  <c r="AR64" i="1" s="1"/>
  <c r="CB64" i="2"/>
  <c r="AS64" i="1" s="1"/>
  <c r="CC64" i="2"/>
  <c r="AT64" i="1" s="1"/>
  <c r="CD64" i="2"/>
  <c r="AU64" i="1" s="1"/>
  <c r="CE64" i="2"/>
  <c r="AV64" i="1" s="1"/>
  <c r="CF64" i="2"/>
  <c r="AW64" i="1" s="1"/>
  <c r="CG64" i="2"/>
  <c r="BZ64" i="2" s="1"/>
  <c r="AQ64" i="1" s="1"/>
  <c r="CI64" i="2"/>
  <c r="BJ65" i="2"/>
  <c r="AA65" i="1" s="1"/>
  <c r="BK65" i="2"/>
  <c r="AB65" i="1" s="1"/>
  <c r="BL65" i="2"/>
  <c r="AC65" i="1" s="1"/>
  <c r="BM65" i="2"/>
  <c r="AD65" i="1" s="1"/>
  <c r="BN65" i="2"/>
  <c r="AE65" i="1" s="1"/>
  <c r="BO65" i="2"/>
  <c r="AF65" i="1" s="1"/>
  <c r="BP65" i="2"/>
  <c r="AG65" i="1" s="1"/>
  <c r="BQ65" i="2"/>
  <c r="AH65" i="1" s="1"/>
  <c r="BR65" i="2"/>
  <c r="AI65" i="1" s="1"/>
  <c r="BS65" i="2"/>
  <c r="AJ65" i="1" s="1"/>
  <c r="BT65" i="2"/>
  <c r="AK65" i="1" s="1"/>
  <c r="BU65" i="2"/>
  <c r="AL65" i="1" s="1"/>
  <c r="BV65" i="2"/>
  <c r="AM65" i="1" s="1"/>
  <c r="BW65" i="2"/>
  <c r="AN65" i="1" s="1"/>
  <c r="BX65" i="2"/>
  <c r="AO65" i="1" s="1"/>
  <c r="BY65" i="2"/>
  <c r="AP65" i="1" s="1"/>
  <c r="CA65" i="2"/>
  <c r="AR65" i="1" s="1"/>
  <c r="CB65" i="2"/>
  <c r="AS65" i="1" s="1"/>
  <c r="CC65" i="2"/>
  <c r="AT65" i="1" s="1"/>
  <c r="CD65" i="2"/>
  <c r="AU65" i="1" s="1"/>
  <c r="CE65" i="2"/>
  <c r="AV65" i="1" s="1"/>
  <c r="CG65" i="2"/>
  <c r="BZ65" i="2"/>
  <c r="AQ65" i="1" s="1"/>
  <c r="CI65" i="2"/>
  <c r="CF65" i="2" s="1"/>
  <c r="AW65" i="1" s="1"/>
  <c r="BJ66" i="2"/>
  <c r="AA66" i="1" s="1"/>
  <c r="BK66" i="2"/>
  <c r="AB66" i="1" s="1"/>
  <c r="BL66" i="2"/>
  <c r="AC66" i="1" s="1"/>
  <c r="BM66" i="2"/>
  <c r="AD66" i="1" s="1"/>
  <c r="BN66" i="2"/>
  <c r="AE66" i="1" s="1"/>
  <c r="BO66" i="2"/>
  <c r="AF66" i="1" s="1"/>
  <c r="BP66" i="2"/>
  <c r="AG66" i="1" s="1"/>
  <c r="BQ66" i="2"/>
  <c r="AH66" i="1" s="1"/>
  <c r="BR66" i="2"/>
  <c r="AI66" i="1" s="1"/>
  <c r="BS66" i="2"/>
  <c r="AJ66" i="1" s="1"/>
  <c r="BT66" i="2"/>
  <c r="AK66" i="1" s="1"/>
  <c r="BU66" i="2"/>
  <c r="AL66" i="1" s="1"/>
  <c r="BV66" i="2"/>
  <c r="AM66" i="1" s="1"/>
  <c r="BW66" i="2"/>
  <c r="AN66" i="1" s="1"/>
  <c r="BX66" i="2"/>
  <c r="AO66" i="1" s="1"/>
  <c r="BY66" i="2"/>
  <c r="AP66" i="1" s="1"/>
  <c r="CA66" i="2"/>
  <c r="AR66" i="1" s="1"/>
  <c r="CB66" i="2"/>
  <c r="AS66" i="1" s="1"/>
  <c r="CC66" i="2"/>
  <c r="AT66" i="1" s="1"/>
  <c r="CD66" i="2"/>
  <c r="AU66" i="1" s="1"/>
  <c r="CE66" i="2"/>
  <c r="AV66" i="1" s="1"/>
  <c r="CG66" i="2"/>
  <c r="BZ66" i="2"/>
  <c r="AQ66" i="1" s="1"/>
  <c r="CI66" i="2"/>
  <c r="CF66" i="2" s="1"/>
  <c r="AW66" i="1" s="1"/>
  <c r="BJ67" i="2"/>
  <c r="AA67" i="1" s="1"/>
  <c r="BK67" i="2"/>
  <c r="AB67" i="1" s="1"/>
  <c r="BL67" i="2"/>
  <c r="AC67" i="1" s="1"/>
  <c r="BM67" i="2"/>
  <c r="AD67" i="1" s="1"/>
  <c r="BN67" i="2"/>
  <c r="AE67" i="1" s="1"/>
  <c r="BO67" i="2"/>
  <c r="AF67" i="1" s="1"/>
  <c r="BP67" i="2"/>
  <c r="AG67" i="1" s="1"/>
  <c r="BQ67" i="2"/>
  <c r="AH67" i="1" s="1"/>
  <c r="BR67" i="2"/>
  <c r="AI67" i="1" s="1"/>
  <c r="BS67" i="2"/>
  <c r="AJ67" i="1" s="1"/>
  <c r="BT67" i="2"/>
  <c r="AK67" i="1" s="1"/>
  <c r="BU67" i="2"/>
  <c r="AL67" i="1" s="1"/>
  <c r="BV67" i="2"/>
  <c r="AM67" i="1" s="1"/>
  <c r="BW67" i="2"/>
  <c r="AN67" i="1" s="1"/>
  <c r="BX67" i="2"/>
  <c r="AO67" i="1" s="1"/>
  <c r="BY67" i="2"/>
  <c r="AP67" i="1" s="1"/>
  <c r="CA67" i="2"/>
  <c r="AR67" i="1" s="1"/>
  <c r="CB67" i="2"/>
  <c r="AS67" i="1" s="1"/>
  <c r="CC67" i="2"/>
  <c r="AT67" i="1" s="1"/>
  <c r="CD67" i="2"/>
  <c r="AU67" i="1" s="1"/>
  <c r="CE67" i="2"/>
  <c r="AV67" i="1" s="1"/>
  <c r="CG67" i="2"/>
  <c r="BZ67" i="2"/>
  <c r="AQ67" i="1" s="1"/>
  <c r="CI67" i="2"/>
  <c r="CF67" i="2" s="1"/>
  <c r="AW67" i="1" s="1"/>
  <c r="BJ68" i="2"/>
  <c r="AA68" i="1" s="1"/>
  <c r="BK68" i="2"/>
  <c r="AB68" i="1" s="1"/>
  <c r="BL68" i="2"/>
  <c r="AC68" i="1" s="1"/>
  <c r="BM68" i="2"/>
  <c r="AD68" i="1" s="1"/>
  <c r="BN68" i="2"/>
  <c r="AE68" i="1" s="1"/>
  <c r="BO68" i="2"/>
  <c r="AF68" i="1" s="1"/>
  <c r="BP68" i="2"/>
  <c r="AG68" i="1" s="1"/>
  <c r="BQ68" i="2"/>
  <c r="AH68" i="1" s="1"/>
  <c r="BR68" i="2"/>
  <c r="AI68" i="1" s="1"/>
  <c r="BS68" i="2"/>
  <c r="AJ68" i="1" s="1"/>
  <c r="BT68" i="2"/>
  <c r="AK68" i="1" s="1"/>
  <c r="BU68" i="2"/>
  <c r="AL68" i="1" s="1"/>
  <c r="BV68" i="2"/>
  <c r="AM68" i="1" s="1"/>
  <c r="BW68" i="2"/>
  <c r="AN68" i="1" s="1"/>
  <c r="BX68" i="2"/>
  <c r="AO68" i="1" s="1"/>
  <c r="BY68" i="2"/>
  <c r="AP68" i="1" s="1"/>
  <c r="CA68" i="2"/>
  <c r="AR68" i="1" s="1"/>
  <c r="CB68" i="2"/>
  <c r="AS68" i="1" s="1"/>
  <c r="CC68" i="2"/>
  <c r="AT68" i="1" s="1"/>
  <c r="CD68" i="2"/>
  <c r="AU68" i="1" s="1"/>
  <c r="CE68" i="2"/>
  <c r="AV68" i="1" s="1"/>
  <c r="CG68" i="2"/>
  <c r="BZ68" i="2" s="1"/>
  <c r="AQ68" i="1" s="1"/>
  <c r="CI68" i="2"/>
  <c r="CF68" i="2" s="1"/>
  <c r="AW68" i="1" s="1"/>
  <c r="BJ69" i="2"/>
  <c r="AA69" i="1" s="1"/>
  <c r="BK69" i="2"/>
  <c r="AB69" i="1" s="1"/>
  <c r="BL69" i="2"/>
  <c r="AC69" i="1" s="1"/>
  <c r="BM69" i="2"/>
  <c r="AD69" i="1" s="1"/>
  <c r="BN69" i="2"/>
  <c r="AE69" i="1" s="1"/>
  <c r="BO69" i="2"/>
  <c r="AF69" i="1" s="1"/>
  <c r="BP69" i="2"/>
  <c r="AG69" i="1" s="1"/>
  <c r="BQ69" i="2"/>
  <c r="AH69" i="1" s="1"/>
  <c r="BR69" i="2"/>
  <c r="AI69" i="1" s="1"/>
  <c r="BS69" i="2"/>
  <c r="AJ69" i="1" s="1"/>
  <c r="BT69" i="2"/>
  <c r="AK69" i="1" s="1"/>
  <c r="BU69" i="2"/>
  <c r="AL69" i="1" s="1"/>
  <c r="BV69" i="2"/>
  <c r="AM69" i="1" s="1"/>
  <c r="BW69" i="2"/>
  <c r="AN69" i="1" s="1"/>
  <c r="BX69" i="2"/>
  <c r="AO69" i="1" s="1"/>
  <c r="BY69" i="2"/>
  <c r="AP69" i="1" s="1"/>
  <c r="CA69" i="2"/>
  <c r="AR69" i="1" s="1"/>
  <c r="CB69" i="2"/>
  <c r="AS69" i="1" s="1"/>
  <c r="CC69" i="2"/>
  <c r="AT69" i="1" s="1"/>
  <c r="CD69" i="2"/>
  <c r="AU69" i="1" s="1"/>
  <c r="CE69" i="2"/>
  <c r="AV69" i="1" s="1"/>
  <c r="CG69" i="2"/>
  <c r="BZ69" i="2" s="1"/>
  <c r="AQ69" i="1" s="1"/>
  <c r="CI69" i="2"/>
  <c r="CF69" i="2" s="1"/>
  <c r="AW69" i="1" s="1"/>
  <c r="BJ70" i="2"/>
  <c r="AA70" i="1" s="1"/>
  <c r="BK70" i="2"/>
  <c r="AB70" i="1" s="1"/>
  <c r="BL70" i="2"/>
  <c r="AC70" i="1" s="1"/>
  <c r="BM70" i="2"/>
  <c r="AD70" i="1" s="1"/>
  <c r="BN70" i="2"/>
  <c r="AE70" i="1" s="1"/>
  <c r="BO70" i="2"/>
  <c r="AF70" i="1" s="1"/>
  <c r="BP70" i="2"/>
  <c r="AG70" i="1" s="1"/>
  <c r="BQ70" i="2"/>
  <c r="AH70" i="1" s="1"/>
  <c r="BR70" i="2"/>
  <c r="AI70" i="1" s="1"/>
  <c r="BS70" i="2"/>
  <c r="AJ70" i="1" s="1"/>
  <c r="BT70" i="2"/>
  <c r="AK70" i="1" s="1"/>
  <c r="BU70" i="2"/>
  <c r="AL70" i="1" s="1"/>
  <c r="BV70" i="2"/>
  <c r="AM70" i="1" s="1"/>
  <c r="BW70" i="2"/>
  <c r="AN70" i="1" s="1"/>
  <c r="BX70" i="2"/>
  <c r="AO70" i="1" s="1"/>
  <c r="BY70" i="2"/>
  <c r="AP70" i="1" s="1"/>
  <c r="CA70" i="2"/>
  <c r="AR70" i="1" s="1"/>
  <c r="CB70" i="2"/>
  <c r="AS70" i="1" s="1"/>
  <c r="CC70" i="2"/>
  <c r="AT70" i="1" s="1"/>
  <c r="CD70" i="2"/>
  <c r="AU70" i="1" s="1"/>
  <c r="CE70" i="2"/>
  <c r="AV70" i="1" s="1"/>
  <c r="CG70" i="2"/>
  <c r="BZ70" i="2" s="1"/>
  <c r="AQ70" i="1" s="1"/>
  <c r="CI70" i="2"/>
  <c r="CF70" i="2" s="1"/>
  <c r="AW70" i="1" s="1"/>
  <c r="BJ71" i="2"/>
  <c r="AA71" i="1" s="1"/>
  <c r="BK71" i="2"/>
  <c r="AB71" i="1" s="1"/>
  <c r="BL71" i="2"/>
  <c r="AC71" i="1" s="1"/>
  <c r="BM71" i="2"/>
  <c r="AD71" i="1" s="1"/>
  <c r="BN71" i="2"/>
  <c r="AE71" i="1" s="1"/>
  <c r="BO71" i="2"/>
  <c r="AF71" i="1" s="1"/>
  <c r="BP71" i="2"/>
  <c r="AG71" i="1" s="1"/>
  <c r="BQ71" i="2"/>
  <c r="AH71" i="1" s="1"/>
  <c r="BR71" i="2"/>
  <c r="AI71" i="1" s="1"/>
  <c r="BS71" i="2"/>
  <c r="AJ71" i="1" s="1"/>
  <c r="BT71" i="2"/>
  <c r="AK71" i="1" s="1"/>
  <c r="BU71" i="2"/>
  <c r="AL71" i="1" s="1"/>
  <c r="BV71" i="2"/>
  <c r="AM71" i="1" s="1"/>
  <c r="BW71" i="2"/>
  <c r="AN71" i="1" s="1"/>
  <c r="BX71" i="2"/>
  <c r="AO71" i="1" s="1"/>
  <c r="BY71" i="2"/>
  <c r="AP71" i="1" s="1"/>
  <c r="CA71" i="2"/>
  <c r="AR71" i="1" s="1"/>
  <c r="CB71" i="2"/>
  <c r="AS71" i="1" s="1"/>
  <c r="CC71" i="2"/>
  <c r="AT71" i="1" s="1"/>
  <c r="CD71" i="2"/>
  <c r="AU71" i="1" s="1"/>
  <c r="CE71" i="2"/>
  <c r="AV71" i="1" s="1"/>
  <c r="CG71" i="2"/>
  <c r="BZ71" i="2" s="1"/>
  <c r="AQ71" i="1" s="1"/>
  <c r="CI71" i="2"/>
  <c r="CF71" i="2" s="1"/>
  <c r="AW71" i="1" s="1"/>
  <c r="BJ72" i="2"/>
  <c r="AA72" i="1" s="1"/>
  <c r="BK72" i="2"/>
  <c r="AB72" i="1" s="1"/>
  <c r="BL72" i="2"/>
  <c r="AC72" i="1" s="1"/>
  <c r="BM72" i="2"/>
  <c r="AD72" i="1" s="1"/>
  <c r="BN72" i="2"/>
  <c r="AE72" i="1" s="1"/>
  <c r="BO72" i="2"/>
  <c r="AF72" i="1" s="1"/>
  <c r="BP72" i="2"/>
  <c r="AG72" i="1" s="1"/>
  <c r="BQ72" i="2"/>
  <c r="AH72" i="1" s="1"/>
  <c r="BR72" i="2"/>
  <c r="AI72" i="1" s="1"/>
  <c r="BS72" i="2"/>
  <c r="AJ72" i="1" s="1"/>
  <c r="BT72" i="2"/>
  <c r="AK72" i="1" s="1"/>
  <c r="BU72" i="2"/>
  <c r="AL72" i="1" s="1"/>
  <c r="BV72" i="2"/>
  <c r="AM72" i="1" s="1"/>
  <c r="BW72" i="2"/>
  <c r="AN72" i="1" s="1"/>
  <c r="BX72" i="2"/>
  <c r="AO72" i="1" s="1"/>
  <c r="BY72" i="2"/>
  <c r="AP72" i="1" s="1"/>
  <c r="CA72" i="2"/>
  <c r="AR72" i="1" s="1"/>
  <c r="CB72" i="2"/>
  <c r="AS72" i="1" s="1"/>
  <c r="CC72" i="2"/>
  <c r="AT72" i="1" s="1"/>
  <c r="CD72" i="2"/>
  <c r="AU72" i="1" s="1"/>
  <c r="CE72" i="2"/>
  <c r="AV72" i="1" s="1"/>
  <c r="CG72" i="2"/>
  <c r="BZ72" i="2"/>
  <c r="AQ72" i="1" s="1"/>
  <c r="CI72" i="2"/>
  <c r="CF72" i="2" s="1"/>
  <c r="AW72" i="1" s="1"/>
  <c r="BJ73" i="2"/>
  <c r="AA73" i="1" s="1"/>
  <c r="BK73" i="2"/>
  <c r="AB73" i="1" s="1"/>
  <c r="BL73" i="2"/>
  <c r="AC73" i="1" s="1"/>
  <c r="BM73" i="2"/>
  <c r="AD73" i="1" s="1"/>
  <c r="BN73" i="2"/>
  <c r="AE73" i="1" s="1"/>
  <c r="BO73" i="2"/>
  <c r="AF73" i="1" s="1"/>
  <c r="BP73" i="2"/>
  <c r="AG73" i="1" s="1"/>
  <c r="BQ73" i="2"/>
  <c r="AH73" i="1" s="1"/>
  <c r="BR73" i="2"/>
  <c r="AI73" i="1" s="1"/>
  <c r="BS73" i="2"/>
  <c r="AJ73" i="1" s="1"/>
  <c r="BT73" i="2"/>
  <c r="AK73" i="1" s="1"/>
  <c r="BU73" i="2"/>
  <c r="AL73" i="1" s="1"/>
  <c r="BV73" i="2"/>
  <c r="AM73" i="1" s="1"/>
  <c r="BW73" i="2"/>
  <c r="AN73" i="1" s="1"/>
  <c r="BX73" i="2"/>
  <c r="AO73" i="1" s="1"/>
  <c r="BY73" i="2"/>
  <c r="AP73" i="1" s="1"/>
  <c r="CA73" i="2"/>
  <c r="AR73" i="1" s="1"/>
  <c r="CB73" i="2"/>
  <c r="AS73" i="1" s="1"/>
  <c r="CC73" i="2"/>
  <c r="AT73" i="1" s="1"/>
  <c r="CD73" i="2"/>
  <c r="AU73" i="1" s="1"/>
  <c r="CE73" i="2"/>
  <c r="AV73" i="1" s="1"/>
  <c r="CG73" i="2"/>
  <c r="BZ73" i="2" s="1"/>
  <c r="AQ73" i="1" s="1"/>
  <c r="CI73" i="2"/>
  <c r="CF73" i="2" s="1"/>
  <c r="AW73" i="1" s="1"/>
  <c r="BJ74" i="2"/>
  <c r="AA74" i="1" s="1"/>
  <c r="BK74" i="2"/>
  <c r="AB74" i="1" s="1"/>
  <c r="BL74" i="2"/>
  <c r="AC74" i="1" s="1"/>
  <c r="BM74" i="2"/>
  <c r="AD74" i="1" s="1"/>
  <c r="BN74" i="2"/>
  <c r="AE74" i="1" s="1"/>
  <c r="BO74" i="2"/>
  <c r="AF74" i="1" s="1"/>
  <c r="BP74" i="2"/>
  <c r="AG74" i="1" s="1"/>
  <c r="BQ74" i="2"/>
  <c r="AH74" i="1" s="1"/>
  <c r="BR74" i="2"/>
  <c r="AI74" i="1" s="1"/>
  <c r="BS74" i="2"/>
  <c r="AJ74" i="1" s="1"/>
  <c r="BT74" i="2"/>
  <c r="AK74" i="1" s="1"/>
  <c r="BU74" i="2"/>
  <c r="AL74" i="1" s="1"/>
  <c r="BV74" i="2"/>
  <c r="AM74" i="1" s="1"/>
  <c r="BW74" i="2"/>
  <c r="AN74" i="1" s="1"/>
  <c r="BX74" i="2"/>
  <c r="AO74" i="1" s="1"/>
  <c r="BY74" i="2"/>
  <c r="AP74" i="1" s="1"/>
  <c r="CA74" i="2"/>
  <c r="AR74" i="1" s="1"/>
  <c r="CB74" i="2"/>
  <c r="AS74" i="1" s="1"/>
  <c r="CC74" i="2"/>
  <c r="AT74" i="1" s="1"/>
  <c r="CD74" i="2"/>
  <c r="AU74" i="1" s="1"/>
  <c r="CE74" i="2"/>
  <c r="AV74" i="1" s="1"/>
  <c r="CG74" i="2"/>
  <c r="BZ74" i="2"/>
  <c r="AQ74" i="1" s="1"/>
  <c r="CI74" i="2"/>
  <c r="CF74" i="2" s="1"/>
  <c r="AW74" i="1" s="1"/>
  <c r="BJ75" i="2"/>
  <c r="AA75" i="1" s="1"/>
  <c r="BK75" i="2"/>
  <c r="AB75" i="1" s="1"/>
  <c r="BL75" i="2"/>
  <c r="AC75" i="1" s="1"/>
  <c r="BM75" i="2"/>
  <c r="AD75" i="1" s="1"/>
  <c r="BN75" i="2"/>
  <c r="AE75" i="1" s="1"/>
  <c r="BO75" i="2"/>
  <c r="AF75" i="1" s="1"/>
  <c r="BP75" i="2"/>
  <c r="AG75" i="1" s="1"/>
  <c r="BQ75" i="2"/>
  <c r="AH75" i="1" s="1"/>
  <c r="BR75" i="2"/>
  <c r="AI75" i="1" s="1"/>
  <c r="BS75" i="2"/>
  <c r="AJ75" i="1" s="1"/>
  <c r="BT75" i="2"/>
  <c r="AK75" i="1" s="1"/>
  <c r="BU75" i="2"/>
  <c r="AL75" i="1" s="1"/>
  <c r="BV75" i="2"/>
  <c r="AM75" i="1" s="1"/>
  <c r="BW75" i="2"/>
  <c r="AN75" i="1" s="1"/>
  <c r="BX75" i="2"/>
  <c r="AO75" i="1" s="1"/>
  <c r="BY75" i="2"/>
  <c r="AP75" i="1" s="1"/>
  <c r="CA75" i="2"/>
  <c r="AR75" i="1" s="1"/>
  <c r="CB75" i="2"/>
  <c r="AS75" i="1" s="1"/>
  <c r="CC75" i="2"/>
  <c r="AT75" i="1" s="1"/>
  <c r="CD75" i="2"/>
  <c r="AU75" i="1" s="1"/>
  <c r="CE75" i="2"/>
  <c r="AV75" i="1" s="1"/>
  <c r="CG75" i="2"/>
  <c r="BZ75" i="2"/>
  <c r="AQ75" i="1" s="1"/>
  <c r="CI75" i="2"/>
  <c r="CF75" i="2" s="1"/>
  <c r="AW75" i="1" s="1"/>
  <c r="BJ76" i="2"/>
  <c r="AA76" i="1" s="1"/>
  <c r="BK76" i="2"/>
  <c r="AB76" i="1" s="1"/>
  <c r="BL76" i="2"/>
  <c r="AC76" i="1" s="1"/>
  <c r="BM76" i="2"/>
  <c r="AD76" i="1" s="1"/>
  <c r="BN76" i="2"/>
  <c r="AE76" i="1" s="1"/>
  <c r="BO76" i="2"/>
  <c r="AF76" i="1" s="1"/>
  <c r="BP76" i="2"/>
  <c r="AG76" i="1" s="1"/>
  <c r="BQ76" i="2"/>
  <c r="AH76" i="1" s="1"/>
  <c r="BR76" i="2"/>
  <c r="AI76" i="1" s="1"/>
  <c r="BS76" i="2"/>
  <c r="AJ76" i="1" s="1"/>
  <c r="BT76" i="2"/>
  <c r="AK76" i="1" s="1"/>
  <c r="BU76" i="2"/>
  <c r="AL76" i="1" s="1"/>
  <c r="BV76" i="2"/>
  <c r="AM76" i="1" s="1"/>
  <c r="BW76" i="2"/>
  <c r="AN76" i="1" s="1"/>
  <c r="BX76" i="2"/>
  <c r="AO76" i="1" s="1"/>
  <c r="BY76" i="2"/>
  <c r="AP76" i="1" s="1"/>
  <c r="CA76" i="2"/>
  <c r="AR76" i="1" s="1"/>
  <c r="CB76" i="2"/>
  <c r="AS76" i="1" s="1"/>
  <c r="CC76" i="2"/>
  <c r="AT76" i="1" s="1"/>
  <c r="CD76" i="2"/>
  <c r="AU76" i="1" s="1"/>
  <c r="CE76" i="2"/>
  <c r="AV76" i="1" s="1"/>
  <c r="CG76" i="2"/>
  <c r="BZ76" i="2"/>
  <c r="AQ76" i="1" s="1"/>
  <c r="CI76" i="2"/>
  <c r="CF76" i="2" s="1"/>
  <c r="AW76" i="1" s="1"/>
  <c r="BJ77" i="2"/>
  <c r="AA77" i="1" s="1"/>
  <c r="BK77" i="2"/>
  <c r="AB77" i="1" s="1"/>
  <c r="BL77" i="2"/>
  <c r="AC77" i="1" s="1"/>
  <c r="BM77" i="2"/>
  <c r="AD77" i="1" s="1"/>
  <c r="BN77" i="2"/>
  <c r="AE77" i="1" s="1"/>
  <c r="BO77" i="2"/>
  <c r="AF77" i="1" s="1"/>
  <c r="BP77" i="2"/>
  <c r="AG77" i="1" s="1"/>
  <c r="BQ77" i="2"/>
  <c r="AH77" i="1" s="1"/>
  <c r="BR77" i="2"/>
  <c r="AI77" i="1" s="1"/>
  <c r="BS77" i="2"/>
  <c r="AJ77" i="1" s="1"/>
  <c r="BT77" i="2"/>
  <c r="AK77" i="1" s="1"/>
  <c r="BU77" i="2"/>
  <c r="AL77" i="1" s="1"/>
  <c r="BV77" i="2"/>
  <c r="AM77" i="1" s="1"/>
  <c r="BW77" i="2"/>
  <c r="AN77" i="1" s="1"/>
  <c r="BX77" i="2"/>
  <c r="AO77" i="1" s="1"/>
  <c r="BY77" i="2"/>
  <c r="AP77" i="1" s="1"/>
  <c r="CA77" i="2"/>
  <c r="AR77" i="1" s="1"/>
  <c r="CB77" i="2"/>
  <c r="AS77" i="1" s="1"/>
  <c r="CC77" i="2"/>
  <c r="AT77" i="1" s="1"/>
  <c r="CD77" i="2"/>
  <c r="AU77" i="1" s="1"/>
  <c r="CE77" i="2"/>
  <c r="AV77" i="1" s="1"/>
  <c r="CG77" i="2"/>
  <c r="BZ77" i="2" s="1"/>
  <c r="AQ77" i="1" s="1"/>
  <c r="CI77" i="2"/>
  <c r="CF77" i="2" s="1"/>
  <c r="AW77" i="1" s="1"/>
  <c r="BJ78" i="2"/>
  <c r="AA78" i="1" s="1"/>
  <c r="BK78" i="2"/>
  <c r="AB78" i="1" s="1"/>
  <c r="BL78" i="2"/>
  <c r="AC78" i="1" s="1"/>
  <c r="BM78" i="2"/>
  <c r="AD78" i="1" s="1"/>
  <c r="BN78" i="2"/>
  <c r="AE78" i="1" s="1"/>
  <c r="BO78" i="2"/>
  <c r="AF78" i="1" s="1"/>
  <c r="BP78" i="2"/>
  <c r="AG78" i="1" s="1"/>
  <c r="BQ78" i="2"/>
  <c r="AH78" i="1" s="1"/>
  <c r="BR78" i="2"/>
  <c r="AI78" i="1" s="1"/>
  <c r="BS78" i="2"/>
  <c r="AJ78" i="1" s="1"/>
  <c r="BT78" i="2"/>
  <c r="AK78" i="1" s="1"/>
  <c r="BU78" i="2"/>
  <c r="AL78" i="1" s="1"/>
  <c r="BV78" i="2"/>
  <c r="AM78" i="1" s="1"/>
  <c r="BW78" i="2"/>
  <c r="AN78" i="1" s="1"/>
  <c r="BX78" i="2"/>
  <c r="AO78" i="1" s="1"/>
  <c r="BY78" i="2"/>
  <c r="AP78" i="1" s="1"/>
  <c r="CA78" i="2"/>
  <c r="AR78" i="1" s="1"/>
  <c r="CB78" i="2"/>
  <c r="AS78" i="1" s="1"/>
  <c r="CC78" i="2"/>
  <c r="AT78" i="1" s="1"/>
  <c r="CD78" i="2"/>
  <c r="AU78" i="1" s="1"/>
  <c r="CE78" i="2"/>
  <c r="AV78" i="1" s="1"/>
  <c r="CG78" i="2"/>
  <c r="BZ78" i="2"/>
  <c r="AQ78" i="1" s="1"/>
  <c r="CI78" i="2"/>
  <c r="CF78" i="2" s="1"/>
  <c r="AW78" i="1" s="1"/>
  <c r="BJ79" i="2"/>
  <c r="AA79" i="1" s="1"/>
  <c r="BK79" i="2"/>
  <c r="AB79" i="1" s="1"/>
  <c r="BL79" i="2"/>
  <c r="AC79" i="1" s="1"/>
  <c r="BM79" i="2"/>
  <c r="AD79" i="1" s="1"/>
  <c r="BN79" i="2"/>
  <c r="AE79" i="1" s="1"/>
  <c r="BO79" i="2"/>
  <c r="AF79" i="1" s="1"/>
  <c r="BP79" i="2"/>
  <c r="AG79" i="1" s="1"/>
  <c r="BQ79" i="2"/>
  <c r="AH79" i="1" s="1"/>
  <c r="BR79" i="2"/>
  <c r="AI79" i="1" s="1"/>
  <c r="BS79" i="2"/>
  <c r="AJ79" i="1" s="1"/>
  <c r="BT79" i="2"/>
  <c r="AK79" i="1" s="1"/>
  <c r="BU79" i="2"/>
  <c r="AL79" i="1" s="1"/>
  <c r="BV79" i="2"/>
  <c r="AM79" i="1" s="1"/>
  <c r="BW79" i="2"/>
  <c r="AN79" i="1" s="1"/>
  <c r="BX79" i="2"/>
  <c r="AO79" i="1" s="1"/>
  <c r="BY79" i="2"/>
  <c r="AP79" i="1" s="1"/>
  <c r="CA79" i="2"/>
  <c r="AR79" i="1" s="1"/>
  <c r="CB79" i="2"/>
  <c r="AS79" i="1" s="1"/>
  <c r="CC79" i="2"/>
  <c r="AT79" i="1" s="1"/>
  <c r="CD79" i="2"/>
  <c r="AU79" i="1" s="1"/>
  <c r="CE79" i="2"/>
  <c r="AV79" i="1" s="1"/>
  <c r="CG79" i="2"/>
  <c r="BZ79" i="2"/>
  <c r="AQ79" i="1" s="1"/>
  <c r="CI79" i="2"/>
  <c r="CF79" i="2" s="1"/>
  <c r="AW79" i="1" s="1"/>
  <c r="BJ80" i="2"/>
  <c r="AA80" i="1" s="1"/>
  <c r="BK80" i="2"/>
  <c r="AB80" i="1" s="1"/>
  <c r="BL80" i="2"/>
  <c r="AC80" i="1" s="1"/>
  <c r="BM80" i="2"/>
  <c r="AD80" i="1" s="1"/>
  <c r="BN80" i="2"/>
  <c r="AE80" i="1" s="1"/>
  <c r="BO80" i="2"/>
  <c r="AF80" i="1" s="1"/>
  <c r="BP80" i="2"/>
  <c r="AG80" i="1" s="1"/>
  <c r="BQ80" i="2"/>
  <c r="AH80" i="1" s="1"/>
  <c r="BR80" i="2"/>
  <c r="AI80" i="1" s="1"/>
  <c r="BS80" i="2"/>
  <c r="AJ80" i="1" s="1"/>
  <c r="BT80" i="2"/>
  <c r="AK80" i="1" s="1"/>
  <c r="BU80" i="2"/>
  <c r="AL80" i="1" s="1"/>
  <c r="BV80" i="2"/>
  <c r="AM80" i="1" s="1"/>
  <c r="BW80" i="2"/>
  <c r="AN80" i="1" s="1"/>
  <c r="BX80" i="2"/>
  <c r="AO80" i="1" s="1"/>
  <c r="BY80" i="2"/>
  <c r="AP80" i="1" s="1"/>
  <c r="CA80" i="2"/>
  <c r="AR80" i="1" s="1"/>
  <c r="CB80" i="2"/>
  <c r="AS80" i="1" s="1"/>
  <c r="CC80" i="2"/>
  <c r="AT80" i="1" s="1"/>
  <c r="CD80" i="2"/>
  <c r="AU80" i="1" s="1"/>
  <c r="CE80" i="2"/>
  <c r="AV80" i="1" s="1"/>
  <c r="CG80" i="2"/>
  <c r="BZ80" i="2" s="1"/>
  <c r="AQ80" i="1" s="1"/>
  <c r="CI80" i="2"/>
  <c r="CF80" i="2" s="1"/>
  <c r="AW80" i="1" s="1"/>
  <c r="BJ81" i="2"/>
  <c r="AA81" i="1" s="1"/>
  <c r="BK81" i="2"/>
  <c r="AB81" i="1" s="1"/>
  <c r="BL81" i="2"/>
  <c r="AC81" i="1" s="1"/>
  <c r="BM81" i="2"/>
  <c r="AD81" i="1" s="1"/>
  <c r="BN81" i="2"/>
  <c r="AE81" i="1" s="1"/>
  <c r="BO81" i="2"/>
  <c r="AF81" i="1" s="1"/>
  <c r="BP81" i="2"/>
  <c r="AG81" i="1" s="1"/>
  <c r="BQ81" i="2"/>
  <c r="AH81" i="1" s="1"/>
  <c r="BR81" i="2"/>
  <c r="AI81" i="1" s="1"/>
  <c r="BS81" i="2"/>
  <c r="AJ81" i="1" s="1"/>
  <c r="BT81" i="2"/>
  <c r="AK81" i="1" s="1"/>
  <c r="BU81" i="2"/>
  <c r="AL81" i="1" s="1"/>
  <c r="BV81" i="2"/>
  <c r="AM81" i="1" s="1"/>
  <c r="BW81" i="2"/>
  <c r="AN81" i="1" s="1"/>
  <c r="BX81" i="2"/>
  <c r="AO81" i="1" s="1"/>
  <c r="BY81" i="2"/>
  <c r="AP81" i="1" s="1"/>
  <c r="CA81" i="2"/>
  <c r="AR81" i="1" s="1"/>
  <c r="CB81" i="2"/>
  <c r="AS81" i="1" s="1"/>
  <c r="CC81" i="2"/>
  <c r="AT81" i="1" s="1"/>
  <c r="CD81" i="2"/>
  <c r="AU81" i="1" s="1"/>
  <c r="CE81" i="2"/>
  <c r="AV81" i="1" s="1"/>
  <c r="CG81" i="2"/>
  <c r="BZ81" i="2" s="1"/>
  <c r="AQ81" i="1" s="1"/>
  <c r="CI81" i="2"/>
  <c r="CF81" i="2" s="1"/>
  <c r="AW81" i="1" s="1"/>
  <c r="BJ82" i="2"/>
  <c r="AA82" i="1" s="1"/>
  <c r="BK82" i="2"/>
  <c r="AB82" i="1" s="1"/>
  <c r="BL82" i="2"/>
  <c r="AC82" i="1" s="1"/>
  <c r="BM82" i="2"/>
  <c r="AD82" i="1" s="1"/>
  <c r="BN82" i="2"/>
  <c r="AE82" i="1" s="1"/>
  <c r="BO82" i="2"/>
  <c r="AF82" i="1" s="1"/>
  <c r="BP82" i="2"/>
  <c r="AG82" i="1" s="1"/>
  <c r="BQ82" i="2"/>
  <c r="AH82" i="1" s="1"/>
  <c r="BR82" i="2"/>
  <c r="AI82" i="1" s="1"/>
  <c r="BS82" i="2"/>
  <c r="AJ82" i="1" s="1"/>
  <c r="BT82" i="2"/>
  <c r="AK82" i="1" s="1"/>
  <c r="BU82" i="2"/>
  <c r="AL82" i="1" s="1"/>
  <c r="BV82" i="2"/>
  <c r="AM82" i="1" s="1"/>
  <c r="BW82" i="2"/>
  <c r="AN82" i="1" s="1"/>
  <c r="BX82" i="2"/>
  <c r="AO82" i="1" s="1"/>
  <c r="BY82" i="2"/>
  <c r="AP82" i="1" s="1"/>
  <c r="CA82" i="2"/>
  <c r="AR82" i="1" s="1"/>
  <c r="CB82" i="2"/>
  <c r="AS82" i="1" s="1"/>
  <c r="CC82" i="2"/>
  <c r="AT82" i="1" s="1"/>
  <c r="CD82" i="2"/>
  <c r="AU82" i="1" s="1"/>
  <c r="CE82" i="2"/>
  <c r="AV82" i="1" s="1"/>
  <c r="CG82" i="2"/>
  <c r="BZ82" i="2" s="1"/>
  <c r="AQ82" i="1" s="1"/>
  <c r="CI82" i="2"/>
  <c r="CF82" i="2" s="1"/>
  <c r="AW82" i="1" s="1"/>
  <c r="BJ83" i="2"/>
  <c r="AA83" i="1" s="1"/>
  <c r="BK83" i="2"/>
  <c r="AB83" i="1" s="1"/>
  <c r="BL83" i="2"/>
  <c r="AC83" i="1" s="1"/>
  <c r="BM83" i="2"/>
  <c r="AD83" i="1" s="1"/>
  <c r="BN83" i="2"/>
  <c r="AE83" i="1" s="1"/>
  <c r="BO83" i="2"/>
  <c r="AF83" i="1" s="1"/>
  <c r="BP83" i="2"/>
  <c r="AG83" i="1" s="1"/>
  <c r="BQ83" i="2"/>
  <c r="AH83" i="1" s="1"/>
  <c r="BR83" i="2"/>
  <c r="AI83" i="1" s="1"/>
  <c r="BS83" i="2"/>
  <c r="AJ83" i="1" s="1"/>
  <c r="BT83" i="2"/>
  <c r="AK83" i="1" s="1"/>
  <c r="BU83" i="2"/>
  <c r="AL83" i="1" s="1"/>
  <c r="BV83" i="2"/>
  <c r="AM83" i="1" s="1"/>
  <c r="BW83" i="2"/>
  <c r="AN83" i="1" s="1"/>
  <c r="BX83" i="2"/>
  <c r="AO83" i="1" s="1"/>
  <c r="BY83" i="2"/>
  <c r="AP83" i="1" s="1"/>
  <c r="CA83" i="2"/>
  <c r="AR83" i="1" s="1"/>
  <c r="CB83" i="2"/>
  <c r="AS83" i="1" s="1"/>
  <c r="CC83" i="2"/>
  <c r="AT83" i="1" s="1"/>
  <c r="CD83" i="2"/>
  <c r="AU83" i="1" s="1"/>
  <c r="CE83" i="2"/>
  <c r="AV83" i="1" s="1"/>
  <c r="CG83" i="2"/>
  <c r="BZ83" i="2"/>
  <c r="AQ83" i="1" s="1"/>
  <c r="CI83" i="2"/>
  <c r="CF83" i="2" s="1"/>
  <c r="AW83" i="1" s="1"/>
  <c r="BJ84" i="2"/>
  <c r="AA84" i="1" s="1"/>
  <c r="BK84" i="2"/>
  <c r="AB84" i="1" s="1"/>
  <c r="BL84" i="2"/>
  <c r="AC84" i="1" s="1"/>
  <c r="BM84" i="2"/>
  <c r="AD84" i="1" s="1"/>
  <c r="BN84" i="2"/>
  <c r="AE84" i="1" s="1"/>
  <c r="BO84" i="2"/>
  <c r="AF84" i="1" s="1"/>
  <c r="BP84" i="2"/>
  <c r="AG84" i="1" s="1"/>
  <c r="BQ84" i="2"/>
  <c r="AH84" i="1" s="1"/>
  <c r="BR84" i="2"/>
  <c r="AI84" i="1" s="1"/>
  <c r="BS84" i="2"/>
  <c r="AJ84" i="1" s="1"/>
  <c r="BT84" i="2"/>
  <c r="AK84" i="1" s="1"/>
  <c r="BU84" i="2"/>
  <c r="AL84" i="1" s="1"/>
  <c r="BV84" i="2"/>
  <c r="AM84" i="1" s="1"/>
  <c r="BW84" i="2"/>
  <c r="AN84" i="1" s="1"/>
  <c r="BX84" i="2"/>
  <c r="AO84" i="1" s="1"/>
  <c r="BY84" i="2"/>
  <c r="AP84" i="1" s="1"/>
  <c r="CA84" i="2"/>
  <c r="AR84" i="1" s="1"/>
  <c r="CB84" i="2"/>
  <c r="AS84" i="1" s="1"/>
  <c r="CC84" i="2"/>
  <c r="AT84" i="1" s="1"/>
  <c r="CD84" i="2"/>
  <c r="AU84" i="1" s="1"/>
  <c r="CE84" i="2"/>
  <c r="AV84" i="1" s="1"/>
  <c r="CG84" i="2"/>
  <c r="BZ84" i="2" s="1"/>
  <c r="AQ84" i="1" s="1"/>
  <c r="CI84" i="2"/>
  <c r="CF84" i="2" s="1"/>
  <c r="AW84" i="1" s="1"/>
  <c r="BJ85" i="2"/>
  <c r="AA85" i="1" s="1"/>
  <c r="BK85" i="2"/>
  <c r="AB85" i="1" s="1"/>
  <c r="BL85" i="2"/>
  <c r="AC85" i="1" s="1"/>
  <c r="BM85" i="2"/>
  <c r="AD85" i="1" s="1"/>
  <c r="BN85" i="2"/>
  <c r="AE85" i="1" s="1"/>
  <c r="BO85" i="2"/>
  <c r="AF85" i="1" s="1"/>
  <c r="BP85" i="2"/>
  <c r="AG85" i="1" s="1"/>
  <c r="BQ85" i="2"/>
  <c r="AH85" i="1" s="1"/>
  <c r="BR85" i="2"/>
  <c r="AI85" i="1" s="1"/>
  <c r="BS85" i="2"/>
  <c r="AJ85" i="1" s="1"/>
  <c r="BT85" i="2"/>
  <c r="AK85" i="1" s="1"/>
  <c r="BU85" i="2"/>
  <c r="AL85" i="1" s="1"/>
  <c r="BV85" i="2"/>
  <c r="AM85" i="1" s="1"/>
  <c r="BW85" i="2"/>
  <c r="AN85" i="1" s="1"/>
  <c r="BX85" i="2"/>
  <c r="AO85" i="1" s="1"/>
  <c r="BY85" i="2"/>
  <c r="AP85" i="1" s="1"/>
  <c r="CA85" i="2"/>
  <c r="AR85" i="1" s="1"/>
  <c r="CB85" i="2"/>
  <c r="AS85" i="1" s="1"/>
  <c r="CC85" i="2"/>
  <c r="AT85" i="1" s="1"/>
  <c r="CD85" i="2"/>
  <c r="AU85" i="1" s="1"/>
  <c r="CE85" i="2"/>
  <c r="AV85" i="1" s="1"/>
  <c r="CG85" i="2"/>
  <c r="BZ85" i="2"/>
  <c r="AQ85" i="1" s="1"/>
  <c r="CI85" i="2"/>
  <c r="CF85" i="2" s="1"/>
  <c r="AW85" i="1" s="1"/>
  <c r="BJ86" i="2"/>
  <c r="AA86" i="1" s="1"/>
  <c r="BK86" i="2"/>
  <c r="AB86" i="1" s="1"/>
  <c r="BL86" i="2"/>
  <c r="AC86" i="1" s="1"/>
  <c r="BM86" i="2"/>
  <c r="AD86" i="1" s="1"/>
  <c r="BN86" i="2"/>
  <c r="AE86" i="1" s="1"/>
  <c r="BO86" i="2"/>
  <c r="AF86" i="1" s="1"/>
  <c r="BP86" i="2"/>
  <c r="AG86" i="1" s="1"/>
  <c r="BQ86" i="2"/>
  <c r="AH86" i="1" s="1"/>
  <c r="BR86" i="2"/>
  <c r="AI86" i="1" s="1"/>
  <c r="BS86" i="2"/>
  <c r="AJ86" i="1" s="1"/>
  <c r="BT86" i="2"/>
  <c r="AK86" i="1" s="1"/>
  <c r="BU86" i="2"/>
  <c r="AL86" i="1" s="1"/>
  <c r="BV86" i="2"/>
  <c r="AM86" i="1" s="1"/>
  <c r="BW86" i="2"/>
  <c r="AN86" i="1" s="1"/>
  <c r="BX86" i="2"/>
  <c r="AO86" i="1" s="1"/>
  <c r="BY86" i="2"/>
  <c r="AP86" i="1" s="1"/>
  <c r="CA86" i="2"/>
  <c r="AR86" i="1" s="1"/>
  <c r="CB86" i="2"/>
  <c r="AS86" i="1" s="1"/>
  <c r="CC86" i="2"/>
  <c r="AT86" i="1" s="1"/>
  <c r="CD86" i="2"/>
  <c r="AU86" i="1" s="1"/>
  <c r="CE86" i="2"/>
  <c r="AV86" i="1" s="1"/>
  <c r="CF86" i="2"/>
  <c r="AW86" i="1" s="1"/>
  <c r="CG86" i="2"/>
  <c r="BZ86" i="2"/>
  <c r="AQ86" i="1" s="1"/>
  <c r="CI86" i="2"/>
  <c r="BJ87" i="2"/>
  <c r="AA87" i="1" s="1"/>
  <c r="BK87" i="2"/>
  <c r="AB87" i="1" s="1"/>
  <c r="BL87" i="2"/>
  <c r="AC87" i="1" s="1"/>
  <c r="BM87" i="2"/>
  <c r="AD87" i="1" s="1"/>
  <c r="BN87" i="2"/>
  <c r="AE87" i="1" s="1"/>
  <c r="BO87" i="2"/>
  <c r="AF87" i="1" s="1"/>
  <c r="BP87" i="2"/>
  <c r="AG87" i="1" s="1"/>
  <c r="BQ87" i="2"/>
  <c r="AH87" i="1" s="1"/>
  <c r="BR87" i="2"/>
  <c r="AI87" i="1" s="1"/>
  <c r="BS87" i="2"/>
  <c r="AJ87" i="1" s="1"/>
  <c r="BT87" i="2"/>
  <c r="AK87" i="1" s="1"/>
  <c r="BU87" i="2"/>
  <c r="AL87" i="1" s="1"/>
  <c r="BV87" i="2"/>
  <c r="AM87" i="1" s="1"/>
  <c r="BW87" i="2"/>
  <c r="AN87" i="1" s="1"/>
  <c r="BX87" i="2"/>
  <c r="AO87" i="1" s="1"/>
  <c r="BY87" i="2"/>
  <c r="AP87" i="1" s="1"/>
  <c r="CA87" i="2"/>
  <c r="AR87" i="1" s="1"/>
  <c r="CB87" i="2"/>
  <c r="AS87" i="1" s="1"/>
  <c r="CC87" i="2"/>
  <c r="AT87" i="1" s="1"/>
  <c r="CD87" i="2"/>
  <c r="AU87" i="1" s="1"/>
  <c r="CE87" i="2"/>
  <c r="AV87" i="1" s="1"/>
  <c r="CG87" i="2"/>
  <c r="BZ87" i="2" s="1"/>
  <c r="AQ87" i="1" s="1"/>
  <c r="CI87" i="2"/>
  <c r="CF87" i="2" s="1"/>
  <c r="AW87" i="1" s="1"/>
  <c r="BJ88" i="2"/>
  <c r="AA88" i="1" s="1"/>
  <c r="BK88" i="2"/>
  <c r="AB88" i="1" s="1"/>
  <c r="BL88" i="2"/>
  <c r="AC88" i="1" s="1"/>
  <c r="BM88" i="2"/>
  <c r="AD88" i="1" s="1"/>
  <c r="BN88" i="2"/>
  <c r="AE88" i="1" s="1"/>
  <c r="BO88" i="2"/>
  <c r="AF88" i="1" s="1"/>
  <c r="BP88" i="2"/>
  <c r="AG88" i="1" s="1"/>
  <c r="BQ88" i="2"/>
  <c r="AH88" i="1" s="1"/>
  <c r="BR88" i="2"/>
  <c r="AI88" i="1" s="1"/>
  <c r="BS88" i="2"/>
  <c r="AJ88" i="1" s="1"/>
  <c r="BT88" i="2"/>
  <c r="AK88" i="1" s="1"/>
  <c r="BU88" i="2"/>
  <c r="AL88" i="1" s="1"/>
  <c r="BV88" i="2"/>
  <c r="AM88" i="1" s="1"/>
  <c r="BW88" i="2"/>
  <c r="AN88" i="1" s="1"/>
  <c r="BX88" i="2"/>
  <c r="AO88" i="1" s="1"/>
  <c r="BY88" i="2"/>
  <c r="AP88" i="1" s="1"/>
  <c r="CA88" i="2"/>
  <c r="AR88" i="1" s="1"/>
  <c r="CB88" i="2"/>
  <c r="AS88" i="1" s="1"/>
  <c r="CC88" i="2"/>
  <c r="AT88" i="1" s="1"/>
  <c r="CD88" i="2"/>
  <c r="AU88" i="1" s="1"/>
  <c r="CE88" i="2"/>
  <c r="AV88" i="1" s="1"/>
  <c r="CG88" i="2"/>
  <c r="BZ88" i="2"/>
  <c r="AQ88" i="1" s="1"/>
  <c r="CI88" i="2"/>
  <c r="CF88" i="2" s="1"/>
  <c r="AW88" i="1" s="1"/>
  <c r="BJ89" i="2"/>
  <c r="AA89" i="1" s="1"/>
  <c r="BK89" i="2"/>
  <c r="AB89" i="1" s="1"/>
  <c r="BL89" i="2"/>
  <c r="AC89" i="1" s="1"/>
  <c r="BM89" i="2"/>
  <c r="AD89" i="1" s="1"/>
  <c r="BN89" i="2"/>
  <c r="AE89" i="1" s="1"/>
  <c r="BO89" i="2"/>
  <c r="AF89" i="1" s="1"/>
  <c r="BP89" i="2"/>
  <c r="AG89" i="1" s="1"/>
  <c r="BQ89" i="2"/>
  <c r="AH89" i="1" s="1"/>
  <c r="BR89" i="2"/>
  <c r="AI89" i="1" s="1"/>
  <c r="BS89" i="2"/>
  <c r="AJ89" i="1" s="1"/>
  <c r="BT89" i="2"/>
  <c r="AK89" i="1" s="1"/>
  <c r="BU89" i="2"/>
  <c r="AL89" i="1" s="1"/>
  <c r="BV89" i="2"/>
  <c r="AM89" i="1" s="1"/>
  <c r="BW89" i="2"/>
  <c r="AN89" i="1" s="1"/>
  <c r="BX89" i="2"/>
  <c r="AO89" i="1" s="1"/>
  <c r="BY89" i="2"/>
  <c r="AP89" i="1" s="1"/>
  <c r="CA89" i="2"/>
  <c r="AR89" i="1" s="1"/>
  <c r="CB89" i="2"/>
  <c r="AS89" i="1" s="1"/>
  <c r="CC89" i="2"/>
  <c r="AT89" i="1" s="1"/>
  <c r="CD89" i="2"/>
  <c r="AU89" i="1" s="1"/>
  <c r="CE89" i="2"/>
  <c r="AV89" i="1" s="1"/>
  <c r="CG89" i="2"/>
  <c r="BZ89" i="2"/>
  <c r="AQ89" i="1" s="1"/>
  <c r="CI89" i="2"/>
  <c r="CF89" i="2" s="1"/>
  <c r="AW89" i="1" s="1"/>
  <c r="BJ90" i="2"/>
  <c r="AA90" i="1" s="1"/>
  <c r="BK90" i="2"/>
  <c r="AB90" i="1" s="1"/>
  <c r="BL90" i="2"/>
  <c r="AC90" i="1" s="1"/>
  <c r="BM90" i="2"/>
  <c r="AD90" i="1" s="1"/>
  <c r="BN90" i="2"/>
  <c r="AE90" i="1" s="1"/>
  <c r="BO90" i="2"/>
  <c r="AF90" i="1" s="1"/>
  <c r="BP90" i="2"/>
  <c r="AG90" i="1" s="1"/>
  <c r="BQ90" i="2"/>
  <c r="AH90" i="1" s="1"/>
  <c r="BR90" i="2"/>
  <c r="AI90" i="1" s="1"/>
  <c r="BS90" i="2"/>
  <c r="AJ90" i="1" s="1"/>
  <c r="BT90" i="2"/>
  <c r="AK90" i="1" s="1"/>
  <c r="BU90" i="2"/>
  <c r="AL90" i="1" s="1"/>
  <c r="BV90" i="2"/>
  <c r="AM90" i="1" s="1"/>
  <c r="BW90" i="2"/>
  <c r="AN90" i="1" s="1"/>
  <c r="BX90" i="2"/>
  <c r="AO90" i="1" s="1"/>
  <c r="BY90" i="2"/>
  <c r="AP90" i="1" s="1"/>
  <c r="CA90" i="2"/>
  <c r="AR90" i="1" s="1"/>
  <c r="CB90" i="2"/>
  <c r="AS90" i="1" s="1"/>
  <c r="CC90" i="2"/>
  <c r="AT90" i="1" s="1"/>
  <c r="CD90" i="2"/>
  <c r="AU90" i="1" s="1"/>
  <c r="CE90" i="2"/>
  <c r="AV90" i="1" s="1"/>
  <c r="CG90" i="2"/>
  <c r="BZ90" i="2" s="1"/>
  <c r="AQ90" i="1" s="1"/>
  <c r="CI90" i="2"/>
  <c r="CF90" i="2" s="1"/>
  <c r="AW90" i="1" s="1"/>
  <c r="BJ91" i="2"/>
  <c r="AA91" i="1" s="1"/>
  <c r="BK91" i="2"/>
  <c r="AB91" i="1" s="1"/>
  <c r="BL91" i="2"/>
  <c r="AC91" i="1" s="1"/>
  <c r="BM91" i="2"/>
  <c r="AD91" i="1" s="1"/>
  <c r="BN91" i="2"/>
  <c r="AE91" i="1" s="1"/>
  <c r="BO91" i="2"/>
  <c r="AF91" i="1" s="1"/>
  <c r="BP91" i="2"/>
  <c r="AG91" i="1" s="1"/>
  <c r="BQ91" i="2"/>
  <c r="AH91" i="1" s="1"/>
  <c r="BR91" i="2"/>
  <c r="AI91" i="1" s="1"/>
  <c r="BS91" i="2"/>
  <c r="AJ91" i="1" s="1"/>
  <c r="BT91" i="2"/>
  <c r="AK91" i="1" s="1"/>
  <c r="BU91" i="2"/>
  <c r="AL91" i="1" s="1"/>
  <c r="BV91" i="2"/>
  <c r="AM91" i="1" s="1"/>
  <c r="BW91" i="2"/>
  <c r="AN91" i="1" s="1"/>
  <c r="BX91" i="2"/>
  <c r="AO91" i="1" s="1"/>
  <c r="BY91" i="2"/>
  <c r="AP91" i="1" s="1"/>
  <c r="CA91" i="2"/>
  <c r="AR91" i="1" s="1"/>
  <c r="CB91" i="2"/>
  <c r="AS91" i="1" s="1"/>
  <c r="CC91" i="2"/>
  <c r="AT91" i="1" s="1"/>
  <c r="CD91" i="2"/>
  <c r="AU91" i="1" s="1"/>
  <c r="CE91" i="2"/>
  <c r="AV91" i="1" s="1"/>
  <c r="CG91" i="2"/>
  <c r="BZ91" i="2" s="1"/>
  <c r="AQ91" i="1" s="1"/>
  <c r="CI91" i="2"/>
  <c r="CF91" i="2" s="1"/>
  <c r="AW91" i="1" s="1"/>
  <c r="BJ92" i="2"/>
  <c r="AA92" i="1" s="1"/>
  <c r="BK92" i="2"/>
  <c r="AB92" i="1" s="1"/>
  <c r="BL92" i="2"/>
  <c r="AC92" i="1" s="1"/>
  <c r="BM92" i="2"/>
  <c r="AD92" i="1" s="1"/>
  <c r="BN92" i="2"/>
  <c r="AE92" i="1" s="1"/>
  <c r="BO92" i="2"/>
  <c r="AF92" i="1" s="1"/>
  <c r="BP92" i="2"/>
  <c r="AG92" i="1" s="1"/>
  <c r="BQ92" i="2"/>
  <c r="AH92" i="1" s="1"/>
  <c r="BR92" i="2"/>
  <c r="AI92" i="1" s="1"/>
  <c r="BS92" i="2"/>
  <c r="AJ92" i="1" s="1"/>
  <c r="BT92" i="2"/>
  <c r="AK92" i="1" s="1"/>
  <c r="BU92" i="2"/>
  <c r="AL92" i="1" s="1"/>
  <c r="BV92" i="2"/>
  <c r="AM92" i="1" s="1"/>
  <c r="BW92" i="2"/>
  <c r="AN92" i="1" s="1"/>
  <c r="BX92" i="2"/>
  <c r="AO92" i="1" s="1"/>
  <c r="BY92" i="2"/>
  <c r="AP92" i="1" s="1"/>
  <c r="CA92" i="2"/>
  <c r="AR92" i="1" s="1"/>
  <c r="CB92" i="2"/>
  <c r="AS92" i="1" s="1"/>
  <c r="CC92" i="2"/>
  <c r="AT92" i="1" s="1"/>
  <c r="CD92" i="2"/>
  <c r="AU92" i="1" s="1"/>
  <c r="CE92" i="2"/>
  <c r="AV92" i="1" s="1"/>
  <c r="CG92" i="2"/>
  <c r="BZ92" i="2" s="1"/>
  <c r="AQ92" i="1" s="1"/>
  <c r="CI92" i="2"/>
  <c r="CF92" i="2" s="1"/>
  <c r="AW92" i="1" s="1"/>
  <c r="BJ93" i="2"/>
  <c r="AA93" i="1" s="1"/>
  <c r="BK93" i="2"/>
  <c r="AB93" i="1" s="1"/>
  <c r="BL93" i="2"/>
  <c r="AC93" i="1" s="1"/>
  <c r="BM93" i="2"/>
  <c r="AD93" i="1" s="1"/>
  <c r="BN93" i="2"/>
  <c r="AE93" i="1" s="1"/>
  <c r="BO93" i="2"/>
  <c r="AF93" i="1" s="1"/>
  <c r="BP93" i="2"/>
  <c r="AG93" i="1" s="1"/>
  <c r="BQ93" i="2"/>
  <c r="AH93" i="1" s="1"/>
  <c r="BR93" i="2"/>
  <c r="AI93" i="1" s="1"/>
  <c r="BS93" i="2"/>
  <c r="AJ93" i="1" s="1"/>
  <c r="BT93" i="2"/>
  <c r="AK93" i="1" s="1"/>
  <c r="BU93" i="2"/>
  <c r="AL93" i="1" s="1"/>
  <c r="BV93" i="2"/>
  <c r="AM93" i="1" s="1"/>
  <c r="BW93" i="2"/>
  <c r="AN93" i="1" s="1"/>
  <c r="BX93" i="2"/>
  <c r="AO93" i="1" s="1"/>
  <c r="BY93" i="2"/>
  <c r="AP93" i="1" s="1"/>
  <c r="CA93" i="2"/>
  <c r="AR93" i="1" s="1"/>
  <c r="CB93" i="2"/>
  <c r="AS93" i="1" s="1"/>
  <c r="CC93" i="2"/>
  <c r="AT93" i="1" s="1"/>
  <c r="CD93" i="2"/>
  <c r="AU93" i="1" s="1"/>
  <c r="CE93" i="2"/>
  <c r="AV93" i="1" s="1"/>
  <c r="CG93" i="2"/>
  <c r="BZ93" i="2" s="1"/>
  <c r="AQ93" i="1" s="1"/>
  <c r="CI93" i="2"/>
  <c r="CF93" i="2" s="1"/>
  <c r="AW93" i="1" s="1"/>
  <c r="BJ94" i="2"/>
  <c r="AA94" i="1" s="1"/>
  <c r="BK94" i="2"/>
  <c r="AB94" i="1" s="1"/>
  <c r="BL94" i="2"/>
  <c r="AC94" i="1" s="1"/>
  <c r="BM94" i="2"/>
  <c r="AD94" i="1" s="1"/>
  <c r="BN94" i="2"/>
  <c r="AE94" i="1" s="1"/>
  <c r="BO94" i="2"/>
  <c r="AF94" i="1" s="1"/>
  <c r="BP94" i="2"/>
  <c r="AG94" i="1" s="1"/>
  <c r="BQ94" i="2"/>
  <c r="AH94" i="1" s="1"/>
  <c r="BR94" i="2"/>
  <c r="AI94" i="1" s="1"/>
  <c r="BS94" i="2"/>
  <c r="AJ94" i="1" s="1"/>
  <c r="BT94" i="2"/>
  <c r="AK94" i="1" s="1"/>
  <c r="BU94" i="2"/>
  <c r="AL94" i="1" s="1"/>
  <c r="BV94" i="2"/>
  <c r="AM94" i="1" s="1"/>
  <c r="BW94" i="2"/>
  <c r="AN94" i="1" s="1"/>
  <c r="BX94" i="2"/>
  <c r="AO94" i="1" s="1"/>
  <c r="BY94" i="2"/>
  <c r="AP94" i="1" s="1"/>
  <c r="CA94" i="2"/>
  <c r="AR94" i="1" s="1"/>
  <c r="CB94" i="2"/>
  <c r="AS94" i="1" s="1"/>
  <c r="CC94" i="2"/>
  <c r="AT94" i="1" s="1"/>
  <c r="CD94" i="2"/>
  <c r="AU94" i="1" s="1"/>
  <c r="CE94" i="2"/>
  <c r="AV94" i="1" s="1"/>
  <c r="CG94" i="2"/>
  <c r="BZ94" i="2"/>
  <c r="AQ94" i="1" s="1"/>
  <c r="CI94" i="2"/>
  <c r="CF94" i="2" s="1"/>
  <c r="AW94" i="1" s="1"/>
  <c r="BJ95" i="2"/>
  <c r="AA95" i="1" s="1"/>
  <c r="BK95" i="2"/>
  <c r="AB95" i="1" s="1"/>
  <c r="BL95" i="2"/>
  <c r="AC95" i="1" s="1"/>
  <c r="BM95" i="2"/>
  <c r="AD95" i="1" s="1"/>
  <c r="BN95" i="2"/>
  <c r="AE95" i="1" s="1"/>
  <c r="BO95" i="2"/>
  <c r="AF95" i="1" s="1"/>
  <c r="BP95" i="2"/>
  <c r="AG95" i="1" s="1"/>
  <c r="BQ95" i="2"/>
  <c r="AH95" i="1" s="1"/>
  <c r="BR95" i="2"/>
  <c r="AI95" i="1" s="1"/>
  <c r="BS95" i="2"/>
  <c r="AJ95" i="1" s="1"/>
  <c r="BT95" i="2"/>
  <c r="AK95" i="1" s="1"/>
  <c r="BU95" i="2"/>
  <c r="AL95" i="1" s="1"/>
  <c r="BV95" i="2"/>
  <c r="AM95" i="1" s="1"/>
  <c r="BW95" i="2"/>
  <c r="AN95" i="1" s="1"/>
  <c r="BX95" i="2"/>
  <c r="AO95" i="1" s="1"/>
  <c r="BY95" i="2"/>
  <c r="AP95" i="1" s="1"/>
  <c r="CA95" i="2"/>
  <c r="AR95" i="1" s="1"/>
  <c r="CB95" i="2"/>
  <c r="AS95" i="1" s="1"/>
  <c r="CC95" i="2"/>
  <c r="AT95" i="1" s="1"/>
  <c r="CD95" i="2"/>
  <c r="AU95" i="1" s="1"/>
  <c r="CE95" i="2"/>
  <c r="AV95" i="1" s="1"/>
  <c r="CG95" i="2"/>
  <c r="BZ95" i="2" s="1"/>
  <c r="AQ95" i="1" s="1"/>
  <c r="CI95" i="2"/>
  <c r="CF95" i="2" s="1"/>
  <c r="AW95" i="1" s="1"/>
  <c r="BJ96" i="2"/>
  <c r="AA96" i="1" s="1"/>
  <c r="BK96" i="2"/>
  <c r="AB96" i="1" s="1"/>
  <c r="BL96" i="2"/>
  <c r="AC96" i="1" s="1"/>
  <c r="BM96" i="2"/>
  <c r="AD96" i="1" s="1"/>
  <c r="BN96" i="2"/>
  <c r="AE96" i="1" s="1"/>
  <c r="BO96" i="2"/>
  <c r="AF96" i="1" s="1"/>
  <c r="BP96" i="2"/>
  <c r="AG96" i="1" s="1"/>
  <c r="BQ96" i="2"/>
  <c r="AH96" i="1" s="1"/>
  <c r="BR96" i="2"/>
  <c r="AI96" i="1" s="1"/>
  <c r="BS96" i="2"/>
  <c r="AJ96" i="1" s="1"/>
  <c r="BT96" i="2"/>
  <c r="AK96" i="1" s="1"/>
  <c r="BU96" i="2"/>
  <c r="AL96" i="1" s="1"/>
  <c r="BV96" i="2"/>
  <c r="AM96" i="1" s="1"/>
  <c r="BW96" i="2"/>
  <c r="AN96" i="1" s="1"/>
  <c r="BX96" i="2"/>
  <c r="AO96" i="1" s="1"/>
  <c r="BY96" i="2"/>
  <c r="AP96" i="1" s="1"/>
  <c r="CA96" i="2"/>
  <c r="AR96" i="1" s="1"/>
  <c r="CB96" i="2"/>
  <c r="AS96" i="1" s="1"/>
  <c r="CC96" i="2"/>
  <c r="AT96" i="1" s="1"/>
  <c r="CD96" i="2"/>
  <c r="AU96" i="1" s="1"/>
  <c r="CE96" i="2"/>
  <c r="AV96" i="1" s="1"/>
  <c r="CF96" i="2"/>
  <c r="AW96" i="1" s="1"/>
  <c r="CG96" i="2"/>
  <c r="BZ96" i="2" s="1"/>
  <c r="AQ96" i="1" s="1"/>
  <c r="CI96" i="2"/>
  <c r="BJ97" i="2"/>
  <c r="AA97" i="1" s="1"/>
  <c r="BK97" i="2"/>
  <c r="AB97" i="1" s="1"/>
  <c r="BL97" i="2"/>
  <c r="AC97" i="1" s="1"/>
  <c r="BM97" i="2"/>
  <c r="AD97" i="1" s="1"/>
  <c r="BN97" i="2"/>
  <c r="AE97" i="1" s="1"/>
  <c r="BO97" i="2"/>
  <c r="AF97" i="1" s="1"/>
  <c r="BP97" i="2"/>
  <c r="AG97" i="1" s="1"/>
  <c r="BQ97" i="2"/>
  <c r="AH97" i="1" s="1"/>
  <c r="BR97" i="2"/>
  <c r="AI97" i="1" s="1"/>
  <c r="BS97" i="2"/>
  <c r="AJ97" i="1" s="1"/>
  <c r="BT97" i="2"/>
  <c r="AK97" i="1" s="1"/>
  <c r="BU97" i="2"/>
  <c r="AL97" i="1" s="1"/>
  <c r="BV97" i="2"/>
  <c r="AM97" i="1" s="1"/>
  <c r="BW97" i="2"/>
  <c r="AN97" i="1" s="1"/>
  <c r="BX97" i="2"/>
  <c r="AO97" i="1" s="1"/>
  <c r="BY97" i="2"/>
  <c r="AP97" i="1" s="1"/>
  <c r="CA97" i="2"/>
  <c r="AR97" i="1" s="1"/>
  <c r="CB97" i="2"/>
  <c r="AS97" i="1" s="1"/>
  <c r="CC97" i="2"/>
  <c r="AT97" i="1" s="1"/>
  <c r="CD97" i="2"/>
  <c r="AU97" i="1" s="1"/>
  <c r="CE97" i="2"/>
  <c r="AV97" i="1" s="1"/>
  <c r="CG97" i="2"/>
  <c r="BZ97" i="2" s="1"/>
  <c r="AQ97" i="1" s="1"/>
  <c r="CI97" i="2"/>
  <c r="CF97" i="2" s="1"/>
  <c r="AW97" i="1" s="1"/>
  <c r="BJ98" i="2"/>
  <c r="AA98" i="1" s="1"/>
  <c r="BK98" i="2"/>
  <c r="AB98" i="1" s="1"/>
  <c r="BL98" i="2"/>
  <c r="AC98" i="1" s="1"/>
  <c r="BM98" i="2"/>
  <c r="AD98" i="1" s="1"/>
  <c r="BN98" i="2"/>
  <c r="AE98" i="1" s="1"/>
  <c r="BO98" i="2"/>
  <c r="AF98" i="1" s="1"/>
  <c r="BP98" i="2"/>
  <c r="AG98" i="1" s="1"/>
  <c r="BQ98" i="2"/>
  <c r="AH98" i="1" s="1"/>
  <c r="BR98" i="2"/>
  <c r="AI98" i="1" s="1"/>
  <c r="BS98" i="2"/>
  <c r="AJ98" i="1" s="1"/>
  <c r="BT98" i="2"/>
  <c r="AK98" i="1" s="1"/>
  <c r="BU98" i="2"/>
  <c r="AL98" i="1" s="1"/>
  <c r="BV98" i="2"/>
  <c r="AM98" i="1" s="1"/>
  <c r="BW98" i="2"/>
  <c r="AN98" i="1" s="1"/>
  <c r="BX98" i="2"/>
  <c r="AO98" i="1" s="1"/>
  <c r="BY98" i="2"/>
  <c r="AP98" i="1" s="1"/>
  <c r="CA98" i="2"/>
  <c r="AR98" i="1" s="1"/>
  <c r="CB98" i="2"/>
  <c r="AS98" i="1" s="1"/>
  <c r="CC98" i="2"/>
  <c r="AT98" i="1" s="1"/>
  <c r="CD98" i="2"/>
  <c r="AU98" i="1" s="1"/>
  <c r="CE98" i="2"/>
  <c r="AV98" i="1" s="1"/>
  <c r="CF98" i="2"/>
  <c r="AW98" i="1" s="1"/>
  <c r="CG98" i="2"/>
  <c r="BZ98" i="2" s="1"/>
  <c r="AQ98" i="1" s="1"/>
  <c r="CI98" i="2"/>
  <c r="BJ99" i="2"/>
  <c r="AA99" i="1" s="1"/>
  <c r="BK99" i="2"/>
  <c r="AB99" i="1" s="1"/>
  <c r="BL99" i="2"/>
  <c r="AC99" i="1" s="1"/>
  <c r="BM99" i="2"/>
  <c r="AD99" i="1" s="1"/>
  <c r="BN99" i="2"/>
  <c r="AE99" i="1" s="1"/>
  <c r="BO99" i="2"/>
  <c r="AF99" i="1" s="1"/>
  <c r="BP99" i="2"/>
  <c r="AG99" i="1" s="1"/>
  <c r="BQ99" i="2"/>
  <c r="AH99" i="1" s="1"/>
  <c r="BR99" i="2"/>
  <c r="AI99" i="1" s="1"/>
  <c r="BS99" i="2"/>
  <c r="AJ99" i="1" s="1"/>
  <c r="BT99" i="2"/>
  <c r="AK99" i="1" s="1"/>
  <c r="BU99" i="2"/>
  <c r="AL99" i="1" s="1"/>
  <c r="BV99" i="2"/>
  <c r="AM99" i="1" s="1"/>
  <c r="BW99" i="2"/>
  <c r="AN99" i="1" s="1"/>
  <c r="BX99" i="2"/>
  <c r="AO99" i="1" s="1"/>
  <c r="BY99" i="2"/>
  <c r="AP99" i="1" s="1"/>
  <c r="CA99" i="2"/>
  <c r="AR99" i="1" s="1"/>
  <c r="CB99" i="2"/>
  <c r="AS99" i="1" s="1"/>
  <c r="CC99" i="2"/>
  <c r="AT99" i="1" s="1"/>
  <c r="CD99" i="2"/>
  <c r="AU99" i="1" s="1"/>
  <c r="CE99" i="2"/>
  <c r="AV99" i="1" s="1"/>
  <c r="CG99" i="2"/>
  <c r="BZ99" i="2" s="1"/>
  <c r="AQ99" i="1" s="1"/>
  <c r="CI99" i="2"/>
  <c r="CF99" i="2" s="1"/>
  <c r="AW99" i="1" s="1"/>
  <c r="BJ100" i="2"/>
  <c r="AA100" i="1" s="1"/>
  <c r="BK100" i="2"/>
  <c r="AB100" i="1" s="1"/>
  <c r="BL100" i="2"/>
  <c r="AC100" i="1" s="1"/>
  <c r="BM100" i="2"/>
  <c r="AD100" i="1" s="1"/>
  <c r="BN100" i="2"/>
  <c r="AE100" i="1" s="1"/>
  <c r="BO100" i="2"/>
  <c r="AF100" i="1" s="1"/>
  <c r="BP100" i="2"/>
  <c r="AG100" i="1" s="1"/>
  <c r="BQ100" i="2"/>
  <c r="AH100" i="1" s="1"/>
  <c r="BR100" i="2"/>
  <c r="AI100" i="1" s="1"/>
  <c r="BS100" i="2"/>
  <c r="AJ100" i="1" s="1"/>
  <c r="BT100" i="2"/>
  <c r="AK100" i="1" s="1"/>
  <c r="BU100" i="2"/>
  <c r="AL100" i="1" s="1"/>
  <c r="BV100" i="2"/>
  <c r="AM100" i="1" s="1"/>
  <c r="BW100" i="2"/>
  <c r="AN100" i="1" s="1"/>
  <c r="BX100" i="2"/>
  <c r="AO100" i="1" s="1"/>
  <c r="BY100" i="2"/>
  <c r="AP100" i="1" s="1"/>
  <c r="CA100" i="2"/>
  <c r="AR100" i="1" s="1"/>
  <c r="CB100" i="2"/>
  <c r="AS100" i="1" s="1"/>
  <c r="CC100" i="2"/>
  <c r="AT100" i="1" s="1"/>
  <c r="CD100" i="2"/>
  <c r="AU100" i="1" s="1"/>
  <c r="CE100" i="2"/>
  <c r="AV100" i="1" s="1"/>
  <c r="CG100" i="2"/>
  <c r="BZ100" i="2" s="1"/>
  <c r="AQ100" i="1" s="1"/>
  <c r="CI100" i="2"/>
  <c r="CF100" i="2" s="1"/>
  <c r="AW100" i="1" s="1"/>
  <c r="BJ101" i="2"/>
  <c r="AA101" i="1" s="1"/>
  <c r="BK101" i="2"/>
  <c r="AB101" i="1" s="1"/>
  <c r="BL101" i="2"/>
  <c r="AC101" i="1" s="1"/>
  <c r="BM101" i="2"/>
  <c r="AD101" i="1" s="1"/>
  <c r="BN101" i="2"/>
  <c r="AE101" i="1" s="1"/>
  <c r="BO101" i="2"/>
  <c r="AF101" i="1" s="1"/>
  <c r="BP101" i="2"/>
  <c r="AG101" i="1" s="1"/>
  <c r="BQ101" i="2"/>
  <c r="AH101" i="1" s="1"/>
  <c r="BR101" i="2"/>
  <c r="AI101" i="1" s="1"/>
  <c r="BS101" i="2"/>
  <c r="AJ101" i="1" s="1"/>
  <c r="BT101" i="2"/>
  <c r="AK101" i="1" s="1"/>
  <c r="BU101" i="2"/>
  <c r="AL101" i="1" s="1"/>
  <c r="BV101" i="2"/>
  <c r="AM101" i="1" s="1"/>
  <c r="BW101" i="2"/>
  <c r="AN101" i="1" s="1"/>
  <c r="BX101" i="2"/>
  <c r="AO101" i="1" s="1"/>
  <c r="BY101" i="2"/>
  <c r="AP101" i="1" s="1"/>
  <c r="CA101" i="2"/>
  <c r="AR101" i="1" s="1"/>
  <c r="CB101" i="2"/>
  <c r="AS101" i="1" s="1"/>
  <c r="CC101" i="2"/>
  <c r="AT101" i="1" s="1"/>
  <c r="CD101" i="2"/>
  <c r="AU101" i="1" s="1"/>
  <c r="CE101" i="2"/>
  <c r="AV101" i="1" s="1"/>
  <c r="CG101" i="2"/>
  <c r="BZ101" i="2" s="1"/>
  <c r="AQ101" i="1" s="1"/>
  <c r="CI101" i="2"/>
  <c r="CF101" i="2" s="1"/>
  <c r="AW101" i="1" s="1"/>
  <c r="BJ102" i="2"/>
  <c r="AA102" i="1" s="1"/>
  <c r="BK102" i="2"/>
  <c r="AB102" i="1" s="1"/>
  <c r="BL102" i="2"/>
  <c r="AC102" i="1" s="1"/>
  <c r="BM102" i="2"/>
  <c r="AD102" i="1" s="1"/>
  <c r="BN102" i="2"/>
  <c r="AE102" i="1" s="1"/>
  <c r="BO102" i="2"/>
  <c r="AF102" i="1" s="1"/>
  <c r="BP102" i="2"/>
  <c r="AG102" i="1" s="1"/>
  <c r="BQ102" i="2"/>
  <c r="AH102" i="1" s="1"/>
  <c r="BR102" i="2"/>
  <c r="AI102" i="1" s="1"/>
  <c r="BS102" i="2"/>
  <c r="AJ102" i="1" s="1"/>
  <c r="BT102" i="2"/>
  <c r="AK102" i="1" s="1"/>
  <c r="BU102" i="2"/>
  <c r="AL102" i="1" s="1"/>
  <c r="BV102" i="2"/>
  <c r="AM102" i="1" s="1"/>
  <c r="BW102" i="2"/>
  <c r="AN102" i="1" s="1"/>
  <c r="BX102" i="2"/>
  <c r="AO102" i="1" s="1"/>
  <c r="BY102" i="2"/>
  <c r="AP102" i="1" s="1"/>
  <c r="CA102" i="2"/>
  <c r="AR102" i="1" s="1"/>
  <c r="CB102" i="2"/>
  <c r="AS102" i="1" s="1"/>
  <c r="CC102" i="2"/>
  <c r="AT102" i="1" s="1"/>
  <c r="CD102" i="2"/>
  <c r="AU102" i="1" s="1"/>
  <c r="CE102" i="2"/>
  <c r="AV102" i="1" s="1"/>
  <c r="CG102" i="2"/>
  <c r="BZ102" i="2"/>
  <c r="AQ102" i="1" s="1"/>
  <c r="CI102" i="2"/>
  <c r="CF102" i="2" s="1"/>
  <c r="AW102" i="1" s="1"/>
  <c r="BJ103" i="2"/>
  <c r="AA103" i="1" s="1"/>
  <c r="BK103" i="2"/>
  <c r="AB103" i="1" s="1"/>
  <c r="BL103" i="2"/>
  <c r="AC103" i="1" s="1"/>
  <c r="BM103" i="2"/>
  <c r="AD103" i="1" s="1"/>
  <c r="BN103" i="2"/>
  <c r="AE103" i="1" s="1"/>
  <c r="BO103" i="2"/>
  <c r="AF103" i="1" s="1"/>
  <c r="BP103" i="2"/>
  <c r="AG103" i="1" s="1"/>
  <c r="BQ103" i="2"/>
  <c r="AH103" i="1" s="1"/>
  <c r="BR103" i="2"/>
  <c r="AI103" i="1" s="1"/>
  <c r="BS103" i="2"/>
  <c r="AJ103" i="1" s="1"/>
  <c r="BT103" i="2"/>
  <c r="AK103" i="1" s="1"/>
  <c r="BU103" i="2"/>
  <c r="AL103" i="1" s="1"/>
  <c r="BV103" i="2"/>
  <c r="AM103" i="1" s="1"/>
  <c r="BW103" i="2"/>
  <c r="AN103" i="1" s="1"/>
  <c r="BX103" i="2"/>
  <c r="AO103" i="1" s="1"/>
  <c r="BY103" i="2"/>
  <c r="AP103" i="1" s="1"/>
  <c r="CA103" i="2"/>
  <c r="AR103" i="1" s="1"/>
  <c r="CB103" i="2"/>
  <c r="AS103" i="1" s="1"/>
  <c r="CC103" i="2"/>
  <c r="AT103" i="1" s="1"/>
  <c r="CD103" i="2"/>
  <c r="AU103" i="1" s="1"/>
  <c r="CE103" i="2"/>
  <c r="AV103" i="1" s="1"/>
  <c r="CG103" i="2"/>
  <c r="BZ103" i="2" s="1"/>
  <c r="AQ103" i="1" s="1"/>
  <c r="CI103" i="2"/>
  <c r="CF103" i="2" s="1"/>
  <c r="AW103" i="1" s="1"/>
  <c r="BJ104" i="2"/>
  <c r="AA104" i="1" s="1"/>
  <c r="BK104" i="2"/>
  <c r="AB104" i="1" s="1"/>
  <c r="BL104" i="2"/>
  <c r="AC104" i="1" s="1"/>
  <c r="BM104" i="2"/>
  <c r="AD104" i="1" s="1"/>
  <c r="BN104" i="2"/>
  <c r="AE104" i="1" s="1"/>
  <c r="BO104" i="2"/>
  <c r="AF104" i="1" s="1"/>
  <c r="BP104" i="2"/>
  <c r="AG104" i="1" s="1"/>
  <c r="BQ104" i="2"/>
  <c r="AH104" i="1" s="1"/>
  <c r="BR104" i="2"/>
  <c r="AI104" i="1" s="1"/>
  <c r="BS104" i="2"/>
  <c r="AJ104" i="1" s="1"/>
  <c r="BT104" i="2"/>
  <c r="AK104" i="1" s="1"/>
  <c r="BU104" i="2"/>
  <c r="AL104" i="1" s="1"/>
  <c r="BV104" i="2"/>
  <c r="AM104" i="1" s="1"/>
  <c r="BW104" i="2"/>
  <c r="AN104" i="1" s="1"/>
  <c r="BX104" i="2"/>
  <c r="AO104" i="1" s="1"/>
  <c r="BY104" i="2"/>
  <c r="AP104" i="1" s="1"/>
  <c r="CA104" i="2"/>
  <c r="AR104" i="1" s="1"/>
  <c r="CB104" i="2"/>
  <c r="AS104" i="1" s="1"/>
  <c r="CC104" i="2"/>
  <c r="AT104" i="1" s="1"/>
  <c r="CD104" i="2"/>
  <c r="AU104" i="1" s="1"/>
  <c r="CE104" i="2"/>
  <c r="AV104" i="1" s="1"/>
  <c r="CG104" i="2"/>
  <c r="BZ104" i="2"/>
  <c r="AQ104" i="1" s="1"/>
  <c r="CI104" i="2"/>
  <c r="CF104" i="2" s="1"/>
  <c r="AW104" i="1" s="1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DD22" i="4"/>
  <c r="DE22" i="4"/>
  <c r="DF22" i="4"/>
  <c r="DG22" i="4"/>
  <c r="DH22" i="4"/>
  <c r="DI22" i="4"/>
  <c r="DJ22" i="4"/>
  <c r="DK22" i="4"/>
  <c r="DL22" i="4"/>
  <c r="DM22" i="4"/>
  <c r="DN22" i="4"/>
  <c r="DO22" i="4"/>
  <c r="DP22" i="4"/>
  <c r="DD23" i="4"/>
  <c r="DE23" i="4"/>
  <c r="DF23" i="4"/>
  <c r="DG23" i="4"/>
  <c r="DH23" i="4"/>
  <c r="DI23" i="4"/>
  <c r="DJ23" i="4"/>
  <c r="DK23" i="4"/>
  <c r="DL23" i="4"/>
  <c r="DM23" i="4"/>
  <c r="DN23" i="4"/>
  <c r="DO23" i="4"/>
  <c r="DP23" i="4"/>
  <c r="DD24" i="4"/>
  <c r="DE24" i="4"/>
  <c r="DF24" i="4"/>
  <c r="DG24" i="4"/>
  <c r="DH24" i="4"/>
  <c r="DI24" i="4"/>
  <c r="DJ24" i="4"/>
  <c r="DK24" i="4"/>
  <c r="DL24" i="4"/>
  <c r="DM24" i="4"/>
  <c r="DN24" i="4"/>
  <c r="DO24" i="4"/>
  <c r="DP24" i="4"/>
  <c r="LE23" i="2"/>
  <c r="DV23" i="1" s="1"/>
  <c r="LF23" i="2"/>
  <c r="DW23" i="1" s="1"/>
  <c r="LG23" i="2"/>
  <c r="DX23" i="1" s="1"/>
  <c r="LH23" i="2"/>
  <c r="DY23" i="1" s="1"/>
  <c r="LI23" i="2"/>
  <c r="DZ23" i="1" s="1"/>
  <c r="LJ23" i="2"/>
  <c r="EA23" i="1" s="1"/>
  <c r="LK23" i="2"/>
  <c r="EB23" i="1" s="1"/>
  <c r="LL23" i="2"/>
  <c r="EC23" i="1" s="1"/>
  <c r="LM23" i="2"/>
  <c r="ED23" i="1" s="1"/>
  <c r="LN23" i="2"/>
  <c r="EE23" i="1" s="1"/>
  <c r="LO23" i="2"/>
  <c r="EF23" i="1" s="1"/>
  <c r="LP23" i="2"/>
  <c r="EG23" i="1" s="1"/>
  <c r="LQ23" i="2"/>
  <c r="EH23" i="1" s="1"/>
  <c r="LR23" i="2"/>
  <c r="EI23" i="1" s="1"/>
  <c r="LS23" i="2"/>
  <c r="EJ23" i="1" s="1"/>
  <c r="LT23" i="2"/>
  <c r="EK23" i="1" s="1"/>
  <c r="LV23" i="2"/>
  <c r="EM23" i="1" s="1"/>
  <c r="LW23" i="2"/>
  <c r="EN23" i="1" s="1"/>
  <c r="LX23" i="2"/>
  <c r="LY23" i="2"/>
  <c r="LZ23" i="2"/>
  <c r="EQ23" i="1" s="1"/>
  <c r="MA23" i="2"/>
  <c r="ER23" i="1" s="1"/>
  <c r="MB23" i="2"/>
  <c r="LU23" i="2" s="1"/>
  <c r="EL23" i="1" s="1"/>
  <c r="MD23" i="2"/>
  <c r="LE24" i="2"/>
  <c r="DV24" i="1" s="1"/>
  <c r="LF24" i="2"/>
  <c r="DW24" i="1" s="1"/>
  <c r="LG24" i="2"/>
  <c r="DX24" i="1" s="1"/>
  <c r="LH24" i="2"/>
  <c r="DY24" i="1" s="1"/>
  <c r="LI24" i="2"/>
  <c r="DZ24" i="1" s="1"/>
  <c r="LJ24" i="2"/>
  <c r="EA24" i="1" s="1"/>
  <c r="LK24" i="2"/>
  <c r="EB24" i="1" s="1"/>
  <c r="LL24" i="2"/>
  <c r="EC24" i="1" s="1"/>
  <c r="LM24" i="2"/>
  <c r="ED24" i="1" s="1"/>
  <c r="LN24" i="2"/>
  <c r="EE24" i="1" s="1"/>
  <c r="LO24" i="2"/>
  <c r="EF24" i="1" s="1"/>
  <c r="LP24" i="2"/>
  <c r="EG24" i="1" s="1"/>
  <c r="LQ24" i="2"/>
  <c r="EH24" i="1" s="1"/>
  <c r="LR24" i="2"/>
  <c r="EI24" i="1" s="1"/>
  <c r="LS24" i="2"/>
  <c r="EJ24" i="1" s="1"/>
  <c r="LT24" i="2"/>
  <c r="LV24" i="2"/>
  <c r="EM24" i="1" s="1"/>
  <c r="LW24" i="2"/>
  <c r="EN24" i="1" s="1"/>
  <c r="LX24" i="2"/>
  <c r="EO24" i="1" s="1"/>
  <c r="LY24" i="2"/>
  <c r="EP24" i="1" s="1"/>
  <c r="LZ24" i="2"/>
  <c r="EQ24" i="1" s="1"/>
  <c r="MB24" i="2"/>
  <c r="MD24" i="2"/>
  <c r="MA24" i="2" s="1"/>
  <c r="ER24" i="1" s="1"/>
  <c r="LE25" i="2"/>
  <c r="DV25" i="1" s="1"/>
  <c r="LF25" i="2"/>
  <c r="DW25" i="1" s="1"/>
  <c r="LG25" i="2"/>
  <c r="DX25" i="1" s="1"/>
  <c r="LH25" i="2"/>
  <c r="DY25" i="1" s="1"/>
  <c r="LI25" i="2"/>
  <c r="DZ25" i="1" s="1"/>
  <c r="LJ25" i="2"/>
  <c r="EA25" i="1" s="1"/>
  <c r="LK25" i="2"/>
  <c r="EB25" i="1" s="1"/>
  <c r="LL25" i="2"/>
  <c r="EC25" i="1" s="1"/>
  <c r="LM25" i="2"/>
  <c r="ED25" i="1" s="1"/>
  <c r="LN25" i="2"/>
  <c r="EE25" i="1" s="1"/>
  <c r="LO25" i="2"/>
  <c r="EF25" i="1" s="1"/>
  <c r="LP25" i="2"/>
  <c r="EG25" i="1" s="1"/>
  <c r="LQ25" i="2"/>
  <c r="EH25" i="1" s="1"/>
  <c r="LR25" i="2"/>
  <c r="EI25" i="1" s="1"/>
  <c r="LS25" i="2"/>
  <c r="EJ25" i="1" s="1"/>
  <c r="LT25" i="2"/>
  <c r="EK25" i="1" s="1"/>
  <c r="LV25" i="2"/>
  <c r="EM25" i="1" s="1"/>
  <c r="LW25" i="2"/>
  <c r="EN25" i="1" s="1"/>
  <c r="LX25" i="2"/>
  <c r="EO25" i="1" s="1"/>
  <c r="LY25" i="2"/>
  <c r="EP25" i="1" s="1"/>
  <c r="LZ25" i="2"/>
  <c r="EQ25" i="1" s="1"/>
  <c r="MB25" i="2"/>
  <c r="MD25" i="2"/>
  <c r="MA25" i="2" s="1"/>
  <c r="ER25" i="1" s="1"/>
  <c r="EO23" i="1"/>
  <c r="EP23" i="1"/>
  <c r="EK24" i="1"/>
  <c r="AV23" i="4"/>
  <c r="AW23" i="4"/>
  <c r="AX23" i="4"/>
  <c r="AY23" i="4"/>
  <c r="AZ23" i="4"/>
  <c r="BA23" i="4"/>
  <c r="BB23" i="4"/>
  <c r="BC23" i="4"/>
  <c r="BD23" i="4"/>
  <c r="BE23" i="4"/>
  <c r="BF23" i="4"/>
  <c r="BG23" i="4"/>
  <c r="BH23" i="4"/>
  <c r="AV24" i="4"/>
  <c r="AW24" i="4"/>
  <c r="AX24" i="4"/>
  <c r="AY24" i="4"/>
  <c r="AZ24" i="4"/>
  <c r="BA24" i="4"/>
  <c r="BB24" i="4"/>
  <c r="BC24" i="4"/>
  <c r="BD24" i="4"/>
  <c r="BE24" i="4"/>
  <c r="BF24" i="4"/>
  <c r="BG24" i="4"/>
  <c r="BH24" i="4"/>
  <c r="BK22" i="4"/>
  <c r="BK23" i="4"/>
  <c r="BK24" i="4"/>
  <c r="BZ22" i="4"/>
  <c r="CA22" i="4"/>
  <c r="CB22" i="4"/>
  <c r="CC22" i="4"/>
  <c r="CD22" i="4"/>
  <c r="CE22" i="4"/>
  <c r="CF22" i="4"/>
  <c r="CG22" i="4"/>
  <c r="CH22" i="4"/>
  <c r="CI22" i="4"/>
  <c r="CJ22" i="4"/>
  <c r="CK22" i="4"/>
  <c r="CL22" i="4"/>
  <c r="CO22" i="4"/>
  <c r="BZ23" i="4"/>
  <c r="CA23" i="4"/>
  <c r="CB23" i="4"/>
  <c r="CC23" i="4"/>
  <c r="CD23" i="4"/>
  <c r="CE23" i="4"/>
  <c r="CF23" i="4"/>
  <c r="CG23" i="4"/>
  <c r="CH23" i="4"/>
  <c r="CI23" i="4"/>
  <c r="CJ23" i="4"/>
  <c r="CK23" i="4"/>
  <c r="CL23" i="4"/>
  <c r="CO23" i="4"/>
  <c r="BZ24" i="4"/>
  <c r="CA24" i="4"/>
  <c r="CB24" i="4"/>
  <c r="CC24" i="4"/>
  <c r="CD24" i="4"/>
  <c r="CE24" i="4"/>
  <c r="CF24" i="4"/>
  <c r="CG24" i="4"/>
  <c r="CH24" i="4"/>
  <c r="CI24" i="4"/>
  <c r="CJ24" i="4"/>
  <c r="CK24" i="4"/>
  <c r="CL24" i="4"/>
  <c r="CO24" i="4"/>
  <c r="HX23" i="2"/>
  <c r="CO23" i="1" s="1"/>
  <c r="HY23" i="2"/>
  <c r="CP23" i="1" s="1"/>
  <c r="HZ23" i="2"/>
  <c r="CQ23" i="1" s="1"/>
  <c r="IA23" i="2"/>
  <c r="CR23" i="1" s="1"/>
  <c r="IB23" i="2"/>
  <c r="CS23" i="1" s="1"/>
  <c r="IC23" i="2"/>
  <c r="CT23" i="1" s="1"/>
  <c r="ID23" i="2"/>
  <c r="CU23" i="1" s="1"/>
  <c r="IE23" i="2"/>
  <c r="CV23" i="1" s="1"/>
  <c r="IF23" i="2"/>
  <c r="CW23" i="1" s="1"/>
  <c r="IG23" i="2"/>
  <c r="CX23" i="1" s="1"/>
  <c r="IH23" i="2"/>
  <c r="CY23" i="1" s="1"/>
  <c r="II23" i="2"/>
  <c r="CZ23" i="1" s="1"/>
  <c r="IJ23" i="2"/>
  <c r="DA23" i="1" s="1"/>
  <c r="IK23" i="2"/>
  <c r="DB23" i="1" s="1"/>
  <c r="IL23" i="2"/>
  <c r="DC23" i="1" s="1"/>
  <c r="IM23" i="2"/>
  <c r="DD23" i="1" s="1"/>
  <c r="IO23" i="2"/>
  <c r="DF23" i="1" s="1"/>
  <c r="IP23" i="2"/>
  <c r="DG23" i="1" s="1"/>
  <c r="IQ23" i="2"/>
  <c r="DH23" i="1" s="1"/>
  <c r="IR23" i="2"/>
  <c r="IS23" i="2"/>
  <c r="DJ23" i="1" s="1"/>
  <c r="IU23" i="2"/>
  <c r="IW23" i="2"/>
  <c r="IT23" i="2" s="1"/>
  <c r="DK23" i="1" s="1"/>
  <c r="IX23" i="2"/>
  <c r="HX24" i="2"/>
  <c r="CO24" i="1" s="1"/>
  <c r="HY24" i="2"/>
  <c r="CP24" i="1" s="1"/>
  <c r="HZ24" i="2"/>
  <c r="CQ24" i="1" s="1"/>
  <c r="IA24" i="2"/>
  <c r="CR24" i="1" s="1"/>
  <c r="IB24" i="2"/>
  <c r="CS24" i="1" s="1"/>
  <c r="IC24" i="2"/>
  <c r="CT24" i="1" s="1"/>
  <c r="ID24" i="2"/>
  <c r="CU24" i="1" s="1"/>
  <c r="IE24" i="2"/>
  <c r="CV24" i="1" s="1"/>
  <c r="IF24" i="2"/>
  <c r="CW24" i="1" s="1"/>
  <c r="IG24" i="2"/>
  <c r="CX24" i="1" s="1"/>
  <c r="IH24" i="2"/>
  <c r="CY24" i="1" s="1"/>
  <c r="II24" i="2"/>
  <c r="CZ24" i="1" s="1"/>
  <c r="IJ24" i="2"/>
  <c r="DA24" i="1" s="1"/>
  <c r="IK24" i="2"/>
  <c r="DB24" i="1" s="1"/>
  <c r="IL24" i="2"/>
  <c r="DC24" i="1" s="1"/>
  <c r="IM24" i="2"/>
  <c r="DD24" i="1" s="1"/>
  <c r="IO24" i="2"/>
  <c r="DF24" i="1" s="1"/>
  <c r="IP24" i="2"/>
  <c r="DG24" i="1" s="1"/>
  <c r="IQ24" i="2"/>
  <c r="DH24" i="1" s="1"/>
  <c r="IR24" i="2"/>
  <c r="IS24" i="2"/>
  <c r="DJ24" i="1" s="1"/>
  <c r="IU24" i="2"/>
  <c r="IW24" i="2"/>
  <c r="IT24" i="2" s="1"/>
  <c r="DK24" i="1" s="1"/>
  <c r="IX24" i="2"/>
  <c r="HX25" i="2"/>
  <c r="CO25" i="1" s="1"/>
  <c r="HY25" i="2"/>
  <c r="CP25" i="1" s="1"/>
  <c r="HZ25" i="2"/>
  <c r="CQ25" i="1" s="1"/>
  <c r="IA25" i="2"/>
  <c r="CR25" i="1" s="1"/>
  <c r="IB25" i="2"/>
  <c r="CS25" i="1" s="1"/>
  <c r="IC25" i="2"/>
  <c r="CT25" i="1" s="1"/>
  <c r="ID25" i="2"/>
  <c r="CU25" i="1" s="1"/>
  <c r="IE25" i="2"/>
  <c r="CV25" i="1" s="1"/>
  <c r="IF25" i="2"/>
  <c r="CW25" i="1" s="1"/>
  <c r="IG25" i="2"/>
  <c r="CX25" i="1" s="1"/>
  <c r="IH25" i="2"/>
  <c r="CY25" i="1" s="1"/>
  <c r="II25" i="2"/>
  <c r="CZ25" i="1" s="1"/>
  <c r="IJ25" i="2"/>
  <c r="DA25" i="1" s="1"/>
  <c r="IK25" i="2"/>
  <c r="DB25" i="1" s="1"/>
  <c r="IL25" i="2"/>
  <c r="DC25" i="1" s="1"/>
  <c r="IM25" i="2"/>
  <c r="DD25" i="1" s="1"/>
  <c r="IO25" i="2"/>
  <c r="DF25" i="1" s="1"/>
  <c r="IP25" i="2"/>
  <c r="DG25" i="1" s="1"/>
  <c r="IQ25" i="2"/>
  <c r="DH25" i="1" s="1"/>
  <c r="IR25" i="2"/>
  <c r="DI25" i="1" s="1"/>
  <c r="IS25" i="2"/>
  <c r="DJ25" i="1" s="1"/>
  <c r="IU25" i="2"/>
  <c r="IW25" i="2"/>
  <c r="IT25" i="2" s="1"/>
  <c r="DK25" i="1" s="1"/>
  <c r="IX25" i="2"/>
  <c r="DI23" i="1"/>
  <c r="DI24" i="1"/>
  <c r="BH22" i="4"/>
  <c r="BG22" i="4"/>
  <c r="BF22" i="4"/>
  <c r="BE22" i="4"/>
  <c r="BD22" i="4"/>
  <c r="BC22" i="4"/>
  <c r="BB22" i="4"/>
  <c r="BA22" i="4"/>
  <c r="AZ22" i="4"/>
  <c r="AY22" i="4"/>
  <c r="AX22" i="4"/>
  <c r="AW22" i="4"/>
  <c r="AV22" i="4"/>
  <c r="EQ23" i="2"/>
  <c r="BH23" i="1" s="1"/>
  <c r="ER23" i="2"/>
  <c r="BI23" i="1" s="1"/>
  <c r="ES23" i="2"/>
  <c r="BJ23" i="1" s="1"/>
  <c r="ET23" i="2"/>
  <c r="BK23" i="1" s="1"/>
  <c r="EU23" i="2"/>
  <c r="BL23" i="1" s="1"/>
  <c r="EV23" i="2"/>
  <c r="BM23" i="1" s="1"/>
  <c r="EW23" i="2"/>
  <c r="BN23" i="1" s="1"/>
  <c r="EX23" i="2"/>
  <c r="BO23" i="1" s="1"/>
  <c r="EY23" i="2"/>
  <c r="BP23" i="1" s="1"/>
  <c r="EZ23" i="2"/>
  <c r="BQ23" i="1" s="1"/>
  <c r="FA23" i="2"/>
  <c r="BR23" i="1" s="1"/>
  <c r="FB23" i="2"/>
  <c r="BS23" i="1" s="1"/>
  <c r="FC23" i="2"/>
  <c r="BT23" i="1" s="1"/>
  <c r="FD23" i="2"/>
  <c r="BU23" i="1" s="1"/>
  <c r="FE23" i="2"/>
  <c r="BV23" i="1" s="1"/>
  <c r="FF23" i="2"/>
  <c r="BW23" i="1" s="1"/>
  <c r="FH23" i="2"/>
  <c r="BY23" i="1" s="1"/>
  <c r="FI23" i="2"/>
  <c r="BZ23" i="1" s="1"/>
  <c r="FJ23" i="2"/>
  <c r="CA23" i="1" s="1"/>
  <c r="FK23" i="2"/>
  <c r="CB23" i="1" s="1"/>
  <c r="FL23" i="2"/>
  <c r="CC23" i="1" s="1"/>
  <c r="FN23" i="2"/>
  <c r="FG23" i="2" s="1"/>
  <c r="BX23" i="1" s="1"/>
  <c r="FP23" i="2"/>
  <c r="FM23" i="2" s="1"/>
  <c r="CD23" i="1" s="1"/>
  <c r="FQ23" i="2"/>
  <c r="EQ24" i="2"/>
  <c r="BH24" i="1" s="1"/>
  <c r="ER24" i="2"/>
  <c r="BI24" i="1" s="1"/>
  <c r="ES24" i="2"/>
  <c r="BJ24" i="1" s="1"/>
  <c r="ET24" i="2"/>
  <c r="BK24" i="1" s="1"/>
  <c r="EU24" i="2"/>
  <c r="BL24" i="1" s="1"/>
  <c r="EV24" i="2"/>
  <c r="BM24" i="1" s="1"/>
  <c r="EW24" i="2"/>
  <c r="BN24" i="1" s="1"/>
  <c r="EX24" i="2"/>
  <c r="BO24" i="1" s="1"/>
  <c r="EY24" i="2"/>
  <c r="BP24" i="1" s="1"/>
  <c r="EZ24" i="2"/>
  <c r="BQ24" i="1" s="1"/>
  <c r="FA24" i="2"/>
  <c r="BR24" i="1" s="1"/>
  <c r="FB24" i="2"/>
  <c r="BS24" i="1" s="1"/>
  <c r="FC24" i="2"/>
  <c r="BT24" i="1" s="1"/>
  <c r="FD24" i="2"/>
  <c r="BU24" i="1" s="1"/>
  <c r="FE24" i="2"/>
  <c r="BV24" i="1" s="1"/>
  <c r="FF24" i="2"/>
  <c r="BW24" i="1" s="1"/>
  <c r="FH24" i="2"/>
  <c r="BY24" i="1" s="1"/>
  <c r="FI24" i="2"/>
  <c r="BZ24" i="1" s="1"/>
  <c r="FJ24" i="2"/>
  <c r="CA24" i="1" s="1"/>
  <c r="FK24" i="2"/>
  <c r="CB24" i="1" s="1"/>
  <c r="FL24" i="2"/>
  <c r="CC24" i="1" s="1"/>
  <c r="FN24" i="2"/>
  <c r="FP24" i="2"/>
  <c r="FM24" i="2" s="1"/>
  <c r="CD24" i="1" s="1"/>
  <c r="FQ24" i="2"/>
  <c r="EQ25" i="2"/>
  <c r="BH25" i="1" s="1"/>
  <c r="ER25" i="2"/>
  <c r="BI25" i="1" s="1"/>
  <c r="ES25" i="2"/>
  <c r="BJ25" i="1" s="1"/>
  <c r="ET25" i="2"/>
  <c r="BK25" i="1" s="1"/>
  <c r="EU25" i="2"/>
  <c r="BL25" i="1" s="1"/>
  <c r="EV25" i="2"/>
  <c r="BM25" i="1" s="1"/>
  <c r="EW25" i="2"/>
  <c r="BN25" i="1" s="1"/>
  <c r="EX25" i="2"/>
  <c r="BO25" i="1" s="1"/>
  <c r="EY25" i="2"/>
  <c r="BP25" i="1" s="1"/>
  <c r="EZ25" i="2"/>
  <c r="BQ25" i="1" s="1"/>
  <c r="FA25" i="2"/>
  <c r="BR25" i="1" s="1"/>
  <c r="FB25" i="2"/>
  <c r="BS25" i="1" s="1"/>
  <c r="FC25" i="2"/>
  <c r="BT25" i="1" s="1"/>
  <c r="FD25" i="2"/>
  <c r="BU25" i="1" s="1"/>
  <c r="FE25" i="2"/>
  <c r="BV25" i="1" s="1"/>
  <c r="FF25" i="2"/>
  <c r="BW25" i="1" s="1"/>
  <c r="FH25" i="2"/>
  <c r="BY25" i="1" s="1"/>
  <c r="FI25" i="2"/>
  <c r="BZ25" i="1" s="1"/>
  <c r="FJ25" i="2"/>
  <c r="CA25" i="1" s="1"/>
  <c r="FK25" i="2"/>
  <c r="CB25" i="1" s="1"/>
  <c r="FL25" i="2"/>
  <c r="CC25" i="1" s="1"/>
  <c r="FN25" i="2"/>
  <c r="FP25" i="2"/>
  <c r="FM25" i="2" s="1"/>
  <c r="CD25" i="1" s="1"/>
  <c r="FQ25" i="2"/>
  <c r="CJ23" i="2"/>
  <c r="CJ24" i="2"/>
  <c r="CJ25" i="2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G22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G23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G24" i="4"/>
  <c r="B24" i="4"/>
  <c r="C24" i="4"/>
  <c r="B22" i="4"/>
  <c r="C22" i="4"/>
  <c r="B23" i="4"/>
  <c r="C23" i="4"/>
  <c r="BJ23" i="2"/>
  <c r="AA23" i="1" s="1"/>
  <c r="BK23" i="2"/>
  <c r="AB23" i="1" s="1"/>
  <c r="BL23" i="2"/>
  <c r="AC23" i="1" s="1"/>
  <c r="BM23" i="2"/>
  <c r="AD23" i="1" s="1"/>
  <c r="BN23" i="2"/>
  <c r="AE23" i="1" s="1"/>
  <c r="BO23" i="2"/>
  <c r="AF23" i="1" s="1"/>
  <c r="BP23" i="2"/>
  <c r="AG23" i="1" s="1"/>
  <c r="BQ23" i="2"/>
  <c r="AH23" i="1" s="1"/>
  <c r="BR23" i="2"/>
  <c r="AI23" i="1" s="1"/>
  <c r="BS23" i="2"/>
  <c r="AJ23" i="1" s="1"/>
  <c r="BT23" i="2"/>
  <c r="BU23" i="2"/>
  <c r="AL23" i="1" s="1"/>
  <c r="BV23" i="2"/>
  <c r="AM23" i="1" s="1"/>
  <c r="BW23" i="2"/>
  <c r="AN23" i="1" s="1"/>
  <c r="BX23" i="2"/>
  <c r="BY23" i="2"/>
  <c r="AP23" i="1" s="1"/>
  <c r="CA23" i="2"/>
  <c r="AR23" i="1" s="1"/>
  <c r="CB23" i="2"/>
  <c r="AS23" i="1" s="1"/>
  <c r="CC23" i="2"/>
  <c r="AT23" i="1" s="1"/>
  <c r="CD23" i="2"/>
  <c r="AU23" i="1" s="1"/>
  <c r="CE23" i="2"/>
  <c r="AV23" i="1" s="1"/>
  <c r="CF23" i="2"/>
  <c r="AW23" i="1" s="1"/>
  <c r="CG23" i="2"/>
  <c r="BZ23" i="2" s="1"/>
  <c r="AQ23" i="1" s="1"/>
  <c r="CI23" i="2"/>
  <c r="BJ24" i="2"/>
  <c r="AA24" i="1" s="1"/>
  <c r="BK24" i="2"/>
  <c r="AB24" i="1" s="1"/>
  <c r="BL24" i="2"/>
  <c r="AC24" i="1" s="1"/>
  <c r="BM24" i="2"/>
  <c r="AD24" i="1" s="1"/>
  <c r="BN24" i="2"/>
  <c r="AE24" i="1" s="1"/>
  <c r="BO24" i="2"/>
  <c r="AF24" i="1" s="1"/>
  <c r="BP24" i="2"/>
  <c r="AG24" i="1" s="1"/>
  <c r="BQ24" i="2"/>
  <c r="AH24" i="1" s="1"/>
  <c r="BR24" i="2"/>
  <c r="AI24" i="1" s="1"/>
  <c r="BS24" i="2"/>
  <c r="AJ24" i="1" s="1"/>
  <c r="BT24" i="2"/>
  <c r="AK24" i="1" s="1"/>
  <c r="BU24" i="2"/>
  <c r="AL24" i="1" s="1"/>
  <c r="BV24" i="2"/>
  <c r="AM24" i="1" s="1"/>
  <c r="BW24" i="2"/>
  <c r="AN24" i="1" s="1"/>
  <c r="BX24" i="2"/>
  <c r="AO24" i="1" s="1"/>
  <c r="BY24" i="2"/>
  <c r="AP24" i="1" s="1"/>
  <c r="CA24" i="2"/>
  <c r="AR24" i="1" s="1"/>
  <c r="CB24" i="2"/>
  <c r="AS24" i="1" s="1"/>
  <c r="CC24" i="2"/>
  <c r="AT24" i="1" s="1"/>
  <c r="CD24" i="2"/>
  <c r="AU24" i="1" s="1"/>
  <c r="CE24" i="2"/>
  <c r="AV24" i="1" s="1"/>
  <c r="CF24" i="2"/>
  <c r="AW24" i="1" s="1"/>
  <c r="CG24" i="2"/>
  <c r="CI24" i="2"/>
  <c r="BJ25" i="2"/>
  <c r="AA25" i="1" s="1"/>
  <c r="BK25" i="2"/>
  <c r="AB25" i="1" s="1"/>
  <c r="BL25" i="2"/>
  <c r="AC25" i="1" s="1"/>
  <c r="BM25" i="2"/>
  <c r="AD25" i="1" s="1"/>
  <c r="BN25" i="2"/>
  <c r="AE25" i="1" s="1"/>
  <c r="BO25" i="2"/>
  <c r="AF25" i="1" s="1"/>
  <c r="BP25" i="2"/>
  <c r="AG25" i="1" s="1"/>
  <c r="BQ25" i="2"/>
  <c r="AH25" i="1" s="1"/>
  <c r="BR25" i="2"/>
  <c r="AI25" i="1" s="1"/>
  <c r="BS25" i="2"/>
  <c r="BT25" i="2"/>
  <c r="AK25" i="1" s="1"/>
  <c r="BU25" i="2"/>
  <c r="AL25" i="1" s="1"/>
  <c r="BV25" i="2"/>
  <c r="AM25" i="1" s="1"/>
  <c r="BW25" i="2"/>
  <c r="AN25" i="1" s="1"/>
  <c r="BX25" i="2"/>
  <c r="AO25" i="1" s="1"/>
  <c r="BY25" i="2"/>
  <c r="AP25" i="1" s="1"/>
  <c r="CA25" i="2"/>
  <c r="AR25" i="1" s="1"/>
  <c r="CB25" i="2"/>
  <c r="AS25" i="1" s="1"/>
  <c r="CC25" i="2"/>
  <c r="AT25" i="1" s="1"/>
  <c r="CD25" i="2"/>
  <c r="AU25" i="1" s="1"/>
  <c r="CE25" i="2"/>
  <c r="AV25" i="1" s="1"/>
  <c r="CG25" i="2"/>
  <c r="BZ25" i="2" s="1"/>
  <c r="AQ25" i="1" s="1"/>
  <c r="CI25" i="2"/>
  <c r="CF25" i="2" s="1"/>
  <c r="AW25" i="1" s="1"/>
  <c r="AK23" i="1"/>
  <c r="B23" i="2"/>
  <c r="C23" i="2"/>
  <c r="B24" i="2"/>
  <c r="C24" i="2"/>
  <c r="B25" i="2"/>
  <c r="C25" i="2"/>
  <c r="AO23" i="1"/>
  <c r="AJ25" i="1"/>
  <c r="DQ66" i="4" l="1"/>
  <c r="DR66" i="4" s="1"/>
  <c r="DQ86" i="4"/>
  <c r="DR86" i="4" s="1"/>
  <c r="ES87" i="1" s="1"/>
  <c r="IN58" i="2"/>
  <c r="DE58" i="1" s="1"/>
  <c r="IN35" i="2"/>
  <c r="DE35" i="1" s="1"/>
  <c r="LU53" i="2"/>
  <c r="EL53" i="1" s="1"/>
  <c r="LU52" i="2"/>
  <c r="EL52" i="1" s="1"/>
  <c r="LU51" i="2"/>
  <c r="EL51" i="1" s="1"/>
  <c r="LU50" i="2"/>
  <c r="EL50" i="1" s="1"/>
  <c r="IN56" i="2"/>
  <c r="DE56" i="1" s="1"/>
  <c r="IN47" i="2"/>
  <c r="DE47" i="1" s="1"/>
  <c r="LU30" i="2"/>
  <c r="EL30" i="1" s="1"/>
  <c r="IN61" i="2"/>
  <c r="DE61" i="1" s="1"/>
  <c r="IN53" i="2"/>
  <c r="DE53" i="1" s="1"/>
  <c r="IN30" i="2"/>
  <c r="DE30" i="1" s="1"/>
  <c r="LU59" i="2"/>
  <c r="EL59" i="1" s="1"/>
  <c r="LU58" i="2"/>
  <c r="EL58" i="1" s="1"/>
  <c r="LU57" i="2"/>
  <c r="EL57" i="1" s="1"/>
  <c r="LU56" i="2"/>
  <c r="EL56" i="1" s="1"/>
  <c r="LU55" i="2"/>
  <c r="EL55" i="1" s="1"/>
  <c r="LU54" i="2"/>
  <c r="EL54" i="1" s="1"/>
  <c r="FG42" i="2"/>
  <c r="BX42" i="1" s="1"/>
  <c r="FG41" i="2"/>
  <c r="BX41" i="1" s="1"/>
  <c r="IN45" i="2"/>
  <c r="DE45" i="1" s="1"/>
  <c r="FG50" i="2"/>
  <c r="BX50" i="1" s="1"/>
  <c r="FG49" i="2"/>
  <c r="BX49" i="1" s="1"/>
  <c r="FG48" i="2"/>
  <c r="BX48" i="1" s="1"/>
  <c r="FG46" i="2"/>
  <c r="BX46" i="1" s="1"/>
  <c r="FG44" i="2"/>
  <c r="BX44" i="1" s="1"/>
  <c r="FG43" i="2"/>
  <c r="BX43" i="1" s="1"/>
  <c r="IN36" i="2"/>
  <c r="DE36" i="1" s="1"/>
  <c r="IN64" i="2"/>
  <c r="DE64" i="1" s="1"/>
  <c r="IN57" i="2"/>
  <c r="DE57" i="1" s="1"/>
  <c r="IN49" i="2"/>
  <c r="DE49" i="1" s="1"/>
  <c r="LU65" i="2"/>
  <c r="EL65" i="1" s="1"/>
  <c r="LU63" i="2"/>
  <c r="EL63" i="1" s="1"/>
  <c r="LU62" i="2"/>
  <c r="EL62" i="1" s="1"/>
  <c r="LU61" i="2"/>
  <c r="EL61" i="1" s="1"/>
  <c r="LU60" i="2"/>
  <c r="EL60" i="1" s="1"/>
  <c r="IN59" i="2"/>
  <c r="DE59" i="1" s="1"/>
  <c r="IN52" i="2"/>
  <c r="DE52" i="1" s="1"/>
  <c r="LU33" i="2"/>
  <c r="EL33" i="1" s="1"/>
  <c r="LU32" i="2"/>
  <c r="EL32" i="1" s="1"/>
  <c r="AE72" i="4"/>
  <c r="AF72" i="4" s="1"/>
  <c r="AX73" i="1" s="1"/>
  <c r="AE88" i="4"/>
  <c r="AF88" i="4" s="1"/>
  <c r="AX89" i="1" s="1"/>
  <c r="AE84" i="4"/>
  <c r="AF84" i="4" s="1"/>
  <c r="AX85" i="1" s="1"/>
  <c r="AE76" i="4"/>
  <c r="AF76" i="4" s="1"/>
  <c r="AX77" i="1" s="1"/>
  <c r="IN62" i="2"/>
  <c r="DE62" i="1" s="1"/>
  <c r="AE61" i="4"/>
  <c r="AF61" i="4" s="1"/>
  <c r="AX62" i="1" s="1"/>
  <c r="AE60" i="4"/>
  <c r="AF60" i="4" s="1"/>
  <c r="AX61" i="1" s="1"/>
  <c r="BZ61" i="2"/>
  <c r="AQ61" i="1" s="1"/>
  <c r="FG60" i="2"/>
  <c r="BX60" i="1" s="1"/>
  <c r="BZ60" i="2"/>
  <c r="AQ60" i="1" s="1"/>
  <c r="BZ59" i="2"/>
  <c r="AQ59" i="1" s="1"/>
  <c r="IN54" i="2"/>
  <c r="DE54" i="1" s="1"/>
  <c r="AE52" i="4"/>
  <c r="AF52" i="4" s="1"/>
  <c r="AX53" i="1" s="1"/>
  <c r="IN51" i="2"/>
  <c r="DE51" i="1" s="1"/>
  <c r="BZ51" i="2"/>
  <c r="AQ51" i="1" s="1"/>
  <c r="IN50" i="2"/>
  <c r="DE50" i="1" s="1"/>
  <c r="BZ49" i="2"/>
  <c r="AQ49" i="1" s="1"/>
  <c r="IN48" i="2"/>
  <c r="DE48" i="1" s="1"/>
  <c r="BZ48" i="2"/>
  <c r="AQ48" i="1" s="1"/>
  <c r="FG47" i="2"/>
  <c r="BX47" i="1" s="1"/>
  <c r="IN46" i="2"/>
  <c r="DE46" i="1" s="1"/>
  <c r="AE25" i="4"/>
  <c r="AF25" i="4" s="1"/>
  <c r="AX26" i="1" s="1"/>
  <c r="AE63" i="4"/>
  <c r="AF63" i="4" s="1"/>
  <c r="AX64" i="1" s="1"/>
  <c r="AE91" i="4"/>
  <c r="AF91" i="4" s="1"/>
  <c r="AX92" i="1" s="1"/>
  <c r="AE89" i="4"/>
  <c r="AF89" i="4" s="1"/>
  <c r="AX90" i="1" s="1"/>
  <c r="AE86" i="4"/>
  <c r="AF86" i="4" s="1"/>
  <c r="AX87" i="1" s="1"/>
  <c r="AE64" i="4"/>
  <c r="AF64" i="4" s="1"/>
  <c r="AX65" i="1" s="1"/>
  <c r="AE22" i="4"/>
  <c r="AF22" i="4" s="1"/>
  <c r="AX23" i="1" s="1"/>
  <c r="AE80" i="4"/>
  <c r="AF80" i="4" s="1"/>
  <c r="AX81" i="1" s="1"/>
  <c r="AE78" i="4"/>
  <c r="AF78" i="4" s="1"/>
  <c r="AX79" i="1" s="1"/>
  <c r="AE95" i="4"/>
  <c r="AF95" i="4" s="1"/>
  <c r="AX96" i="1" s="1"/>
  <c r="AE93" i="4"/>
  <c r="AF93" i="4" s="1"/>
  <c r="AX94" i="1" s="1"/>
  <c r="AE56" i="4"/>
  <c r="AF56" i="4" s="1"/>
  <c r="AX57" i="1" s="1"/>
  <c r="AE54" i="4"/>
  <c r="AF54" i="4" s="1"/>
  <c r="AX55" i="1" s="1"/>
  <c r="AE100" i="4"/>
  <c r="AF100" i="4" s="1"/>
  <c r="AX101" i="1" s="1"/>
  <c r="AE83" i="4"/>
  <c r="AF83" i="4" s="1"/>
  <c r="AX84" i="1" s="1"/>
  <c r="AE81" i="4"/>
  <c r="AF81" i="4" s="1"/>
  <c r="AX82" i="1" s="1"/>
  <c r="AE92" i="4"/>
  <c r="AF92" i="4" s="1"/>
  <c r="AX93" i="1" s="1"/>
  <c r="AE90" i="4"/>
  <c r="AF90" i="4" s="1"/>
  <c r="AX91" i="1" s="1"/>
  <c r="AE96" i="4"/>
  <c r="AF96" i="4" s="1"/>
  <c r="AX97" i="1" s="1"/>
  <c r="AE68" i="4"/>
  <c r="AF68" i="4" s="1"/>
  <c r="AX69" i="1" s="1"/>
  <c r="AE59" i="4"/>
  <c r="AF59" i="4" s="1"/>
  <c r="AX60" i="1" s="1"/>
  <c r="AE57" i="4"/>
  <c r="AF57" i="4" s="1"/>
  <c r="AX58" i="1" s="1"/>
  <c r="AE48" i="4"/>
  <c r="AF48" i="4" s="1"/>
  <c r="AX49" i="1" s="1"/>
  <c r="BI22" i="4"/>
  <c r="BJ22" i="4" s="1"/>
  <c r="CE23" i="1" s="1"/>
  <c r="AE103" i="4"/>
  <c r="AF103" i="4" s="1"/>
  <c r="AX104" i="1" s="1"/>
  <c r="AE101" i="4"/>
  <c r="AF101" i="4" s="1"/>
  <c r="AX102" i="1" s="1"/>
  <c r="AE98" i="4"/>
  <c r="AF98" i="4" s="1"/>
  <c r="AX99" i="1" s="1"/>
  <c r="AE71" i="4"/>
  <c r="AF71" i="4" s="1"/>
  <c r="AX72" i="1" s="1"/>
  <c r="AE69" i="4"/>
  <c r="AF69" i="4" s="1"/>
  <c r="AX70" i="1" s="1"/>
  <c r="AE66" i="4"/>
  <c r="AF66" i="4" s="1"/>
  <c r="AX67" i="1" s="1"/>
  <c r="AE47" i="4"/>
  <c r="AF47" i="4" s="1"/>
  <c r="AX48" i="1" s="1"/>
  <c r="AE45" i="4"/>
  <c r="AF45" i="4" s="1"/>
  <c r="AX46" i="1" s="1"/>
  <c r="AE102" i="4"/>
  <c r="AF102" i="4" s="1"/>
  <c r="AX103" i="1" s="1"/>
  <c r="AE70" i="4"/>
  <c r="AF70" i="4" s="1"/>
  <c r="AX71" i="1" s="1"/>
  <c r="AE49" i="4"/>
  <c r="AF49" i="4" s="1"/>
  <c r="AX50" i="1" s="1"/>
  <c r="AE46" i="4"/>
  <c r="AF46" i="4" s="1"/>
  <c r="AX47" i="1" s="1"/>
  <c r="BZ37" i="2"/>
  <c r="AQ37" i="1" s="1"/>
  <c r="BZ36" i="2"/>
  <c r="AQ36" i="1" s="1"/>
  <c r="AE87" i="4"/>
  <c r="AF87" i="4" s="1"/>
  <c r="AX88" i="1" s="1"/>
  <c r="AE85" i="4"/>
  <c r="AF85" i="4" s="1"/>
  <c r="AX86" i="1" s="1"/>
  <c r="AE82" i="4"/>
  <c r="AF82" i="4" s="1"/>
  <c r="AX83" i="1" s="1"/>
  <c r="AE58" i="4"/>
  <c r="AF58" i="4" s="1"/>
  <c r="AX59" i="1" s="1"/>
  <c r="AE75" i="4"/>
  <c r="AF75" i="4" s="1"/>
  <c r="AX76" i="1" s="1"/>
  <c r="AE73" i="4"/>
  <c r="AF73" i="4" s="1"/>
  <c r="AX74" i="1" s="1"/>
  <c r="AE51" i="4"/>
  <c r="AF51" i="4" s="1"/>
  <c r="AX52" i="1" s="1"/>
  <c r="FG24" i="2"/>
  <c r="BX24" i="1" s="1"/>
  <c r="BZ35" i="2"/>
  <c r="AQ35" i="1" s="1"/>
  <c r="BZ34" i="2"/>
  <c r="AQ34" i="1" s="1"/>
  <c r="AE99" i="4"/>
  <c r="AF99" i="4" s="1"/>
  <c r="AX100" i="1" s="1"/>
  <c r="AE97" i="4"/>
  <c r="AF97" i="4" s="1"/>
  <c r="AX98" i="1" s="1"/>
  <c r="AE94" i="4"/>
  <c r="AF94" i="4" s="1"/>
  <c r="AX95" i="1" s="1"/>
  <c r="AE67" i="4"/>
  <c r="AF67" i="4" s="1"/>
  <c r="AX68" i="1" s="1"/>
  <c r="AE65" i="4"/>
  <c r="AF65" i="4" s="1"/>
  <c r="AX66" i="1" s="1"/>
  <c r="AE62" i="4"/>
  <c r="AF62" i="4" s="1"/>
  <c r="AX63" i="1" s="1"/>
  <c r="LU25" i="2"/>
  <c r="EL25" i="1" s="1"/>
  <c r="LU24" i="2"/>
  <c r="EL24" i="1" s="1"/>
  <c r="AE79" i="4"/>
  <c r="AF79" i="4" s="1"/>
  <c r="AX80" i="1" s="1"/>
  <c r="AE77" i="4"/>
  <c r="AF77" i="4" s="1"/>
  <c r="AX78" i="1" s="1"/>
  <c r="AE74" i="4"/>
  <c r="AF74" i="4" s="1"/>
  <c r="AX75" i="1" s="1"/>
  <c r="AE55" i="4"/>
  <c r="AF55" i="4" s="1"/>
  <c r="AX56" i="1" s="1"/>
  <c r="AE53" i="4"/>
  <c r="AF53" i="4" s="1"/>
  <c r="AX54" i="1" s="1"/>
  <c r="AE50" i="4"/>
  <c r="AF50" i="4" s="1"/>
  <c r="AX51" i="1" s="1"/>
  <c r="DQ100" i="4"/>
  <c r="DR100" i="4" s="1"/>
  <c r="ES101" i="1" s="1"/>
  <c r="DQ90" i="4"/>
  <c r="DR90" i="4" s="1"/>
  <c r="ES91" i="1" s="1"/>
  <c r="DQ52" i="4"/>
  <c r="DR52" i="4" s="1"/>
  <c r="ES53" i="1" s="1"/>
  <c r="DQ62" i="4"/>
  <c r="DR62" i="4" s="1"/>
  <c r="ES63" i="1" s="1"/>
  <c r="DQ97" i="4"/>
  <c r="DR97" i="4" s="1"/>
  <c r="ES98" i="1" s="1"/>
  <c r="DQ95" i="4"/>
  <c r="DR95" i="4" s="1"/>
  <c r="ES96" i="1" s="1"/>
  <c r="DQ70" i="4"/>
  <c r="DR70" i="4" s="1"/>
  <c r="CM103" i="4"/>
  <c r="CN103" i="4" s="1"/>
  <c r="DL104" i="1" s="1"/>
  <c r="CM99" i="4"/>
  <c r="CN99" i="4" s="1"/>
  <c r="DL100" i="1" s="1"/>
  <c r="CM95" i="4"/>
  <c r="CN95" i="4" s="1"/>
  <c r="DL96" i="1" s="1"/>
  <c r="CM91" i="4"/>
  <c r="CN91" i="4" s="1"/>
  <c r="DL92" i="1" s="1"/>
  <c r="DQ101" i="4"/>
  <c r="DR101" i="4" s="1"/>
  <c r="ES102" i="1" s="1"/>
  <c r="DQ99" i="4"/>
  <c r="DR99" i="4" s="1"/>
  <c r="ES100" i="1" s="1"/>
  <c r="DQ93" i="4"/>
  <c r="DR93" i="4" s="1"/>
  <c r="ES94" i="1" s="1"/>
  <c r="DQ91" i="4"/>
  <c r="DR91" i="4" s="1"/>
  <c r="ES92" i="1" s="1"/>
  <c r="DQ96" i="4"/>
  <c r="DR96" i="4" s="1"/>
  <c r="ES97" i="1" s="1"/>
  <c r="DQ74" i="4"/>
  <c r="DR74" i="4" s="1"/>
  <c r="ES75" i="1" s="1"/>
  <c r="DQ73" i="4"/>
  <c r="DR73" i="4" s="1"/>
  <c r="ES74" i="1" s="1"/>
  <c r="DQ71" i="4"/>
  <c r="DR71" i="4" s="1"/>
  <c r="ES72" i="1" s="1"/>
  <c r="DQ84" i="4"/>
  <c r="DR84" i="4" s="1"/>
  <c r="ES85" i="1" s="1"/>
  <c r="DQ76" i="4"/>
  <c r="DR76" i="4" s="1"/>
  <c r="ES77" i="1" s="1"/>
  <c r="DQ46" i="4"/>
  <c r="DR46" i="4" s="1"/>
  <c r="ES47" i="1" s="1"/>
  <c r="FG40" i="2"/>
  <c r="BX40" i="1" s="1"/>
  <c r="FG39" i="2"/>
  <c r="BX39" i="1" s="1"/>
  <c r="FG37" i="2"/>
  <c r="BX37" i="1" s="1"/>
  <c r="FG36" i="2"/>
  <c r="BX36" i="1" s="1"/>
  <c r="FG33" i="2"/>
  <c r="BX33" i="1" s="1"/>
  <c r="FG31" i="2"/>
  <c r="BX31" i="1" s="1"/>
  <c r="CM100" i="4"/>
  <c r="CN100" i="4" s="1"/>
  <c r="DL101" i="1" s="1"/>
  <c r="CM96" i="4"/>
  <c r="CN96" i="4" s="1"/>
  <c r="DL97" i="1" s="1"/>
  <c r="CM92" i="4"/>
  <c r="CN92" i="4" s="1"/>
  <c r="DL93" i="1" s="1"/>
  <c r="DQ69" i="4"/>
  <c r="DR69" i="4" s="1"/>
  <c r="DQ67" i="4"/>
  <c r="DR67" i="4" s="1"/>
  <c r="ES68" i="1" s="1"/>
  <c r="FG38" i="2"/>
  <c r="BX38" i="1" s="1"/>
  <c r="FG30" i="2"/>
  <c r="BX30" i="1" s="1"/>
  <c r="FG29" i="2"/>
  <c r="BX29" i="1" s="1"/>
  <c r="FG28" i="2"/>
  <c r="BX28" i="1" s="1"/>
  <c r="FG27" i="2"/>
  <c r="BX27" i="1" s="1"/>
  <c r="IN34" i="2"/>
  <c r="DE34" i="1" s="1"/>
  <c r="DQ94" i="4"/>
  <c r="DR94" i="4" s="1"/>
  <c r="ES95" i="1" s="1"/>
  <c r="DQ80" i="4"/>
  <c r="DR80" i="4" s="1"/>
  <c r="ES81" i="1" s="1"/>
  <c r="DQ72" i="4"/>
  <c r="DR72" i="4" s="1"/>
  <c r="ES73" i="1" s="1"/>
  <c r="LU28" i="2"/>
  <c r="EL28" i="1" s="1"/>
  <c r="DQ102" i="4"/>
  <c r="DR102" i="4" s="1"/>
  <c r="DQ77" i="4"/>
  <c r="DR77" i="4" s="1"/>
  <c r="ES78" i="1" s="1"/>
  <c r="DQ75" i="4"/>
  <c r="DR75" i="4" s="1"/>
  <c r="ES76" i="1" s="1"/>
  <c r="CM102" i="4"/>
  <c r="CN102" i="4" s="1"/>
  <c r="DL103" i="1" s="1"/>
  <c r="CM98" i="4"/>
  <c r="CN98" i="4" s="1"/>
  <c r="DL99" i="1" s="1"/>
  <c r="CM94" i="4"/>
  <c r="CN94" i="4" s="1"/>
  <c r="DL95" i="1" s="1"/>
  <c r="CM90" i="4"/>
  <c r="CN90" i="4" s="1"/>
  <c r="DL91" i="1" s="1"/>
  <c r="DQ78" i="4"/>
  <c r="DR78" i="4" s="1"/>
  <c r="DQ58" i="4"/>
  <c r="DR58" i="4" s="1"/>
  <c r="ES59" i="1" s="1"/>
  <c r="DQ50" i="4"/>
  <c r="DR50" i="4" s="1"/>
  <c r="ES51" i="1" s="1"/>
  <c r="DQ98" i="4"/>
  <c r="DR98" i="4" s="1"/>
  <c r="ES99" i="1" s="1"/>
  <c r="DQ81" i="4"/>
  <c r="DR81" i="4" s="1"/>
  <c r="ES82" i="1" s="1"/>
  <c r="DQ79" i="4"/>
  <c r="DR79" i="4" s="1"/>
  <c r="ES80" i="1" s="1"/>
  <c r="DQ64" i="4"/>
  <c r="DR64" i="4" s="1"/>
  <c r="ES65" i="1" s="1"/>
  <c r="DQ61" i="4"/>
  <c r="DR61" i="4" s="1"/>
  <c r="ES62" i="1" s="1"/>
  <c r="DQ59" i="4"/>
  <c r="DR59" i="4" s="1"/>
  <c r="ES60" i="1" s="1"/>
  <c r="DQ45" i="4"/>
  <c r="DR45" i="4" s="1"/>
  <c r="ES46" i="1" s="1"/>
  <c r="DQ49" i="4"/>
  <c r="DR49" i="4" s="1"/>
  <c r="ES50" i="1" s="1"/>
  <c r="DQ47" i="4"/>
  <c r="DR47" i="4" s="1"/>
  <c r="ES48" i="1" s="1"/>
  <c r="LU40" i="2"/>
  <c r="EL40" i="1" s="1"/>
  <c r="LU39" i="2"/>
  <c r="EL39" i="1" s="1"/>
  <c r="CM101" i="4"/>
  <c r="CN101" i="4" s="1"/>
  <c r="DL102" i="1" s="1"/>
  <c r="CM97" i="4"/>
  <c r="CN97" i="4" s="1"/>
  <c r="DL98" i="1" s="1"/>
  <c r="CM93" i="4"/>
  <c r="CN93" i="4" s="1"/>
  <c r="DL94" i="1" s="1"/>
  <c r="CM89" i="4"/>
  <c r="CN89" i="4" s="1"/>
  <c r="DL90" i="1" s="1"/>
  <c r="DQ103" i="4"/>
  <c r="DR103" i="4" s="1"/>
  <c r="ES104" i="1" s="1"/>
  <c r="DQ82" i="4"/>
  <c r="DR82" i="4" s="1"/>
  <c r="ES83" i="1" s="1"/>
  <c r="DQ48" i="4"/>
  <c r="DR48" i="4" s="1"/>
  <c r="ES49" i="1" s="1"/>
  <c r="DQ88" i="4"/>
  <c r="DR88" i="4" s="1"/>
  <c r="ES89" i="1" s="1"/>
  <c r="DQ85" i="4"/>
  <c r="DR85" i="4" s="1"/>
  <c r="ES86" i="1" s="1"/>
  <c r="DQ83" i="4"/>
  <c r="DR83" i="4" s="1"/>
  <c r="ES84" i="1" s="1"/>
  <c r="DQ68" i="4"/>
  <c r="DR68" i="4" s="1"/>
  <c r="ES69" i="1" s="1"/>
  <c r="DQ65" i="4"/>
  <c r="DR65" i="4" s="1"/>
  <c r="ES66" i="1" s="1"/>
  <c r="DQ63" i="4"/>
  <c r="DR63" i="4" s="1"/>
  <c r="ES64" i="1" s="1"/>
  <c r="DQ54" i="4"/>
  <c r="DR54" i="4" s="1"/>
  <c r="ES55" i="1" s="1"/>
  <c r="DQ92" i="4"/>
  <c r="DR92" i="4" s="1"/>
  <c r="ES93" i="1" s="1"/>
  <c r="DQ89" i="4"/>
  <c r="DR89" i="4" s="1"/>
  <c r="ES90" i="1" s="1"/>
  <c r="DQ87" i="4"/>
  <c r="DR87" i="4" s="1"/>
  <c r="ES88" i="1" s="1"/>
  <c r="DQ60" i="4"/>
  <c r="DR60" i="4" s="1"/>
  <c r="ES61" i="1" s="1"/>
  <c r="DQ57" i="4"/>
  <c r="DR57" i="4" s="1"/>
  <c r="ES58" i="1" s="1"/>
  <c r="DQ55" i="4"/>
  <c r="DR55" i="4" s="1"/>
  <c r="ES56" i="1" s="1"/>
  <c r="DQ56" i="4"/>
  <c r="DR56" i="4" s="1"/>
  <c r="ES57" i="1" s="1"/>
  <c r="DQ53" i="4"/>
  <c r="DR53" i="4" s="1"/>
  <c r="ES54" i="1" s="1"/>
  <c r="DQ51" i="4"/>
  <c r="DR51" i="4" s="1"/>
  <c r="ES52" i="1" s="1"/>
  <c r="DQ44" i="4"/>
  <c r="DR44" i="4" s="1"/>
  <c r="ES45" i="1" s="1"/>
  <c r="EL45" i="1"/>
  <c r="CM44" i="4"/>
  <c r="CN44" i="4" s="1"/>
  <c r="DL45" i="1" s="1"/>
  <c r="FG45" i="2"/>
  <c r="BX45" i="1" s="1"/>
  <c r="AE44" i="4"/>
  <c r="AF44" i="4" s="1"/>
  <c r="AX45" i="1" s="1"/>
  <c r="DQ43" i="4"/>
  <c r="DR43" i="4" s="1"/>
  <c r="ES44" i="1" s="1"/>
  <c r="LU44" i="2"/>
  <c r="EL44" i="1" s="1"/>
  <c r="CM43" i="4"/>
  <c r="CN43" i="4" s="1"/>
  <c r="DL44" i="1" s="1"/>
  <c r="IN44" i="2"/>
  <c r="DE44" i="1" s="1"/>
  <c r="AE43" i="4"/>
  <c r="AF43" i="4" s="1"/>
  <c r="AX44" i="1" s="1"/>
  <c r="BZ44" i="2"/>
  <c r="AQ44" i="1" s="1"/>
  <c r="DQ42" i="4"/>
  <c r="DR42" i="4" s="1"/>
  <c r="ES43" i="1" s="1"/>
  <c r="EL43" i="1"/>
  <c r="IN43" i="2"/>
  <c r="DE43" i="1" s="1"/>
  <c r="AE42" i="4"/>
  <c r="AF42" i="4" s="1"/>
  <c r="AX43" i="1" s="1"/>
  <c r="BZ43" i="2"/>
  <c r="AQ43" i="1" s="1"/>
  <c r="DQ41" i="4"/>
  <c r="DR41" i="4" s="1"/>
  <c r="ES42" i="1" s="1"/>
  <c r="LU42" i="2"/>
  <c r="EL42" i="1" s="1"/>
  <c r="IN42" i="2"/>
  <c r="DE42" i="1" s="1"/>
  <c r="CM88" i="4"/>
  <c r="CN88" i="4" s="1"/>
  <c r="DL89" i="1" s="1"/>
  <c r="CM86" i="4"/>
  <c r="CN86" i="4" s="1"/>
  <c r="DL87" i="1" s="1"/>
  <c r="CM84" i="4"/>
  <c r="CN84" i="4" s="1"/>
  <c r="DL85" i="1" s="1"/>
  <c r="CM82" i="4"/>
  <c r="CN82" i="4" s="1"/>
  <c r="DL83" i="1" s="1"/>
  <c r="CM80" i="4"/>
  <c r="CN80" i="4" s="1"/>
  <c r="DL81" i="1" s="1"/>
  <c r="CM78" i="4"/>
  <c r="CN78" i="4" s="1"/>
  <c r="DL79" i="1" s="1"/>
  <c r="CM76" i="4"/>
  <c r="CN76" i="4" s="1"/>
  <c r="DL77" i="1" s="1"/>
  <c r="CM74" i="4"/>
  <c r="CN74" i="4" s="1"/>
  <c r="DL75" i="1" s="1"/>
  <c r="CM72" i="4"/>
  <c r="CN72" i="4" s="1"/>
  <c r="DL73" i="1" s="1"/>
  <c r="CM70" i="4"/>
  <c r="CN70" i="4" s="1"/>
  <c r="CM68" i="4"/>
  <c r="CN68" i="4" s="1"/>
  <c r="DL69" i="1" s="1"/>
  <c r="CM66" i="4"/>
  <c r="CN66" i="4" s="1"/>
  <c r="DL67" i="1" s="1"/>
  <c r="CM64" i="4"/>
  <c r="CN64" i="4" s="1"/>
  <c r="DL65" i="1" s="1"/>
  <c r="CM62" i="4"/>
  <c r="CN62" i="4" s="1"/>
  <c r="DL63" i="1" s="1"/>
  <c r="CM60" i="4"/>
  <c r="CN60" i="4" s="1"/>
  <c r="DL61" i="1" s="1"/>
  <c r="CM58" i="4"/>
  <c r="CN58" i="4" s="1"/>
  <c r="DL59" i="1" s="1"/>
  <c r="CM56" i="4"/>
  <c r="CN56" i="4" s="1"/>
  <c r="DL57" i="1" s="1"/>
  <c r="CM54" i="4"/>
  <c r="CN54" i="4" s="1"/>
  <c r="DL55" i="1" s="1"/>
  <c r="CM52" i="4"/>
  <c r="CN52" i="4" s="1"/>
  <c r="DL53" i="1" s="1"/>
  <c r="CM50" i="4"/>
  <c r="CN50" i="4" s="1"/>
  <c r="DL51" i="1" s="1"/>
  <c r="CM48" i="4"/>
  <c r="CN48" i="4" s="1"/>
  <c r="DL49" i="1" s="1"/>
  <c r="CM46" i="4"/>
  <c r="CN46" i="4" s="1"/>
  <c r="DL47" i="1" s="1"/>
  <c r="CM42" i="4"/>
  <c r="CN42" i="4" s="1"/>
  <c r="DL43" i="1" s="1"/>
  <c r="CE89" i="1"/>
  <c r="CE87" i="1"/>
  <c r="CE85" i="1"/>
  <c r="CE83" i="1"/>
  <c r="CE81" i="1"/>
  <c r="CE79" i="1"/>
  <c r="CE77" i="1"/>
  <c r="CE75" i="1"/>
  <c r="CE73" i="1"/>
  <c r="CE69" i="1"/>
  <c r="CE67" i="1"/>
  <c r="CE65" i="1"/>
  <c r="CE63" i="1"/>
  <c r="CE61" i="1"/>
  <c r="CE59" i="1"/>
  <c r="CE57" i="1"/>
  <c r="CE53" i="1"/>
  <c r="CE51" i="1"/>
  <c r="CE49" i="1"/>
  <c r="CE47" i="1"/>
  <c r="CE45" i="1"/>
  <c r="CE43" i="1"/>
  <c r="BI26" i="4"/>
  <c r="BJ26" i="4" s="1"/>
  <c r="CE27" i="1" s="1"/>
  <c r="CM87" i="4"/>
  <c r="CN87" i="4" s="1"/>
  <c r="DL88" i="1" s="1"/>
  <c r="CM85" i="4"/>
  <c r="CN85" i="4" s="1"/>
  <c r="DL86" i="1" s="1"/>
  <c r="CM83" i="4"/>
  <c r="CN83" i="4" s="1"/>
  <c r="DL84" i="1" s="1"/>
  <c r="CM81" i="4"/>
  <c r="CN81" i="4" s="1"/>
  <c r="DL82" i="1" s="1"/>
  <c r="CM79" i="4"/>
  <c r="CN79" i="4" s="1"/>
  <c r="DL80" i="1" s="1"/>
  <c r="CM77" i="4"/>
  <c r="CN77" i="4" s="1"/>
  <c r="DL78" i="1" s="1"/>
  <c r="CM75" i="4"/>
  <c r="CN75" i="4" s="1"/>
  <c r="DL76" i="1" s="1"/>
  <c r="CM73" i="4"/>
  <c r="CN73" i="4" s="1"/>
  <c r="DL74" i="1" s="1"/>
  <c r="CM71" i="4"/>
  <c r="CN71" i="4" s="1"/>
  <c r="DL72" i="1" s="1"/>
  <c r="CM69" i="4"/>
  <c r="CN69" i="4" s="1"/>
  <c r="DL70" i="1" s="1"/>
  <c r="CM67" i="4"/>
  <c r="CN67" i="4" s="1"/>
  <c r="DL68" i="1" s="1"/>
  <c r="CM65" i="4"/>
  <c r="CN65" i="4" s="1"/>
  <c r="DL66" i="1" s="1"/>
  <c r="CM63" i="4"/>
  <c r="CN63" i="4" s="1"/>
  <c r="DL64" i="1" s="1"/>
  <c r="CM61" i="4"/>
  <c r="CN61" i="4" s="1"/>
  <c r="DL62" i="1" s="1"/>
  <c r="CM59" i="4"/>
  <c r="CN59" i="4" s="1"/>
  <c r="DL60" i="1" s="1"/>
  <c r="CM57" i="4"/>
  <c r="CN57" i="4" s="1"/>
  <c r="DL58" i="1" s="1"/>
  <c r="CM55" i="4"/>
  <c r="CN55" i="4" s="1"/>
  <c r="DL56" i="1" s="1"/>
  <c r="CM53" i="4"/>
  <c r="CN53" i="4" s="1"/>
  <c r="DL54" i="1" s="1"/>
  <c r="CM51" i="4"/>
  <c r="CN51" i="4" s="1"/>
  <c r="DL52" i="1" s="1"/>
  <c r="CM49" i="4"/>
  <c r="CN49" i="4" s="1"/>
  <c r="DL50" i="1" s="1"/>
  <c r="CM47" i="4"/>
  <c r="CN47" i="4" s="1"/>
  <c r="DL48" i="1" s="1"/>
  <c r="CM45" i="4"/>
  <c r="CN45" i="4" s="1"/>
  <c r="DL46" i="1" s="1"/>
  <c r="CE88" i="1"/>
  <c r="CE86" i="1"/>
  <c r="CE84" i="1"/>
  <c r="CE82" i="1"/>
  <c r="CE80" i="1"/>
  <c r="CE78" i="1"/>
  <c r="CE76" i="1"/>
  <c r="CE74" i="1"/>
  <c r="CE72" i="1"/>
  <c r="CE70" i="1"/>
  <c r="CE68" i="1"/>
  <c r="CE66" i="1"/>
  <c r="CE64" i="1"/>
  <c r="CE62" i="1"/>
  <c r="CE60" i="1"/>
  <c r="CE58" i="1"/>
  <c r="CE56" i="1"/>
  <c r="CE54" i="1"/>
  <c r="CE52" i="1"/>
  <c r="CE50" i="1"/>
  <c r="CE48" i="1"/>
  <c r="CE46" i="1"/>
  <c r="CE44" i="1"/>
  <c r="BI25" i="4"/>
  <c r="BJ25" i="4" s="1"/>
  <c r="CE26" i="1" s="1"/>
  <c r="CM25" i="4"/>
  <c r="CN25" i="4" s="1"/>
  <c r="DL26" i="1" s="1"/>
  <c r="CM41" i="4"/>
  <c r="CN41" i="4" s="1"/>
  <c r="DL42" i="1" s="1"/>
  <c r="AE41" i="4"/>
  <c r="AF41" i="4" s="1"/>
  <c r="AX42" i="1" s="1"/>
  <c r="DQ40" i="4"/>
  <c r="DR40" i="4" s="1"/>
  <c r="ES41" i="1" s="1"/>
  <c r="EL41" i="1"/>
  <c r="CM40" i="4"/>
  <c r="CN40" i="4" s="1"/>
  <c r="DL41" i="1" s="1"/>
  <c r="IN41" i="2"/>
  <c r="DE41" i="1" s="1"/>
  <c r="BI40" i="4"/>
  <c r="BJ40" i="4" s="1"/>
  <c r="CE41" i="1" s="1"/>
  <c r="AE40" i="4"/>
  <c r="AF40" i="4" s="1"/>
  <c r="AX41" i="1" s="1"/>
  <c r="DQ39" i="4"/>
  <c r="DR39" i="4" s="1"/>
  <c r="ES40" i="1" s="1"/>
  <c r="CM39" i="4"/>
  <c r="CN39" i="4" s="1"/>
  <c r="DL40" i="1" s="1"/>
  <c r="IN40" i="2"/>
  <c r="DE40" i="1" s="1"/>
  <c r="BI39" i="4"/>
  <c r="BJ39" i="4" s="1"/>
  <c r="CE40" i="1" s="1"/>
  <c r="AE39" i="4"/>
  <c r="AF39" i="4" s="1"/>
  <c r="AX40" i="1" s="1"/>
  <c r="DQ38" i="4"/>
  <c r="DR38" i="4" s="1"/>
  <c r="ES39" i="1" s="1"/>
  <c r="CM38" i="4"/>
  <c r="CN38" i="4" s="1"/>
  <c r="DL39" i="1" s="1"/>
  <c r="BI38" i="4"/>
  <c r="BJ38" i="4" s="1"/>
  <c r="CE39" i="1" s="1"/>
  <c r="AE38" i="4"/>
  <c r="AF38" i="4" s="1"/>
  <c r="AX39" i="1" s="1"/>
  <c r="BZ39" i="2"/>
  <c r="AQ39" i="1" s="1"/>
  <c r="DQ37" i="4"/>
  <c r="DR37" i="4" s="1"/>
  <c r="ES38" i="1" s="1"/>
  <c r="LU38" i="2"/>
  <c r="EL38" i="1" s="1"/>
  <c r="CM37" i="4"/>
  <c r="CN37" i="4" s="1"/>
  <c r="DL38" i="1" s="1"/>
  <c r="IN38" i="2"/>
  <c r="DE38" i="1" s="1"/>
  <c r="BI37" i="4"/>
  <c r="BJ37" i="4" s="1"/>
  <c r="CE38" i="1" s="1"/>
  <c r="AE37" i="4"/>
  <c r="AF37" i="4" s="1"/>
  <c r="AX38" i="1" s="1"/>
  <c r="DQ36" i="4"/>
  <c r="DR36" i="4" s="1"/>
  <c r="ES37" i="1" s="1"/>
  <c r="CM36" i="4"/>
  <c r="CN36" i="4" s="1"/>
  <c r="DL37" i="1" s="1"/>
  <c r="BI36" i="4"/>
  <c r="BJ36" i="4" s="1"/>
  <c r="CE37" i="1" s="1"/>
  <c r="AE36" i="4"/>
  <c r="AF36" i="4" s="1"/>
  <c r="AX37" i="1" s="1"/>
  <c r="DQ35" i="4"/>
  <c r="DR35" i="4" s="1"/>
  <c r="ES36" i="1" s="1"/>
  <c r="LU36" i="2"/>
  <c r="EL36" i="1" s="1"/>
  <c r="CM35" i="4"/>
  <c r="CN35" i="4" s="1"/>
  <c r="DL36" i="1" s="1"/>
  <c r="BI35" i="4"/>
  <c r="BJ35" i="4" s="1"/>
  <c r="CE36" i="1" s="1"/>
  <c r="AE35" i="4"/>
  <c r="AF35" i="4" s="1"/>
  <c r="AX36" i="1" s="1"/>
  <c r="DQ34" i="4"/>
  <c r="DR34" i="4" s="1"/>
  <c r="ES35" i="1" s="1"/>
  <c r="LU35" i="2"/>
  <c r="EL35" i="1" s="1"/>
  <c r="CM34" i="4"/>
  <c r="CN34" i="4" s="1"/>
  <c r="DL35" i="1" s="1"/>
  <c r="BI34" i="4"/>
  <c r="BJ34" i="4" s="1"/>
  <c r="CE35" i="1" s="1"/>
  <c r="FG35" i="2"/>
  <c r="BX35" i="1" s="1"/>
  <c r="AE34" i="4"/>
  <c r="AF34" i="4" s="1"/>
  <c r="AX35" i="1" s="1"/>
  <c r="DQ33" i="4"/>
  <c r="DR33" i="4" s="1"/>
  <c r="ES34" i="1" s="1"/>
  <c r="LU34" i="2"/>
  <c r="EL34" i="1" s="1"/>
  <c r="CM33" i="4"/>
  <c r="CN33" i="4" s="1"/>
  <c r="DL34" i="1" s="1"/>
  <c r="BI33" i="4"/>
  <c r="BJ33" i="4" s="1"/>
  <c r="CE34" i="1" s="1"/>
  <c r="FG34" i="2"/>
  <c r="BX34" i="1" s="1"/>
  <c r="AE33" i="4"/>
  <c r="AF33" i="4" s="1"/>
  <c r="AX34" i="1" s="1"/>
  <c r="DQ32" i="4"/>
  <c r="DR32" i="4" s="1"/>
  <c r="ES33" i="1" s="1"/>
  <c r="CM32" i="4"/>
  <c r="CN32" i="4" s="1"/>
  <c r="DL33" i="1" s="1"/>
  <c r="IN33" i="2"/>
  <c r="DE33" i="1" s="1"/>
  <c r="BI32" i="4"/>
  <c r="BJ32" i="4" s="1"/>
  <c r="CE33" i="1" s="1"/>
  <c r="AE32" i="4"/>
  <c r="AF32" i="4" s="1"/>
  <c r="AX33" i="1" s="1"/>
  <c r="DQ31" i="4"/>
  <c r="DR31" i="4" s="1"/>
  <c r="ES32" i="1" s="1"/>
  <c r="CM31" i="4"/>
  <c r="CN31" i="4" s="1"/>
  <c r="DL32" i="1" s="1"/>
  <c r="IN32" i="2"/>
  <c r="DE32" i="1" s="1"/>
  <c r="BI31" i="4"/>
  <c r="BJ31" i="4" s="1"/>
  <c r="CE32" i="1" s="1"/>
  <c r="FG32" i="2"/>
  <c r="BX32" i="1" s="1"/>
  <c r="AE31" i="4"/>
  <c r="AF31" i="4" s="1"/>
  <c r="AX32" i="1" s="1"/>
  <c r="BZ32" i="2"/>
  <c r="AQ32" i="1" s="1"/>
  <c r="DQ30" i="4"/>
  <c r="DR30" i="4" s="1"/>
  <c r="ES31" i="1" s="1"/>
  <c r="CM30" i="4"/>
  <c r="CN30" i="4" s="1"/>
  <c r="DL31" i="1" s="1"/>
  <c r="IN31" i="2"/>
  <c r="DE31" i="1" s="1"/>
  <c r="BI30" i="4"/>
  <c r="BJ30" i="4" s="1"/>
  <c r="CE31" i="1" s="1"/>
  <c r="AE30" i="4"/>
  <c r="AF30" i="4" s="1"/>
  <c r="AX31" i="1" s="1"/>
  <c r="DQ29" i="4"/>
  <c r="DR29" i="4" s="1"/>
  <c r="ES30" i="1" s="1"/>
  <c r="CM29" i="4"/>
  <c r="CN29" i="4" s="1"/>
  <c r="DL30" i="1" s="1"/>
  <c r="BI29" i="4"/>
  <c r="BJ29" i="4" s="1"/>
  <c r="CE30" i="1" s="1"/>
  <c r="AE29" i="4"/>
  <c r="AF29" i="4" s="1"/>
  <c r="AX30" i="1" s="1"/>
  <c r="DQ28" i="4"/>
  <c r="DR28" i="4" s="1"/>
  <c r="ES29" i="1" s="1"/>
  <c r="LU29" i="2"/>
  <c r="EL29" i="1" s="1"/>
  <c r="CM28" i="4"/>
  <c r="CN28" i="4" s="1"/>
  <c r="DL29" i="1" s="1"/>
  <c r="IN29" i="2"/>
  <c r="DE29" i="1" s="1"/>
  <c r="BI28" i="4"/>
  <c r="BJ28" i="4" s="1"/>
  <c r="CE29" i="1" s="1"/>
  <c r="BZ29" i="2"/>
  <c r="AQ29" i="1" s="1"/>
  <c r="AE28" i="4"/>
  <c r="AF28" i="4" s="1"/>
  <c r="AX29" i="1" s="1"/>
  <c r="DQ27" i="4"/>
  <c r="DR27" i="4" s="1"/>
  <c r="ES28" i="1" s="1"/>
  <c r="CM27" i="4"/>
  <c r="CN27" i="4" s="1"/>
  <c r="DL28" i="1" s="1"/>
  <c r="IN28" i="2"/>
  <c r="DE28" i="1" s="1"/>
  <c r="BI27" i="4"/>
  <c r="BJ27" i="4" s="1"/>
  <c r="CE28" i="1" s="1"/>
  <c r="AE27" i="4"/>
  <c r="AF27" i="4" s="1"/>
  <c r="AX28" i="1" s="1"/>
  <c r="DQ26" i="4"/>
  <c r="DR26" i="4" s="1"/>
  <c r="ES27" i="1" s="1"/>
  <c r="LU27" i="2"/>
  <c r="EL27" i="1" s="1"/>
  <c r="CM26" i="4"/>
  <c r="CN26" i="4" s="1"/>
  <c r="DL27" i="1" s="1"/>
  <c r="IN27" i="2"/>
  <c r="DE27" i="1" s="1"/>
  <c r="AE26" i="4"/>
  <c r="AF26" i="4" s="1"/>
  <c r="AX27" i="1" s="1"/>
  <c r="DQ25" i="4"/>
  <c r="DR25" i="4" s="1"/>
  <c r="ES26" i="1" s="1"/>
  <c r="BZ24" i="2"/>
  <c r="AQ24" i="1" s="1"/>
  <c r="DQ24" i="4"/>
  <c r="DR24" i="4" s="1"/>
  <c r="ES25" i="1" s="1"/>
  <c r="CM24" i="4"/>
  <c r="CN24" i="4" s="1"/>
  <c r="DL25" i="1" s="1"/>
  <c r="IN25" i="2"/>
  <c r="DE25" i="1" s="1"/>
  <c r="BI24" i="4"/>
  <c r="BJ24" i="4" s="1"/>
  <c r="CE25" i="1" s="1"/>
  <c r="FG25" i="2"/>
  <c r="BX25" i="1" s="1"/>
  <c r="AE24" i="4"/>
  <c r="AF24" i="4" s="1"/>
  <c r="AX25" i="1" s="1"/>
  <c r="DQ23" i="4"/>
  <c r="DR23" i="4" s="1"/>
  <c r="ES24" i="1" s="1"/>
  <c r="CM23" i="4"/>
  <c r="CN23" i="4" s="1"/>
  <c r="DL24" i="1" s="1"/>
  <c r="IN24" i="2"/>
  <c r="DE24" i="1" s="1"/>
  <c r="BI23" i="4"/>
  <c r="BJ23" i="4" s="1"/>
  <c r="CE24" i="1" s="1"/>
  <c r="AE23" i="4"/>
  <c r="AF23" i="4" s="1"/>
  <c r="AX24" i="1" s="1"/>
  <c r="DQ22" i="4"/>
  <c r="DR22" i="4" s="1"/>
  <c r="ES23" i="1" s="1"/>
  <c r="CM22" i="4"/>
  <c r="CN22" i="4" s="1"/>
  <c r="DL23" i="1" s="1"/>
  <c r="IN23" i="2"/>
  <c r="DE23" i="1" s="1"/>
  <c r="DD19" i="4"/>
  <c r="DE19" i="4"/>
  <c r="DF19" i="4"/>
  <c r="DG19" i="4"/>
  <c r="DH19" i="4"/>
  <c r="DI19" i="4"/>
  <c r="DJ19" i="4"/>
  <c r="DK19" i="4"/>
  <c r="DL19" i="4"/>
  <c r="DM19" i="4"/>
  <c r="DN19" i="4"/>
  <c r="DO19" i="4"/>
  <c r="DP19" i="4"/>
  <c r="DD20" i="4"/>
  <c r="DE20" i="4"/>
  <c r="DF20" i="4"/>
  <c r="DG20" i="4"/>
  <c r="DH20" i="4"/>
  <c r="DI20" i="4"/>
  <c r="DJ20" i="4"/>
  <c r="DK20" i="4"/>
  <c r="DL20" i="4"/>
  <c r="DM20" i="4"/>
  <c r="DN20" i="4"/>
  <c r="DO20" i="4"/>
  <c r="DP20" i="4"/>
  <c r="DD21" i="4"/>
  <c r="DE21" i="4"/>
  <c r="DF21" i="4"/>
  <c r="DG21" i="4"/>
  <c r="DH21" i="4"/>
  <c r="DI21" i="4"/>
  <c r="DJ21" i="4"/>
  <c r="DK21" i="4"/>
  <c r="DL21" i="4"/>
  <c r="DM21" i="4"/>
  <c r="DN21" i="4"/>
  <c r="DO21" i="4"/>
  <c r="DP21" i="4"/>
  <c r="DP18" i="4"/>
  <c r="DO18" i="4"/>
  <c r="DN18" i="4"/>
  <c r="DM18" i="4"/>
  <c r="DL18" i="4"/>
  <c r="DK18" i="4"/>
  <c r="DJ18" i="4"/>
  <c r="DI18" i="4"/>
  <c r="DH18" i="4"/>
  <c r="DG18" i="4"/>
  <c r="DF18" i="4"/>
  <c r="DE18" i="4"/>
  <c r="DD18" i="4"/>
  <c r="FQ20" i="2"/>
  <c r="FQ21" i="2"/>
  <c r="FQ22" i="2"/>
  <c r="B19" i="4"/>
  <c r="C19" i="4"/>
  <c r="B20" i="4"/>
  <c r="C20" i="4"/>
  <c r="B21" i="4"/>
  <c r="C21" i="4"/>
  <c r="BJ19" i="2"/>
  <c r="AA19" i="1" s="1"/>
  <c r="BK19" i="2"/>
  <c r="AB19" i="1" s="1"/>
  <c r="BL19" i="2"/>
  <c r="AC19" i="1" s="1"/>
  <c r="BM19" i="2"/>
  <c r="AD19" i="1" s="1"/>
  <c r="BN19" i="2"/>
  <c r="AE19" i="1" s="1"/>
  <c r="BO19" i="2"/>
  <c r="AF19" i="1" s="1"/>
  <c r="BP19" i="2"/>
  <c r="AG19" i="1" s="1"/>
  <c r="BQ19" i="2"/>
  <c r="AH19" i="1" s="1"/>
  <c r="BR19" i="2"/>
  <c r="AI19" i="1" s="1"/>
  <c r="BS19" i="2"/>
  <c r="AJ19" i="1" s="1"/>
  <c r="BT19" i="2"/>
  <c r="AK19" i="1" s="1"/>
  <c r="BU19" i="2"/>
  <c r="BV19" i="2"/>
  <c r="AM19" i="1" s="1"/>
  <c r="BW19" i="2"/>
  <c r="AN19" i="1" s="1"/>
  <c r="BX19" i="2"/>
  <c r="AO19" i="1" s="1"/>
  <c r="BY19" i="2"/>
  <c r="AP19" i="1" s="1"/>
  <c r="CA19" i="2"/>
  <c r="AR19" i="1" s="1"/>
  <c r="CB19" i="2"/>
  <c r="CC19" i="2"/>
  <c r="CD19" i="2"/>
  <c r="AU19" i="1" s="1"/>
  <c r="CE19" i="2"/>
  <c r="AV19" i="1" s="1"/>
  <c r="CF19" i="2"/>
  <c r="AW19" i="1" s="1"/>
  <c r="CG19" i="2"/>
  <c r="BZ19" i="2" s="1"/>
  <c r="AQ19" i="1" s="1"/>
  <c r="CI19" i="2"/>
  <c r="BJ20" i="2"/>
  <c r="AA20" i="1" s="1"/>
  <c r="BK20" i="2"/>
  <c r="AB20" i="1" s="1"/>
  <c r="BL20" i="2"/>
  <c r="AC20" i="1" s="1"/>
  <c r="BM20" i="2"/>
  <c r="AD20" i="1" s="1"/>
  <c r="BN20" i="2"/>
  <c r="AE20" i="1" s="1"/>
  <c r="BO20" i="2"/>
  <c r="AF20" i="1" s="1"/>
  <c r="BP20" i="2"/>
  <c r="AG20" i="1" s="1"/>
  <c r="BQ20" i="2"/>
  <c r="AH20" i="1" s="1"/>
  <c r="BR20" i="2"/>
  <c r="AI20" i="1" s="1"/>
  <c r="BS20" i="2"/>
  <c r="AJ20" i="1" s="1"/>
  <c r="BT20" i="2"/>
  <c r="AK20" i="1" s="1"/>
  <c r="BU20" i="2"/>
  <c r="AL20" i="1" s="1"/>
  <c r="BV20" i="2"/>
  <c r="AM20" i="1" s="1"/>
  <c r="BW20" i="2"/>
  <c r="AN20" i="1" s="1"/>
  <c r="BX20" i="2"/>
  <c r="AO20" i="1" s="1"/>
  <c r="BY20" i="2"/>
  <c r="AP20" i="1" s="1"/>
  <c r="CA20" i="2"/>
  <c r="AR20" i="1" s="1"/>
  <c r="CB20" i="2"/>
  <c r="AS20" i="1" s="1"/>
  <c r="CC20" i="2"/>
  <c r="AT20" i="1" s="1"/>
  <c r="CD20" i="2"/>
  <c r="AU20" i="1" s="1"/>
  <c r="CE20" i="2"/>
  <c r="AV20" i="1" s="1"/>
  <c r="CF20" i="2"/>
  <c r="AW20" i="1" s="1"/>
  <c r="CG20" i="2"/>
  <c r="BZ20" i="2" s="1"/>
  <c r="AQ20" i="1" s="1"/>
  <c r="CI20" i="2"/>
  <c r="BJ21" i="2"/>
  <c r="AA21" i="1" s="1"/>
  <c r="BK21" i="2"/>
  <c r="AB21" i="1" s="1"/>
  <c r="BL21" i="2"/>
  <c r="BM21" i="2"/>
  <c r="BN21" i="2"/>
  <c r="AE21" i="1" s="1"/>
  <c r="BO21" i="2"/>
  <c r="AF21" i="1" s="1"/>
  <c r="BP21" i="2"/>
  <c r="AG21" i="1" s="1"/>
  <c r="BQ21" i="2"/>
  <c r="AH21" i="1" s="1"/>
  <c r="BR21" i="2"/>
  <c r="AI21" i="1" s="1"/>
  <c r="BS21" i="2"/>
  <c r="AJ21" i="1" s="1"/>
  <c r="BT21" i="2"/>
  <c r="AK21" i="1" s="1"/>
  <c r="BU21" i="2"/>
  <c r="AL21" i="1" s="1"/>
  <c r="BV21" i="2"/>
  <c r="AM21" i="1" s="1"/>
  <c r="BW21" i="2"/>
  <c r="AN21" i="1" s="1"/>
  <c r="BX21" i="2"/>
  <c r="BY21" i="2"/>
  <c r="CA21" i="2"/>
  <c r="AR21" i="1" s="1"/>
  <c r="CB21" i="2"/>
  <c r="AS21" i="1" s="1"/>
  <c r="CC21" i="2"/>
  <c r="AT21" i="1" s="1"/>
  <c r="CD21" i="2"/>
  <c r="AU21" i="1" s="1"/>
  <c r="CE21" i="2"/>
  <c r="AV21" i="1" s="1"/>
  <c r="CG21" i="2"/>
  <c r="CI21" i="2"/>
  <c r="CF21" i="2" s="1"/>
  <c r="AW21" i="1" s="1"/>
  <c r="BJ22" i="2"/>
  <c r="AA22" i="1" s="1"/>
  <c r="BK22" i="2"/>
  <c r="AB22" i="1" s="1"/>
  <c r="BL22" i="2"/>
  <c r="AC22" i="1" s="1"/>
  <c r="BM22" i="2"/>
  <c r="BN22" i="2"/>
  <c r="AE22" i="1" s="1"/>
  <c r="BO22" i="2"/>
  <c r="AF22" i="1" s="1"/>
  <c r="BP22" i="2"/>
  <c r="AG22" i="1" s="1"/>
  <c r="BQ22" i="2"/>
  <c r="AH22" i="1" s="1"/>
  <c r="BR22" i="2"/>
  <c r="BS22" i="2"/>
  <c r="AJ22" i="1" s="1"/>
  <c r="BT22" i="2"/>
  <c r="AK22" i="1" s="1"/>
  <c r="BU22" i="2"/>
  <c r="AL22" i="1" s="1"/>
  <c r="BV22" i="2"/>
  <c r="AM22" i="1" s="1"/>
  <c r="BW22" i="2"/>
  <c r="AN22" i="1" s="1"/>
  <c r="BX22" i="2"/>
  <c r="AO22" i="1" s="1"/>
  <c r="BY22" i="2"/>
  <c r="AP22" i="1" s="1"/>
  <c r="CA22" i="2"/>
  <c r="AR22" i="1" s="1"/>
  <c r="CB22" i="2"/>
  <c r="AS22" i="1" s="1"/>
  <c r="CC22" i="2"/>
  <c r="AT22" i="1" s="1"/>
  <c r="CD22" i="2"/>
  <c r="CE22" i="2"/>
  <c r="AV22" i="1" s="1"/>
  <c r="CF22" i="2"/>
  <c r="AW22" i="1" s="1"/>
  <c r="CG22" i="2"/>
  <c r="BZ22" i="2" s="1"/>
  <c r="AQ22" i="1" s="1"/>
  <c r="CI22" i="2"/>
  <c r="B20" i="2"/>
  <c r="C20" i="2"/>
  <c r="B21" i="2"/>
  <c r="C21" i="2"/>
  <c r="B22" i="2"/>
  <c r="C22" i="2"/>
  <c r="LE19" i="2"/>
  <c r="DV19" i="1" s="1"/>
  <c r="LF19" i="2"/>
  <c r="DW19" i="1" s="1"/>
  <c r="LG19" i="2"/>
  <c r="DX19" i="1" s="1"/>
  <c r="LH19" i="2"/>
  <c r="DY19" i="1" s="1"/>
  <c r="LI19" i="2"/>
  <c r="DZ19" i="1" s="1"/>
  <c r="LJ19" i="2"/>
  <c r="EA19" i="1" s="1"/>
  <c r="LK19" i="2"/>
  <c r="LL19" i="2"/>
  <c r="LM19" i="2"/>
  <c r="ED19" i="1" s="1"/>
  <c r="LN19" i="2"/>
  <c r="EE19" i="1" s="1"/>
  <c r="LO19" i="2"/>
  <c r="EF19" i="1" s="1"/>
  <c r="LP19" i="2"/>
  <c r="EG19" i="1" s="1"/>
  <c r="LQ19" i="2"/>
  <c r="EH19" i="1" s="1"/>
  <c r="LR19" i="2"/>
  <c r="EI19" i="1" s="1"/>
  <c r="LS19" i="2"/>
  <c r="EJ19" i="1" s="1"/>
  <c r="LT19" i="2"/>
  <c r="LV19" i="2"/>
  <c r="EM19" i="1" s="1"/>
  <c r="LW19" i="2"/>
  <c r="EN19" i="1" s="1"/>
  <c r="LX19" i="2"/>
  <c r="EO19" i="1" s="1"/>
  <c r="LY19" i="2"/>
  <c r="EP19" i="1" s="1"/>
  <c r="LZ19" i="2"/>
  <c r="EQ19" i="1" s="1"/>
  <c r="MB19" i="2"/>
  <c r="LU19" i="2"/>
  <c r="EL19" i="1" s="1"/>
  <c r="MD19" i="2"/>
  <c r="MA19" i="2" s="1"/>
  <c r="ER19" i="1" s="1"/>
  <c r="LE20" i="2"/>
  <c r="DV20" i="1" s="1"/>
  <c r="LF20" i="2"/>
  <c r="DW20" i="1" s="1"/>
  <c r="LG20" i="2"/>
  <c r="LH20" i="2"/>
  <c r="DY20" i="1" s="1"/>
  <c r="LI20" i="2"/>
  <c r="DZ20" i="1" s="1"/>
  <c r="LJ20" i="2"/>
  <c r="EA20" i="1" s="1"/>
  <c r="LK20" i="2"/>
  <c r="LL20" i="2"/>
  <c r="EC20" i="1" s="1"/>
  <c r="LM20" i="2"/>
  <c r="LN20" i="2"/>
  <c r="EE20" i="1" s="1"/>
  <c r="LO20" i="2"/>
  <c r="EF20" i="1" s="1"/>
  <c r="LP20" i="2"/>
  <c r="LQ20" i="2"/>
  <c r="EH20" i="1" s="1"/>
  <c r="LR20" i="2"/>
  <c r="EI20" i="1" s="1"/>
  <c r="LS20" i="2"/>
  <c r="EJ20" i="1" s="1"/>
  <c r="LT20" i="2"/>
  <c r="EK20" i="1" s="1"/>
  <c r="LV20" i="2"/>
  <c r="LW20" i="2"/>
  <c r="EN20" i="1" s="1"/>
  <c r="LX20" i="2"/>
  <c r="EO20" i="1" s="1"/>
  <c r="LY20" i="2"/>
  <c r="EP20" i="1" s="1"/>
  <c r="LZ20" i="2"/>
  <c r="EQ20" i="1" s="1"/>
  <c r="MB20" i="2"/>
  <c r="MD20" i="2"/>
  <c r="MA20" i="2" s="1"/>
  <c r="ER20" i="1" s="1"/>
  <c r="LE21" i="2"/>
  <c r="DV21" i="1" s="1"/>
  <c r="LF21" i="2"/>
  <c r="DW21" i="1" s="1"/>
  <c r="LG21" i="2"/>
  <c r="DX21" i="1" s="1"/>
  <c r="LH21" i="2"/>
  <c r="DY21" i="1" s="1"/>
  <c r="LI21" i="2"/>
  <c r="DZ21" i="1" s="1"/>
  <c r="LJ21" i="2"/>
  <c r="EA21" i="1" s="1"/>
  <c r="LK21" i="2"/>
  <c r="EB21" i="1" s="1"/>
  <c r="LL21" i="2"/>
  <c r="LM21" i="2"/>
  <c r="ED21" i="1" s="1"/>
  <c r="LN21" i="2"/>
  <c r="EE21" i="1" s="1"/>
  <c r="LO21" i="2"/>
  <c r="EF21" i="1" s="1"/>
  <c r="LP21" i="2"/>
  <c r="EG21" i="1" s="1"/>
  <c r="LQ21" i="2"/>
  <c r="EH21" i="1" s="1"/>
  <c r="LR21" i="2"/>
  <c r="EI21" i="1" s="1"/>
  <c r="LS21" i="2"/>
  <c r="EJ21" i="1" s="1"/>
  <c r="LT21" i="2"/>
  <c r="EK21" i="1" s="1"/>
  <c r="LV21" i="2"/>
  <c r="EM21" i="1" s="1"/>
  <c r="LW21" i="2"/>
  <c r="LX21" i="2"/>
  <c r="EO21" i="1" s="1"/>
  <c r="LY21" i="2"/>
  <c r="EP21" i="1" s="1"/>
  <c r="LZ21" i="2"/>
  <c r="EQ21" i="1" s="1"/>
  <c r="MB21" i="2"/>
  <c r="MD21" i="2"/>
  <c r="MA21" i="2" s="1"/>
  <c r="ER21" i="1" s="1"/>
  <c r="LE22" i="2"/>
  <c r="DV22" i="1" s="1"/>
  <c r="LF22" i="2"/>
  <c r="DW22" i="1" s="1"/>
  <c r="LG22" i="2"/>
  <c r="DX22" i="1" s="1"/>
  <c r="LH22" i="2"/>
  <c r="DY22" i="1" s="1"/>
  <c r="LI22" i="2"/>
  <c r="DZ22" i="1" s="1"/>
  <c r="LJ22" i="2"/>
  <c r="EA22" i="1" s="1"/>
  <c r="LK22" i="2"/>
  <c r="EB22" i="1" s="1"/>
  <c r="LL22" i="2"/>
  <c r="EC22" i="1" s="1"/>
  <c r="LM22" i="2"/>
  <c r="ED22" i="1" s="1"/>
  <c r="LN22" i="2"/>
  <c r="EE22" i="1" s="1"/>
  <c r="LO22" i="2"/>
  <c r="EF22" i="1" s="1"/>
  <c r="LP22" i="2"/>
  <c r="EG22" i="1" s="1"/>
  <c r="LQ22" i="2"/>
  <c r="EH22" i="1" s="1"/>
  <c r="LR22" i="2"/>
  <c r="EI22" i="1" s="1"/>
  <c r="LS22" i="2"/>
  <c r="EJ22" i="1" s="1"/>
  <c r="LT22" i="2"/>
  <c r="EK22" i="1" s="1"/>
  <c r="LV22" i="2"/>
  <c r="EM22" i="1" s="1"/>
  <c r="LW22" i="2"/>
  <c r="EN22" i="1" s="1"/>
  <c r="LX22" i="2"/>
  <c r="EO22" i="1" s="1"/>
  <c r="LY22" i="2"/>
  <c r="EP22" i="1" s="1"/>
  <c r="LZ22" i="2"/>
  <c r="EQ22" i="1" s="1"/>
  <c r="MB22" i="2"/>
  <c r="MD22" i="2"/>
  <c r="MA22" i="2" s="1"/>
  <c r="ER22" i="1" s="1"/>
  <c r="HX19" i="2"/>
  <c r="CO19" i="1" s="1"/>
  <c r="HY19" i="2"/>
  <c r="CP19" i="1" s="1"/>
  <c r="HZ19" i="2"/>
  <c r="CQ19" i="1" s="1"/>
  <c r="IA19" i="2"/>
  <c r="CR19" i="1" s="1"/>
  <c r="IB19" i="2"/>
  <c r="CS19" i="1" s="1"/>
  <c r="IC19" i="2"/>
  <c r="CT19" i="1" s="1"/>
  <c r="ID19" i="2"/>
  <c r="CU19" i="1" s="1"/>
  <c r="IE19" i="2"/>
  <c r="IF19" i="2"/>
  <c r="CW19" i="1" s="1"/>
  <c r="IG19" i="2"/>
  <c r="CX19" i="1" s="1"/>
  <c r="IH19" i="2"/>
  <c r="CY19" i="1" s="1"/>
  <c r="II19" i="2"/>
  <c r="CZ19" i="1" s="1"/>
  <c r="IJ19" i="2"/>
  <c r="DA19" i="1" s="1"/>
  <c r="IK19" i="2"/>
  <c r="DB19" i="1" s="1"/>
  <c r="IL19" i="2"/>
  <c r="DC19" i="1" s="1"/>
  <c r="IM19" i="2"/>
  <c r="IO19" i="2"/>
  <c r="IP19" i="2"/>
  <c r="DG19" i="1" s="1"/>
  <c r="IQ19" i="2"/>
  <c r="DH19" i="1" s="1"/>
  <c r="IR19" i="2"/>
  <c r="DI19" i="1" s="1"/>
  <c r="IS19" i="2"/>
  <c r="DJ19" i="1" s="1"/>
  <c r="IU19" i="2"/>
  <c r="IN19" i="2" s="1"/>
  <c r="DE19" i="1" s="1"/>
  <c r="IW19" i="2"/>
  <c r="IT19" i="2" s="1"/>
  <c r="DK19" i="1" s="1"/>
  <c r="IX19" i="2"/>
  <c r="HX20" i="2"/>
  <c r="CO20" i="1" s="1"/>
  <c r="HY20" i="2"/>
  <c r="CP20" i="1" s="1"/>
  <c r="HZ20" i="2"/>
  <c r="CQ20" i="1" s="1"/>
  <c r="IA20" i="2"/>
  <c r="CR20" i="1" s="1"/>
  <c r="IB20" i="2"/>
  <c r="CS20" i="1" s="1"/>
  <c r="IC20" i="2"/>
  <c r="CT20" i="1" s="1"/>
  <c r="ID20" i="2"/>
  <c r="CU20" i="1" s="1"/>
  <c r="IE20" i="2"/>
  <c r="CV20" i="1" s="1"/>
  <c r="IF20" i="2"/>
  <c r="CW20" i="1" s="1"/>
  <c r="IG20" i="2"/>
  <c r="CX20" i="1" s="1"/>
  <c r="IH20" i="2"/>
  <c r="CY20" i="1" s="1"/>
  <c r="II20" i="2"/>
  <c r="CZ20" i="1" s="1"/>
  <c r="IJ20" i="2"/>
  <c r="DA20" i="1" s="1"/>
  <c r="IK20" i="2"/>
  <c r="DB20" i="1" s="1"/>
  <c r="IL20" i="2"/>
  <c r="DC20" i="1" s="1"/>
  <c r="IM20" i="2"/>
  <c r="DD20" i="1" s="1"/>
  <c r="IO20" i="2"/>
  <c r="DF20" i="1" s="1"/>
  <c r="IP20" i="2"/>
  <c r="DG20" i="1" s="1"/>
  <c r="IQ20" i="2"/>
  <c r="DH20" i="1" s="1"/>
  <c r="IR20" i="2"/>
  <c r="DI20" i="1" s="1"/>
  <c r="IS20" i="2"/>
  <c r="DJ20" i="1" s="1"/>
  <c r="IU20" i="2"/>
  <c r="IW20" i="2"/>
  <c r="IT20" i="2" s="1"/>
  <c r="DK20" i="1" s="1"/>
  <c r="IX20" i="2"/>
  <c r="HX21" i="2"/>
  <c r="CO21" i="1" s="1"/>
  <c r="HY21" i="2"/>
  <c r="CP21" i="1" s="1"/>
  <c r="HZ21" i="2"/>
  <c r="CQ21" i="1" s="1"/>
  <c r="IA21" i="2"/>
  <c r="CR21" i="1" s="1"/>
  <c r="IB21" i="2"/>
  <c r="CS21" i="1" s="1"/>
  <c r="IC21" i="2"/>
  <c r="CT21" i="1" s="1"/>
  <c r="ID21" i="2"/>
  <c r="IE21" i="2"/>
  <c r="CV21" i="1" s="1"/>
  <c r="IF21" i="2"/>
  <c r="CW21" i="1" s="1"/>
  <c r="IG21" i="2"/>
  <c r="CX21" i="1" s="1"/>
  <c r="IH21" i="2"/>
  <c r="CY21" i="1" s="1"/>
  <c r="II21" i="2"/>
  <c r="CZ21" i="1" s="1"/>
  <c r="IJ21" i="2"/>
  <c r="DA21" i="1" s="1"/>
  <c r="IK21" i="2"/>
  <c r="DB21" i="1" s="1"/>
  <c r="IL21" i="2"/>
  <c r="DC21" i="1" s="1"/>
  <c r="IM21" i="2"/>
  <c r="DD21" i="1" s="1"/>
  <c r="IO21" i="2"/>
  <c r="DF21" i="1" s="1"/>
  <c r="IP21" i="2"/>
  <c r="DG21" i="1" s="1"/>
  <c r="IQ21" i="2"/>
  <c r="DH21" i="1" s="1"/>
  <c r="IR21" i="2"/>
  <c r="DI21" i="1" s="1"/>
  <c r="IS21" i="2"/>
  <c r="DJ21" i="1" s="1"/>
  <c r="IU21" i="2"/>
  <c r="IW21" i="2"/>
  <c r="IT21" i="2" s="1"/>
  <c r="DK21" i="1" s="1"/>
  <c r="IX21" i="2"/>
  <c r="HX22" i="2"/>
  <c r="CO22" i="1" s="1"/>
  <c r="HY22" i="2"/>
  <c r="CP22" i="1" s="1"/>
  <c r="HZ22" i="2"/>
  <c r="IA22" i="2"/>
  <c r="IB22" i="2"/>
  <c r="CS22" i="1" s="1"/>
  <c r="IC22" i="2"/>
  <c r="CT22" i="1" s="1"/>
  <c r="ID22" i="2"/>
  <c r="CU22" i="1" s="1"/>
  <c r="IE22" i="2"/>
  <c r="CV22" i="1" s="1"/>
  <c r="IF22" i="2"/>
  <c r="CW22" i="1" s="1"/>
  <c r="IG22" i="2"/>
  <c r="CX22" i="1" s="1"/>
  <c r="IH22" i="2"/>
  <c r="CY22" i="1" s="1"/>
  <c r="II22" i="2"/>
  <c r="CZ22" i="1" s="1"/>
  <c r="IJ22" i="2"/>
  <c r="DA22" i="1" s="1"/>
  <c r="IK22" i="2"/>
  <c r="DB22" i="1" s="1"/>
  <c r="IL22" i="2"/>
  <c r="DC22" i="1" s="1"/>
  <c r="IM22" i="2"/>
  <c r="DD22" i="1" s="1"/>
  <c r="IO22" i="2"/>
  <c r="DF22" i="1" s="1"/>
  <c r="IP22" i="2"/>
  <c r="DG22" i="1" s="1"/>
  <c r="IQ22" i="2"/>
  <c r="DH22" i="1" s="1"/>
  <c r="IR22" i="2"/>
  <c r="DI22" i="1" s="1"/>
  <c r="IS22" i="2"/>
  <c r="DJ22" i="1" s="1"/>
  <c r="IU22" i="2"/>
  <c r="IW22" i="2"/>
  <c r="IT22" i="2" s="1"/>
  <c r="DK22" i="1" s="1"/>
  <c r="IX22" i="2"/>
  <c r="DD19" i="1"/>
  <c r="FQ19" i="2"/>
  <c r="EB19" i="1"/>
  <c r="EC19" i="1"/>
  <c r="EK19" i="1"/>
  <c r="DX20" i="1"/>
  <c r="EB20" i="1"/>
  <c r="ED20" i="1"/>
  <c r="EG20" i="1"/>
  <c r="EM20" i="1"/>
  <c r="EC21" i="1"/>
  <c r="EN21" i="1"/>
  <c r="BZ18" i="4"/>
  <c r="CA18" i="4"/>
  <c r="CB18" i="4"/>
  <c r="CC18" i="4"/>
  <c r="CD18" i="4"/>
  <c r="CE18" i="4"/>
  <c r="CF18" i="4"/>
  <c r="CG18" i="4"/>
  <c r="CH18" i="4"/>
  <c r="CI18" i="4"/>
  <c r="CJ18" i="4"/>
  <c r="CK18" i="4"/>
  <c r="CL18" i="4"/>
  <c r="CO18" i="4"/>
  <c r="BZ19" i="4"/>
  <c r="CA19" i="4"/>
  <c r="CB19" i="4"/>
  <c r="CC19" i="4"/>
  <c r="CD19" i="4"/>
  <c r="CE19" i="4"/>
  <c r="CF19" i="4"/>
  <c r="CG19" i="4"/>
  <c r="CH19" i="4"/>
  <c r="CI19" i="4"/>
  <c r="CJ19" i="4"/>
  <c r="CK19" i="4"/>
  <c r="CL19" i="4"/>
  <c r="CO19" i="4"/>
  <c r="BZ20" i="4"/>
  <c r="CA20" i="4"/>
  <c r="CB20" i="4"/>
  <c r="CC20" i="4"/>
  <c r="CD20" i="4"/>
  <c r="CE20" i="4"/>
  <c r="CF20" i="4"/>
  <c r="CG20" i="4"/>
  <c r="CH20" i="4"/>
  <c r="CI20" i="4"/>
  <c r="CJ20" i="4"/>
  <c r="CK20" i="4"/>
  <c r="CL20" i="4"/>
  <c r="CO20" i="4"/>
  <c r="BZ21" i="4"/>
  <c r="CA21" i="4"/>
  <c r="CB21" i="4"/>
  <c r="CC21" i="4"/>
  <c r="CD21" i="4"/>
  <c r="CE21" i="4"/>
  <c r="CF21" i="4"/>
  <c r="CG21" i="4"/>
  <c r="CH21" i="4"/>
  <c r="CI21" i="4"/>
  <c r="CJ21" i="4"/>
  <c r="CK21" i="4"/>
  <c r="CL21" i="4"/>
  <c r="CO21" i="4"/>
  <c r="AV18" i="4"/>
  <c r="AW18" i="4"/>
  <c r="AX18" i="4"/>
  <c r="AY18" i="4"/>
  <c r="AZ18" i="4"/>
  <c r="BA18" i="4"/>
  <c r="BB18" i="4"/>
  <c r="BC18" i="4"/>
  <c r="BD18" i="4"/>
  <c r="BE18" i="4"/>
  <c r="BF18" i="4"/>
  <c r="BG18" i="4"/>
  <c r="BH18" i="4"/>
  <c r="BK18" i="4"/>
  <c r="AV19" i="4"/>
  <c r="AW19" i="4"/>
  <c r="AX19" i="4"/>
  <c r="AY19" i="4"/>
  <c r="AZ19" i="4"/>
  <c r="BA19" i="4"/>
  <c r="BB19" i="4"/>
  <c r="BC19" i="4"/>
  <c r="BD19" i="4"/>
  <c r="BE19" i="4"/>
  <c r="BF19" i="4"/>
  <c r="BG19" i="4"/>
  <c r="BH19" i="4"/>
  <c r="BK19" i="4"/>
  <c r="AV20" i="4"/>
  <c r="AW20" i="4"/>
  <c r="AX20" i="4"/>
  <c r="AY20" i="4"/>
  <c r="AZ20" i="4"/>
  <c r="BA20" i="4"/>
  <c r="BB20" i="4"/>
  <c r="BC20" i="4"/>
  <c r="BD20" i="4"/>
  <c r="BE20" i="4"/>
  <c r="BF20" i="4"/>
  <c r="BG20" i="4"/>
  <c r="BH20" i="4"/>
  <c r="BK20" i="4"/>
  <c r="AV21" i="4"/>
  <c r="AW21" i="4"/>
  <c r="AX21" i="4"/>
  <c r="AY21" i="4"/>
  <c r="AZ21" i="4"/>
  <c r="BA21" i="4"/>
  <c r="BB21" i="4"/>
  <c r="BC21" i="4"/>
  <c r="BD21" i="4"/>
  <c r="BE21" i="4"/>
  <c r="BF21" i="4"/>
  <c r="BG21" i="4"/>
  <c r="BH21" i="4"/>
  <c r="BK21" i="4"/>
  <c r="CV19" i="1"/>
  <c r="DF19" i="1"/>
  <c r="CU21" i="1"/>
  <c r="CQ22" i="1"/>
  <c r="CR22" i="1"/>
  <c r="AG18" i="4"/>
  <c r="AG19" i="4"/>
  <c r="AG20" i="4"/>
  <c r="AG21" i="4"/>
  <c r="EQ19" i="2"/>
  <c r="BH19" i="1" s="1"/>
  <c r="ER19" i="2"/>
  <c r="BI19" i="1" s="1"/>
  <c r="ES19" i="2"/>
  <c r="BJ19" i="1" s="1"/>
  <c r="ET19" i="2"/>
  <c r="BK19" i="1" s="1"/>
  <c r="EU19" i="2"/>
  <c r="BL19" i="1" s="1"/>
  <c r="EV19" i="2"/>
  <c r="BM19" i="1" s="1"/>
  <c r="EW19" i="2"/>
  <c r="BN19" i="1" s="1"/>
  <c r="EX19" i="2"/>
  <c r="BO19" i="1" s="1"/>
  <c r="EY19" i="2"/>
  <c r="BP19" i="1" s="1"/>
  <c r="EZ19" i="2"/>
  <c r="BQ19" i="1" s="1"/>
  <c r="FA19" i="2"/>
  <c r="BR19" i="1" s="1"/>
  <c r="FB19" i="2"/>
  <c r="BS19" i="1" s="1"/>
  <c r="FC19" i="2"/>
  <c r="BT19" i="1" s="1"/>
  <c r="FD19" i="2"/>
  <c r="BU19" i="1" s="1"/>
  <c r="FE19" i="2"/>
  <c r="BV19" i="1" s="1"/>
  <c r="FF19" i="2"/>
  <c r="BW19" i="1" s="1"/>
  <c r="FH19" i="2"/>
  <c r="BY19" i="1" s="1"/>
  <c r="FI19" i="2"/>
  <c r="BZ19" i="1" s="1"/>
  <c r="FJ19" i="2"/>
  <c r="CA19" i="1" s="1"/>
  <c r="FK19" i="2"/>
  <c r="CB19" i="1" s="1"/>
  <c r="FL19" i="2"/>
  <c r="CC19" i="1" s="1"/>
  <c r="FN19" i="2"/>
  <c r="FG19" i="2"/>
  <c r="BX19" i="1" s="1"/>
  <c r="FP19" i="2"/>
  <c r="FM19" i="2" s="1"/>
  <c r="CD19" i="1" s="1"/>
  <c r="EQ20" i="2"/>
  <c r="BH20" i="1" s="1"/>
  <c r="ER20" i="2"/>
  <c r="BI20" i="1" s="1"/>
  <c r="ES20" i="2"/>
  <c r="BJ20" i="1" s="1"/>
  <c r="ET20" i="2"/>
  <c r="BK20" i="1" s="1"/>
  <c r="EU20" i="2"/>
  <c r="BL20" i="1" s="1"/>
  <c r="EV20" i="2"/>
  <c r="BM20" i="1" s="1"/>
  <c r="EW20" i="2"/>
  <c r="BN20" i="1" s="1"/>
  <c r="EX20" i="2"/>
  <c r="BO20" i="1" s="1"/>
  <c r="EY20" i="2"/>
  <c r="BP20" i="1" s="1"/>
  <c r="EZ20" i="2"/>
  <c r="BQ20" i="1" s="1"/>
  <c r="FA20" i="2"/>
  <c r="BR20" i="1" s="1"/>
  <c r="FB20" i="2"/>
  <c r="BS20" i="1" s="1"/>
  <c r="FC20" i="2"/>
  <c r="BT20" i="1" s="1"/>
  <c r="FD20" i="2"/>
  <c r="BU20" i="1" s="1"/>
  <c r="FE20" i="2"/>
  <c r="BV20" i="1" s="1"/>
  <c r="FF20" i="2"/>
  <c r="BW20" i="1" s="1"/>
  <c r="FH20" i="2"/>
  <c r="BY20" i="1" s="1"/>
  <c r="FI20" i="2"/>
  <c r="BZ20" i="1" s="1"/>
  <c r="FJ20" i="2"/>
  <c r="CA20" i="1" s="1"/>
  <c r="FK20" i="2"/>
  <c r="CB20" i="1" s="1"/>
  <c r="FL20" i="2"/>
  <c r="CC20" i="1" s="1"/>
  <c r="FN20" i="2"/>
  <c r="FP20" i="2"/>
  <c r="FM20" i="2" s="1"/>
  <c r="CD20" i="1" s="1"/>
  <c r="EQ21" i="2"/>
  <c r="BH21" i="1" s="1"/>
  <c r="ER21" i="2"/>
  <c r="BI21" i="1" s="1"/>
  <c r="ES21" i="2"/>
  <c r="BJ21" i="1" s="1"/>
  <c r="ET21" i="2"/>
  <c r="BK21" i="1" s="1"/>
  <c r="EU21" i="2"/>
  <c r="BL21" i="1" s="1"/>
  <c r="EV21" i="2"/>
  <c r="BM21" i="1" s="1"/>
  <c r="EW21" i="2"/>
  <c r="BN21" i="1" s="1"/>
  <c r="EX21" i="2"/>
  <c r="BO21" i="1" s="1"/>
  <c r="EY21" i="2"/>
  <c r="BP21" i="1" s="1"/>
  <c r="EZ21" i="2"/>
  <c r="BQ21" i="1" s="1"/>
  <c r="FA21" i="2"/>
  <c r="BR21" i="1" s="1"/>
  <c r="FB21" i="2"/>
  <c r="BS21" i="1" s="1"/>
  <c r="FC21" i="2"/>
  <c r="BT21" i="1" s="1"/>
  <c r="FD21" i="2"/>
  <c r="BU21" i="1" s="1"/>
  <c r="FE21" i="2"/>
  <c r="BV21" i="1" s="1"/>
  <c r="FF21" i="2"/>
  <c r="BW21" i="1" s="1"/>
  <c r="FH21" i="2"/>
  <c r="BY21" i="1" s="1"/>
  <c r="FI21" i="2"/>
  <c r="BZ21" i="1" s="1"/>
  <c r="FJ21" i="2"/>
  <c r="CA21" i="1" s="1"/>
  <c r="FK21" i="2"/>
  <c r="CB21" i="1" s="1"/>
  <c r="FL21" i="2"/>
  <c r="CC21" i="1" s="1"/>
  <c r="FN21" i="2"/>
  <c r="FP21" i="2"/>
  <c r="FM21" i="2" s="1"/>
  <c r="CD21" i="1" s="1"/>
  <c r="EQ22" i="2"/>
  <c r="BH22" i="1" s="1"/>
  <c r="ER22" i="2"/>
  <c r="BI22" i="1" s="1"/>
  <c r="ES22" i="2"/>
  <c r="BJ22" i="1" s="1"/>
  <c r="ET22" i="2"/>
  <c r="BK22" i="1" s="1"/>
  <c r="EU22" i="2"/>
  <c r="BL22" i="1" s="1"/>
  <c r="EV22" i="2"/>
  <c r="BM22" i="1" s="1"/>
  <c r="EW22" i="2"/>
  <c r="BN22" i="1" s="1"/>
  <c r="EX22" i="2"/>
  <c r="BO22" i="1" s="1"/>
  <c r="EY22" i="2"/>
  <c r="BP22" i="1" s="1"/>
  <c r="EZ22" i="2"/>
  <c r="BQ22" i="1" s="1"/>
  <c r="FA22" i="2"/>
  <c r="BR22" i="1" s="1"/>
  <c r="FB22" i="2"/>
  <c r="BS22" i="1" s="1"/>
  <c r="FC22" i="2"/>
  <c r="BT22" i="1" s="1"/>
  <c r="FD22" i="2"/>
  <c r="BU22" i="1" s="1"/>
  <c r="FE22" i="2"/>
  <c r="BV22" i="1" s="1"/>
  <c r="FF22" i="2"/>
  <c r="BW22" i="1" s="1"/>
  <c r="FH22" i="2"/>
  <c r="BY22" i="1" s="1"/>
  <c r="FI22" i="2"/>
  <c r="BZ22" i="1" s="1"/>
  <c r="FJ22" i="2"/>
  <c r="CA22" i="1" s="1"/>
  <c r="FK22" i="2"/>
  <c r="CB22" i="1" s="1"/>
  <c r="FL22" i="2"/>
  <c r="CC22" i="1" s="1"/>
  <c r="FM22" i="2"/>
  <c r="CD22" i="1" s="1"/>
  <c r="FN22" i="2"/>
  <c r="FP22" i="2"/>
  <c r="CJ19" i="2"/>
  <c r="CJ20" i="2"/>
  <c r="CJ21" i="2"/>
  <c r="CJ22" i="2"/>
  <c r="AL19" i="1"/>
  <c r="AS19" i="1"/>
  <c r="AT19" i="1"/>
  <c r="AC21" i="1"/>
  <c r="AD21" i="1"/>
  <c r="AO21" i="1"/>
  <c r="AP21" i="1"/>
  <c r="AD22" i="1"/>
  <c r="AI22" i="1"/>
  <c r="AU22" i="1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B18" i="4"/>
  <c r="C18" i="4"/>
  <c r="B19" i="2"/>
  <c r="C19" i="2"/>
  <c r="FN18" i="2"/>
  <c r="FG18" i="2" s="1"/>
  <c r="BX18" i="1" s="1"/>
  <c r="FP18" i="2"/>
  <c r="BJ18" i="2"/>
  <c r="AA18" i="1" s="1"/>
  <c r="CG18" i="2"/>
  <c r="BZ18" i="2" s="1"/>
  <c r="AQ18" i="1" s="1"/>
  <c r="CI18" i="2"/>
  <c r="CF18" i="2" s="1"/>
  <c r="AW18" i="1" s="1"/>
  <c r="FG17" i="2"/>
  <c r="BX17" i="1" s="1"/>
  <c r="FN17" i="2"/>
  <c r="FP17" i="2"/>
  <c r="FM17" i="2" s="1"/>
  <c r="CD17" i="1" s="1"/>
  <c r="CG17" i="2"/>
  <c r="CI17" i="2"/>
  <c r="FN16" i="2"/>
  <c r="FG16" i="2" s="1"/>
  <c r="BX16" i="1" s="1"/>
  <c r="FP16" i="2"/>
  <c r="FM16" i="2" s="1"/>
  <c r="CD16" i="1" s="1"/>
  <c r="CG16" i="2"/>
  <c r="BZ16" i="2" s="1"/>
  <c r="AQ16" i="1" s="1"/>
  <c r="CI16" i="2"/>
  <c r="CF16" i="2" s="1"/>
  <c r="AW16" i="1" s="1"/>
  <c r="LE15" i="2"/>
  <c r="DV15" i="1" s="1"/>
  <c r="LF15" i="2"/>
  <c r="DW15" i="1" s="1"/>
  <c r="LG15" i="2"/>
  <c r="LH15" i="2"/>
  <c r="DY15" i="1" s="1"/>
  <c r="LI15" i="2"/>
  <c r="DZ15" i="1" s="1"/>
  <c r="LJ15" i="2"/>
  <c r="EA15" i="1" s="1"/>
  <c r="LK15" i="2"/>
  <c r="EB15" i="1" s="1"/>
  <c r="LL15" i="2"/>
  <c r="EC15" i="1" s="1"/>
  <c r="LM15" i="2"/>
  <c r="ED15" i="1" s="1"/>
  <c r="LN15" i="2"/>
  <c r="EE15" i="1" s="1"/>
  <c r="LO15" i="2"/>
  <c r="EF15" i="1" s="1"/>
  <c r="LP15" i="2"/>
  <c r="EG15" i="1" s="1"/>
  <c r="LQ15" i="2"/>
  <c r="EH15" i="1" s="1"/>
  <c r="LR15" i="2"/>
  <c r="EI15" i="1" s="1"/>
  <c r="LS15" i="2"/>
  <c r="EJ15" i="1" s="1"/>
  <c r="LT15" i="2"/>
  <c r="EK15" i="1" s="1"/>
  <c r="LV15" i="2"/>
  <c r="EM15" i="1" s="1"/>
  <c r="LW15" i="2"/>
  <c r="EN15" i="1" s="1"/>
  <c r="LX15" i="2"/>
  <c r="EO15" i="1" s="1"/>
  <c r="LY15" i="2"/>
  <c r="EP15" i="1" s="1"/>
  <c r="LZ15" i="2"/>
  <c r="EQ15" i="1" s="1"/>
  <c r="MB15" i="2"/>
  <c r="LU15" i="2" s="1"/>
  <c r="EL15" i="1" s="1"/>
  <c r="MD15" i="2"/>
  <c r="MA15" i="2" s="1"/>
  <c r="ER15" i="1" s="1"/>
  <c r="LE16" i="2"/>
  <c r="LF16" i="2"/>
  <c r="LG16" i="2"/>
  <c r="LH16" i="2"/>
  <c r="LI16" i="2"/>
  <c r="LJ16" i="2"/>
  <c r="LK16" i="2"/>
  <c r="LL16" i="2"/>
  <c r="LM16" i="2"/>
  <c r="LN16" i="2"/>
  <c r="LO16" i="2"/>
  <c r="LP16" i="2"/>
  <c r="LQ16" i="2"/>
  <c r="LR16" i="2"/>
  <c r="LS16" i="2"/>
  <c r="LT16" i="2"/>
  <c r="LV16" i="2"/>
  <c r="LW16" i="2"/>
  <c r="LX16" i="2"/>
  <c r="LY16" i="2"/>
  <c r="LZ16" i="2"/>
  <c r="MB16" i="2"/>
  <c r="LU16" i="2"/>
  <c r="MD16" i="2"/>
  <c r="MA16" i="2" s="1"/>
  <c r="LE17" i="2"/>
  <c r="DV17" i="1" s="1"/>
  <c r="LF17" i="2"/>
  <c r="DW17" i="1" s="1"/>
  <c r="LG17" i="2"/>
  <c r="DX17" i="1" s="1"/>
  <c r="LH17" i="2"/>
  <c r="DY17" i="1" s="1"/>
  <c r="LI17" i="2"/>
  <c r="DZ17" i="1" s="1"/>
  <c r="LJ17" i="2"/>
  <c r="EA17" i="1" s="1"/>
  <c r="LK17" i="2"/>
  <c r="EB17" i="1" s="1"/>
  <c r="LL17" i="2"/>
  <c r="EC17" i="1" s="1"/>
  <c r="LM17" i="2"/>
  <c r="ED17" i="1" s="1"/>
  <c r="LN17" i="2"/>
  <c r="EE17" i="1" s="1"/>
  <c r="LO17" i="2"/>
  <c r="LP17" i="2"/>
  <c r="LQ17" i="2"/>
  <c r="EH17" i="1" s="1"/>
  <c r="LR17" i="2"/>
  <c r="EI17" i="1" s="1"/>
  <c r="LS17" i="2"/>
  <c r="EJ17" i="1" s="1"/>
  <c r="LT17" i="2"/>
  <c r="EK17" i="1" s="1"/>
  <c r="LV17" i="2"/>
  <c r="EM17" i="1" s="1"/>
  <c r="LW17" i="2"/>
  <c r="EN17" i="1" s="1"/>
  <c r="LX17" i="2"/>
  <c r="EO17" i="1" s="1"/>
  <c r="LY17" i="2"/>
  <c r="EP17" i="1" s="1"/>
  <c r="LZ17" i="2"/>
  <c r="EQ17" i="1" s="1"/>
  <c r="MB17" i="2"/>
  <c r="MD17" i="2"/>
  <c r="MA17" i="2" s="1"/>
  <c r="ER17" i="1" s="1"/>
  <c r="LE18" i="2"/>
  <c r="DV18" i="1" s="1"/>
  <c r="LF18" i="2"/>
  <c r="DW18" i="1" s="1"/>
  <c r="LG18" i="2"/>
  <c r="DX18" i="1" s="1"/>
  <c r="LH18" i="2"/>
  <c r="DY18" i="1" s="1"/>
  <c r="LI18" i="2"/>
  <c r="DZ18" i="1" s="1"/>
  <c r="LJ18" i="2"/>
  <c r="EA18" i="1" s="1"/>
  <c r="LK18" i="2"/>
  <c r="EB18" i="1" s="1"/>
  <c r="LL18" i="2"/>
  <c r="EC18" i="1" s="1"/>
  <c r="LM18" i="2"/>
  <c r="ED18" i="1" s="1"/>
  <c r="LN18" i="2"/>
  <c r="EE18" i="1" s="1"/>
  <c r="LO18" i="2"/>
  <c r="EF18" i="1" s="1"/>
  <c r="LP18" i="2"/>
  <c r="EG18" i="1" s="1"/>
  <c r="LQ18" i="2"/>
  <c r="EH18" i="1" s="1"/>
  <c r="LR18" i="2"/>
  <c r="EI18" i="1" s="1"/>
  <c r="LS18" i="2"/>
  <c r="EJ18" i="1" s="1"/>
  <c r="LT18" i="2"/>
  <c r="EK18" i="1" s="1"/>
  <c r="LV18" i="2"/>
  <c r="EM18" i="1" s="1"/>
  <c r="LW18" i="2"/>
  <c r="EN18" i="1" s="1"/>
  <c r="LX18" i="2"/>
  <c r="EO18" i="1" s="1"/>
  <c r="LY18" i="2"/>
  <c r="EP18" i="1" s="1"/>
  <c r="LZ18" i="2"/>
  <c r="EQ18" i="1" s="1"/>
  <c r="MB18" i="2"/>
  <c r="MD18" i="2"/>
  <c r="MA18" i="2" s="1"/>
  <c r="ER18" i="1" s="1"/>
  <c r="IX15" i="2"/>
  <c r="IX16" i="2"/>
  <c r="IX17" i="2"/>
  <c r="IX18" i="2"/>
  <c r="DX15" i="1"/>
  <c r="EF17" i="1"/>
  <c r="EG17" i="1"/>
  <c r="DD14" i="4"/>
  <c r="DE14" i="4"/>
  <c r="DF14" i="4"/>
  <c r="DG14" i="4"/>
  <c r="DH14" i="4"/>
  <c r="DI14" i="4"/>
  <c r="DJ14" i="4"/>
  <c r="DK14" i="4"/>
  <c r="DL14" i="4"/>
  <c r="DM14" i="4"/>
  <c r="DN14" i="4"/>
  <c r="DO14" i="4"/>
  <c r="DP14" i="4"/>
  <c r="DD15" i="4"/>
  <c r="DE15" i="4"/>
  <c r="DF15" i="4"/>
  <c r="DG15" i="4"/>
  <c r="DH15" i="4"/>
  <c r="DI15" i="4"/>
  <c r="DJ15" i="4"/>
  <c r="DK15" i="4"/>
  <c r="DL15" i="4"/>
  <c r="DM15" i="4"/>
  <c r="DN15" i="4"/>
  <c r="DO15" i="4"/>
  <c r="DP15" i="4"/>
  <c r="DD16" i="4"/>
  <c r="DE16" i="4"/>
  <c r="DF16" i="4"/>
  <c r="DG16" i="4"/>
  <c r="DH16" i="4"/>
  <c r="DI16" i="4"/>
  <c r="DJ16" i="4"/>
  <c r="DK16" i="4"/>
  <c r="DL16" i="4"/>
  <c r="DM16" i="4"/>
  <c r="DN16" i="4"/>
  <c r="DO16" i="4"/>
  <c r="DP16" i="4"/>
  <c r="DD17" i="4"/>
  <c r="DE17" i="4"/>
  <c r="DF17" i="4"/>
  <c r="DG17" i="4"/>
  <c r="DH17" i="4"/>
  <c r="DI17" i="4"/>
  <c r="DJ17" i="4"/>
  <c r="DK17" i="4"/>
  <c r="DL17" i="4"/>
  <c r="DM17" i="4"/>
  <c r="DN17" i="4"/>
  <c r="DO17" i="4"/>
  <c r="DP17" i="4"/>
  <c r="CO14" i="4"/>
  <c r="CO15" i="4"/>
  <c r="CO16" i="4"/>
  <c r="CO17" i="4"/>
  <c r="BZ15" i="4"/>
  <c r="CA15" i="4"/>
  <c r="CB15" i="4"/>
  <c r="CC15" i="4"/>
  <c r="CD15" i="4"/>
  <c r="CE15" i="4"/>
  <c r="CF15" i="4"/>
  <c r="CG15" i="4"/>
  <c r="CH15" i="4"/>
  <c r="CI15" i="4"/>
  <c r="CJ15" i="4"/>
  <c r="CK15" i="4"/>
  <c r="CL15" i="4"/>
  <c r="BZ16" i="4"/>
  <c r="CA16" i="4"/>
  <c r="CB16" i="4"/>
  <c r="CC16" i="4"/>
  <c r="CD16" i="4"/>
  <c r="CE16" i="4"/>
  <c r="CF16" i="4"/>
  <c r="CG16" i="4"/>
  <c r="CH16" i="4"/>
  <c r="CI16" i="4"/>
  <c r="CJ16" i="4"/>
  <c r="CK16" i="4"/>
  <c r="CL16" i="4"/>
  <c r="BZ17" i="4"/>
  <c r="CA17" i="4"/>
  <c r="CB17" i="4"/>
  <c r="CC17" i="4"/>
  <c r="CD17" i="4"/>
  <c r="CE17" i="4"/>
  <c r="CF17" i="4"/>
  <c r="CG17" i="4"/>
  <c r="CH17" i="4"/>
  <c r="CI17" i="4"/>
  <c r="CJ17" i="4"/>
  <c r="CK17" i="4"/>
  <c r="CL17" i="4"/>
  <c r="CL14" i="4"/>
  <c r="CK14" i="4"/>
  <c r="CJ14" i="4"/>
  <c r="CI14" i="4"/>
  <c r="CH14" i="4"/>
  <c r="CG14" i="4"/>
  <c r="CF14" i="4"/>
  <c r="CE14" i="4"/>
  <c r="CD14" i="4"/>
  <c r="CC14" i="4"/>
  <c r="CB14" i="4"/>
  <c r="CA14" i="4"/>
  <c r="BZ14" i="4"/>
  <c r="AV15" i="4"/>
  <c r="AW15" i="4"/>
  <c r="AX15" i="4"/>
  <c r="AY15" i="4"/>
  <c r="AZ15" i="4"/>
  <c r="BA15" i="4"/>
  <c r="BB15" i="4"/>
  <c r="BC15" i="4"/>
  <c r="BD15" i="4"/>
  <c r="BE15" i="4"/>
  <c r="BF15" i="4"/>
  <c r="BG15" i="4"/>
  <c r="BH15" i="4"/>
  <c r="AV16" i="4"/>
  <c r="AW16" i="4"/>
  <c r="AX16" i="4"/>
  <c r="AY16" i="4"/>
  <c r="AZ16" i="4"/>
  <c r="BA16" i="4"/>
  <c r="BB16" i="4"/>
  <c r="BC16" i="4"/>
  <c r="BD16" i="4"/>
  <c r="BE16" i="4"/>
  <c r="BF16" i="4"/>
  <c r="BG16" i="4"/>
  <c r="BH16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BH17" i="4"/>
  <c r="BK14" i="4"/>
  <c r="BK15" i="4"/>
  <c r="BK16" i="4"/>
  <c r="BK17" i="4"/>
  <c r="IU16" i="2"/>
  <c r="IW16" i="2"/>
  <c r="IT16" i="2" s="1"/>
  <c r="DK16" i="1" s="1"/>
  <c r="IU17" i="2"/>
  <c r="IW17" i="2"/>
  <c r="IU18" i="2"/>
  <c r="IN18" i="2" s="1"/>
  <c r="DE18" i="1" s="1"/>
  <c r="IW18" i="2"/>
  <c r="IT18" i="2" s="1"/>
  <c r="DK18" i="1" s="1"/>
  <c r="HX14" i="2"/>
  <c r="CO14" i="1" s="1"/>
  <c r="HY14" i="2"/>
  <c r="CP14" i="1" s="1"/>
  <c r="HZ14" i="2"/>
  <c r="CQ14" i="1" s="1"/>
  <c r="IA14" i="2"/>
  <c r="CR14" i="1" s="1"/>
  <c r="IB14" i="2"/>
  <c r="CS14" i="1" s="1"/>
  <c r="IC14" i="2"/>
  <c r="CT14" i="1" s="1"/>
  <c r="ID14" i="2"/>
  <c r="CU14" i="1" s="1"/>
  <c r="IE14" i="2"/>
  <c r="CV14" i="1" s="1"/>
  <c r="IF14" i="2"/>
  <c r="CW14" i="1" s="1"/>
  <c r="IG14" i="2"/>
  <c r="CX14" i="1" s="1"/>
  <c r="IH14" i="2"/>
  <c r="CY14" i="1" s="1"/>
  <c r="II14" i="2"/>
  <c r="CZ14" i="1" s="1"/>
  <c r="IJ14" i="2"/>
  <c r="DA14" i="1" s="1"/>
  <c r="IK14" i="2"/>
  <c r="DB14" i="1" s="1"/>
  <c r="IL14" i="2"/>
  <c r="DC14" i="1" s="1"/>
  <c r="IM14" i="2"/>
  <c r="DD14" i="1" s="1"/>
  <c r="IO14" i="2"/>
  <c r="DF14" i="1" s="1"/>
  <c r="IP14" i="2"/>
  <c r="DG14" i="1" s="1"/>
  <c r="IQ14" i="2"/>
  <c r="IR14" i="2"/>
  <c r="DI14" i="1" s="1"/>
  <c r="IS14" i="2"/>
  <c r="DJ14" i="1" s="1"/>
  <c r="HX15" i="2"/>
  <c r="CO15" i="1" s="1"/>
  <c r="HY15" i="2"/>
  <c r="CP15" i="1" s="1"/>
  <c r="HZ15" i="2"/>
  <c r="CQ15" i="1" s="1"/>
  <c r="IA15" i="2"/>
  <c r="CR15" i="1" s="1"/>
  <c r="IB15" i="2"/>
  <c r="CS15" i="1" s="1"/>
  <c r="IC15" i="2"/>
  <c r="CT15" i="1" s="1"/>
  <c r="ID15" i="2"/>
  <c r="CU15" i="1" s="1"/>
  <c r="IE15" i="2"/>
  <c r="CV15" i="1" s="1"/>
  <c r="IF15" i="2"/>
  <c r="CW15" i="1" s="1"/>
  <c r="IG15" i="2"/>
  <c r="CX15" i="1" s="1"/>
  <c r="IH15" i="2"/>
  <c r="CY15" i="1" s="1"/>
  <c r="II15" i="2"/>
  <c r="CZ15" i="1" s="1"/>
  <c r="IJ15" i="2"/>
  <c r="DA15" i="1" s="1"/>
  <c r="IK15" i="2"/>
  <c r="DB15" i="1" s="1"/>
  <c r="IL15" i="2"/>
  <c r="DC15" i="1" s="1"/>
  <c r="IM15" i="2"/>
  <c r="DD15" i="1" s="1"/>
  <c r="IO15" i="2"/>
  <c r="DF15" i="1" s="1"/>
  <c r="IP15" i="2"/>
  <c r="DG15" i="1" s="1"/>
  <c r="IQ15" i="2"/>
  <c r="IR15" i="2"/>
  <c r="DI15" i="1" s="1"/>
  <c r="IS15" i="2"/>
  <c r="DJ15" i="1" s="1"/>
  <c r="HX16" i="2"/>
  <c r="CO16" i="1" s="1"/>
  <c r="HY16" i="2"/>
  <c r="CP16" i="1" s="1"/>
  <c r="HZ16" i="2"/>
  <c r="CQ16" i="1" s="1"/>
  <c r="IA16" i="2"/>
  <c r="CR16" i="1" s="1"/>
  <c r="IB16" i="2"/>
  <c r="CS16" i="1" s="1"/>
  <c r="IC16" i="2"/>
  <c r="CT16" i="1" s="1"/>
  <c r="ID16" i="2"/>
  <c r="CU16" i="1" s="1"/>
  <c r="IE16" i="2"/>
  <c r="IF16" i="2"/>
  <c r="CW16" i="1" s="1"/>
  <c r="IG16" i="2"/>
  <c r="IH16" i="2"/>
  <c r="CY16" i="1" s="1"/>
  <c r="II16" i="2"/>
  <c r="CZ16" i="1" s="1"/>
  <c r="IJ16" i="2"/>
  <c r="DA16" i="1" s="1"/>
  <c r="IK16" i="2"/>
  <c r="DB16" i="1" s="1"/>
  <c r="IL16" i="2"/>
  <c r="DC16" i="1" s="1"/>
  <c r="IM16" i="2"/>
  <c r="DD16" i="1" s="1"/>
  <c r="IO16" i="2"/>
  <c r="DF16" i="1" s="1"/>
  <c r="IP16" i="2"/>
  <c r="DG16" i="1" s="1"/>
  <c r="IQ16" i="2"/>
  <c r="DH16" i="1" s="1"/>
  <c r="IR16" i="2"/>
  <c r="DI16" i="1" s="1"/>
  <c r="IS16" i="2"/>
  <c r="DJ16" i="1" s="1"/>
  <c r="HX17" i="2"/>
  <c r="CO17" i="1" s="1"/>
  <c r="HY17" i="2"/>
  <c r="CP17" i="1" s="1"/>
  <c r="HZ17" i="2"/>
  <c r="CQ17" i="1" s="1"/>
  <c r="IA17" i="2"/>
  <c r="CR17" i="1" s="1"/>
  <c r="IB17" i="2"/>
  <c r="CS17" i="1" s="1"/>
  <c r="IC17" i="2"/>
  <c r="CT17" i="1" s="1"/>
  <c r="ID17" i="2"/>
  <c r="CU17" i="1" s="1"/>
  <c r="IE17" i="2"/>
  <c r="CV17" i="1" s="1"/>
  <c r="IF17" i="2"/>
  <c r="CW17" i="1" s="1"/>
  <c r="IG17" i="2"/>
  <c r="CX17" i="1" s="1"/>
  <c r="IH17" i="2"/>
  <c r="CY17" i="1" s="1"/>
  <c r="II17" i="2"/>
  <c r="CZ17" i="1" s="1"/>
  <c r="IJ17" i="2"/>
  <c r="DA17" i="1" s="1"/>
  <c r="IK17" i="2"/>
  <c r="DB17" i="1" s="1"/>
  <c r="IL17" i="2"/>
  <c r="DC17" i="1" s="1"/>
  <c r="IM17" i="2"/>
  <c r="DD17" i="1" s="1"/>
  <c r="IO17" i="2"/>
  <c r="IP17" i="2"/>
  <c r="DG17" i="1" s="1"/>
  <c r="IQ17" i="2"/>
  <c r="DH17" i="1" s="1"/>
  <c r="IR17" i="2"/>
  <c r="DI17" i="1" s="1"/>
  <c r="IS17" i="2"/>
  <c r="DJ17" i="1" s="1"/>
  <c r="IT17" i="2"/>
  <c r="DK17" i="1" s="1"/>
  <c r="HX18" i="2"/>
  <c r="CO18" i="1" s="1"/>
  <c r="HY18" i="2"/>
  <c r="CP18" i="1" s="1"/>
  <c r="HZ18" i="2"/>
  <c r="CQ18" i="1" s="1"/>
  <c r="IA18" i="2"/>
  <c r="CR18" i="1" s="1"/>
  <c r="IB18" i="2"/>
  <c r="CS18" i="1" s="1"/>
  <c r="IC18" i="2"/>
  <c r="CT18" i="1" s="1"/>
  <c r="ID18" i="2"/>
  <c r="CU18" i="1" s="1"/>
  <c r="IE18" i="2"/>
  <c r="CV18" i="1" s="1"/>
  <c r="IF18" i="2"/>
  <c r="CW18" i="1" s="1"/>
  <c r="IG18" i="2"/>
  <c r="CX18" i="1" s="1"/>
  <c r="IH18" i="2"/>
  <c r="CY18" i="1" s="1"/>
  <c r="II18" i="2"/>
  <c r="CZ18" i="1" s="1"/>
  <c r="IJ18" i="2"/>
  <c r="DA18" i="1" s="1"/>
  <c r="IK18" i="2"/>
  <c r="DB18" i="1" s="1"/>
  <c r="IL18" i="2"/>
  <c r="DC18" i="1" s="1"/>
  <c r="IM18" i="2"/>
  <c r="DD18" i="1" s="1"/>
  <c r="IO18" i="2"/>
  <c r="DF18" i="1" s="1"/>
  <c r="IP18" i="2"/>
  <c r="DG18" i="1" s="1"/>
  <c r="IQ18" i="2"/>
  <c r="DH18" i="1" s="1"/>
  <c r="IR18" i="2"/>
  <c r="DI18" i="1" s="1"/>
  <c r="IS18" i="2"/>
  <c r="DJ18" i="1" s="1"/>
  <c r="CX16" i="1"/>
  <c r="IN15" i="2"/>
  <c r="IU15" i="2"/>
  <c r="DH15" i="1"/>
  <c r="IW15" i="2"/>
  <c r="IT15" i="2" s="1"/>
  <c r="FQ15" i="2"/>
  <c r="FQ16" i="2"/>
  <c r="FQ17" i="2"/>
  <c r="FQ18" i="2"/>
  <c r="CV16" i="1"/>
  <c r="DF17" i="1"/>
  <c r="BH14" i="4"/>
  <c r="BG14" i="4"/>
  <c r="BF14" i="4"/>
  <c r="BE14" i="4"/>
  <c r="BD14" i="4"/>
  <c r="BC14" i="4"/>
  <c r="BB14" i="4"/>
  <c r="BA14" i="4"/>
  <c r="AZ14" i="4"/>
  <c r="AY14" i="4"/>
  <c r="AX14" i="4"/>
  <c r="AW14" i="4"/>
  <c r="AV14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B15" i="4"/>
  <c r="C15" i="4"/>
  <c r="B16" i="4"/>
  <c r="C16" i="4"/>
  <c r="B17" i="4"/>
  <c r="C17" i="4"/>
  <c r="AG14" i="4"/>
  <c r="AG15" i="4"/>
  <c r="AG16" i="4"/>
  <c r="AG17" i="4"/>
  <c r="EQ15" i="2"/>
  <c r="BH15" i="1" s="1"/>
  <c r="ER15" i="2"/>
  <c r="BI15" i="1" s="1"/>
  <c r="ES15" i="2"/>
  <c r="BJ15" i="1" s="1"/>
  <c r="ET15" i="2"/>
  <c r="BK15" i="1" s="1"/>
  <c r="EU15" i="2"/>
  <c r="BL15" i="1" s="1"/>
  <c r="EV15" i="2"/>
  <c r="EW15" i="2"/>
  <c r="BN15" i="1" s="1"/>
  <c r="EX15" i="2"/>
  <c r="BO15" i="1" s="1"/>
  <c r="EY15" i="2"/>
  <c r="BP15" i="1" s="1"/>
  <c r="EZ15" i="2"/>
  <c r="BQ15" i="1" s="1"/>
  <c r="FA15" i="2"/>
  <c r="BR15" i="1" s="1"/>
  <c r="FB15" i="2"/>
  <c r="BS15" i="1" s="1"/>
  <c r="FC15" i="2"/>
  <c r="BT15" i="1" s="1"/>
  <c r="FD15" i="2"/>
  <c r="FE15" i="2"/>
  <c r="BV15" i="1" s="1"/>
  <c r="FF15" i="2"/>
  <c r="BW15" i="1" s="1"/>
  <c r="FH15" i="2"/>
  <c r="FI15" i="2"/>
  <c r="BZ15" i="1" s="1"/>
  <c r="FJ15" i="2"/>
  <c r="CA15" i="1" s="1"/>
  <c r="FK15" i="2"/>
  <c r="CB15" i="1" s="1"/>
  <c r="FL15" i="2"/>
  <c r="EQ16" i="2"/>
  <c r="BH16" i="1" s="1"/>
  <c r="ER16" i="2"/>
  <c r="BI16" i="1" s="1"/>
  <c r="ES16" i="2"/>
  <c r="BJ16" i="1" s="1"/>
  <c r="ET16" i="2"/>
  <c r="BK16" i="1" s="1"/>
  <c r="EU16" i="2"/>
  <c r="BL16" i="1" s="1"/>
  <c r="EV16" i="2"/>
  <c r="BM16" i="1" s="1"/>
  <c r="EW16" i="2"/>
  <c r="BN16" i="1" s="1"/>
  <c r="EX16" i="2"/>
  <c r="BO16" i="1" s="1"/>
  <c r="EY16" i="2"/>
  <c r="EZ16" i="2"/>
  <c r="BQ16" i="1" s="1"/>
  <c r="FA16" i="2"/>
  <c r="BR16" i="1" s="1"/>
  <c r="FB16" i="2"/>
  <c r="BS16" i="1" s="1"/>
  <c r="FC16" i="2"/>
  <c r="BT16" i="1" s="1"/>
  <c r="FD16" i="2"/>
  <c r="BU16" i="1" s="1"/>
  <c r="FE16" i="2"/>
  <c r="BV16" i="1" s="1"/>
  <c r="FF16" i="2"/>
  <c r="BW16" i="1" s="1"/>
  <c r="FH16" i="2"/>
  <c r="BY16" i="1" s="1"/>
  <c r="FI16" i="2"/>
  <c r="BZ16" i="1" s="1"/>
  <c r="FJ16" i="2"/>
  <c r="CA16" i="1" s="1"/>
  <c r="FK16" i="2"/>
  <c r="CB16" i="1" s="1"/>
  <c r="FL16" i="2"/>
  <c r="CC16" i="1" s="1"/>
  <c r="EQ17" i="2"/>
  <c r="BH17" i="1" s="1"/>
  <c r="ER17" i="2"/>
  <c r="BI17" i="1" s="1"/>
  <c r="ES17" i="2"/>
  <c r="ET17" i="2"/>
  <c r="BK17" i="1" s="1"/>
  <c r="EU17" i="2"/>
  <c r="EV17" i="2"/>
  <c r="EW17" i="2"/>
  <c r="BN17" i="1" s="1"/>
  <c r="EX17" i="2"/>
  <c r="BO17" i="1" s="1"/>
  <c r="EY17" i="2"/>
  <c r="BP17" i="1" s="1"/>
  <c r="EZ17" i="2"/>
  <c r="FA17" i="2"/>
  <c r="FB17" i="2"/>
  <c r="BS17" i="1" s="1"/>
  <c r="FC17" i="2"/>
  <c r="BT17" i="1" s="1"/>
  <c r="FD17" i="2"/>
  <c r="BU17" i="1" s="1"/>
  <c r="FE17" i="2"/>
  <c r="BV17" i="1" s="1"/>
  <c r="FF17" i="2"/>
  <c r="BW17" i="1" s="1"/>
  <c r="FH17" i="2"/>
  <c r="BY17" i="1" s="1"/>
  <c r="FI17" i="2"/>
  <c r="BZ17" i="1" s="1"/>
  <c r="FJ17" i="2"/>
  <c r="CA17" i="1" s="1"/>
  <c r="FK17" i="2"/>
  <c r="CB17" i="1" s="1"/>
  <c r="FL17" i="2"/>
  <c r="CC17" i="1" s="1"/>
  <c r="EQ18" i="2"/>
  <c r="BH18" i="1" s="1"/>
  <c r="ER18" i="2"/>
  <c r="BI18" i="1" s="1"/>
  <c r="ES18" i="2"/>
  <c r="BJ18" i="1" s="1"/>
  <c r="ET18" i="2"/>
  <c r="BK18" i="1" s="1"/>
  <c r="EU18" i="2"/>
  <c r="BL18" i="1" s="1"/>
  <c r="EV18" i="2"/>
  <c r="BM18" i="1" s="1"/>
  <c r="EW18" i="2"/>
  <c r="BN18" i="1" s="1"/>
  <c r="EX18" i="2"/>
  <c r="BO18" i="1" s="1"/>
  <c r="EY18" i="2"/>
  <c r="BP18" i="1" s="1"/>
  <c r="EZ18" i="2"/>
  <c r="BQ18" i="1" s="1"/>
  <c r="FA18" i="2"/>
  <c r="BR18" i="1" s="1"/>
  <c r="FB18" i="2"/>
  <c r="BS18" i="1" s="1"/>
  <c r="FC18" i="2"/>
  <c r="FD18" i="2"/>
  <c r="BU18" i="1" s="1"/>
  <c r="FE18" i="2"/>
  <c r="FF18" i="2"/>
  <c r="BW18" i="1" s="1"/>
  <c r="FH18" i="2"/>
  <c r="BY18" i="1" s="1"/>
  <c r="FI18" i="2"/>
  <c r="BZ18" i="1" s="1"/>
  <c r="FJ18" i="2"/>
  <c r="CA18" i="1" s="1"/>
  <c r="FK18" i="2"/>
  <c r="CB18" i="1" s="1"/>
  <c r="FL18" i="2"/>
  <c r="CC18" i="1" s="1"/>
  <c r="FM18" i="2"/>
  <c r="CD18" i="1" s="1"/>
  <c r="FN15" i="2"/>
  <c r="CC15" i="1"/>
  <c r="FP15" i="2"/>
  <c r="FM15" i="2" s="1"/>
  <c r="CD15" i="1" s="1"/>
  <c r="BU15" i="1"/>
  <c r="CJ15" i="2"/>
  <c r="CJ16" i="2"/>
  <c r="CJ17" i="2"/>
  <c r="CJ18" i="2"/>
  <c r="BM15" i="1"/>
  <c r="BY15" i="1"/>
  <c r="BP16" i="1"/>
  <c r="BJ17" i="1"/>
  <c r="BL17" i="1"/>
  <c r="BM17" i="1"/>
  <c r="BQ17" i="1"/>
  <c r="BR17" i="1"/>
  <c r="BT18" i="1"/>
  <c r="BV18" i="1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B15" i="2"/>
  <c r="B16" i="2"/>
  <c r="B17" i="2"/>
  <c r="B18" i="2"/>
  <c r="B14" i="4"/>
  <c r="C14" i="4"/>
  <c r="BJ15" i="2"/>
  <c r="AA15" i="1" s="1"/>
  <c r="BK15" i="2"/>
  <c r="AB15" i="1" s="1"/>
  <c r="BL15" i="2"/>
  <c r="AC15" i="1" s="1"/>
  <c r="BM15" i="2"/>
  <c r="AD15" i="1" s="1"/>
  <c r="BN15" i="2"/>
  <c r="AE15" i="1" s="1"/>
  <c r="BO15" i="2"/>
  <c r="AF15" i="1" s="1"/>
  <c r="BP15" i="2"/>
  <c r="AG15" i="1" s="1"/>
  <c r="BQ15" i="2"/>
  <c r="AH15" i="1" s="1"/>
  <c r="BR15" i="2"/>
  <c r="AI15" i="1" s="1"/>
  <c r="BS15" i="2"/>
  <c r="AJ15" i="1" s="1"/>
  <c r="BT15" i="2"/>
  <c r="AK15" i="1" s="1"/>
  <c r="BU15" i="2"/>
  <c r="AL15" i="1" s="1"/>
  <c r="BV15" i="2"/>
  <c r="AM15" i="1" s="1"/>
  <c r="BW15" i="2"/>
  <c r="AN15" i="1" s="1"/>
  <c r="BX15" i="2"/>
  <c r="AO15" i="1" s="1"/>
  <c r="BY15" i="2"/>
  <c r="AP15" i="1" s="1"/>
  <c r="CA15" i="2"/>
  <c r="AR15" i="1" s="1"/>
  <c r="CB15" i="2"/>
  <c r="AS15" i="1" s="1"/>
  <c r="CC15" i="2"/>
  <c r="AT15" i="1" s="1"/>
  <c r="CD15" i="2"/>
  <c r="AU15" i="1" s="1"/>
  <c r="CE15" i="2"/>
  <c r="AV15" i="1" s="1"/>
  <c r="CF15" i="2"/>
  <c r="AW15" i="1" s="1"/>
  <c r="BJ16" i="2"/>
  <c r="AA16" i="1" s="1"/>
  <c r="BK16" i="2"/>
  <c r="AB16" i="1" s="1"/>
  <c r="BL16" i="2"/>
  <c r="AC16" i="1" s="1"/>
  <c r="BM16" i="2"/>
  <c r="AD16" i="1" s="1"/>
  <c r="BN16" i="2"/>
  <c r="AE16" i="1" s="1"/>
  <c r="BO16" i="2"/>
  <c r="AF16" i="1" s="1"/>
  <c r="BP16" i="2"/>
  <c r="AG16" i="1" s="1"/>
  <c r="BQ16" i="2"/>
  <c r="AH16" i="1" s="1"/>
  <c r="BR16" i="2"/>
  <c r="AI16" i="1" s="1"/>
  <c r="BS16" i="2"/>
  <c r="AJ16" i="1" s="1"/>
  <c r="BT16" i="2"/>
  <c r="AK16" i="1" s="1"/>
  <c r="BU16" i="2"/>
  <c r="AL16" i="1" s="1"/>
  <c r="BV16" i="2"/>
  <c r="AM16" i="1" s="1"/>
  <c r="BW16" i="2"/>
  <c r="AN16" i="1" s="1"/>
  <c r="BX16" i="2"/>
  <c r="AO16" i="1" s="1"/>
  <c r="BY16" i="2"/>
  <c r="AP16" i="1" s="1"/>
  <c r="CA16" i="2"/>
  <c r="AR16" i="1" s="1"/>
  <c r="CB16" i="2"/>
  <c r="AS16" i="1" s="1"/>
  <c r="CC16" i="2"/>
  <c r="AT16" i="1" s="1"/>
  <c r="CD16" i="2"/>
  <c r="AU16" i="1" s="1"/>
  <c r="CE16" i="2"/>
  <c r="AV16" i="1" s="1"/>
  <c r="BJ17" i="2"/>
  <c r="AA17" i="1" s="1"/>
  <c r="BK17" i="2"/>
  <c r="AB17" i="1" s="1"/>
  <c r="BL17" i="2"/>
  <c r="AC17" i="1" s="1"/>
  <c r="BM17" i="2"/>
  <c r="AD17" i="1" s="1"/>
  <c r="BN17" i="2"/>
  <c r="AE17" i="1" s="1"/>
  <c r="BO17" i="2"/>
  <c r="AF17" i="1" s="1"/>
  <c r="BP17" i="2"/>
  <c r="AG17" i="1" s="1"/>
  <c r="BQ17" i="2"/>
  <c r="AH17" i="1" s="1"/>
  <c r="BR17" i="2"/>
  <c r="AI17" i="1" s="1"/>
  <c r="BS17" i="2"/>
  <c r="AJ17" i="1" s="1"/>
  <c r="BT17" i="2"/>
  <c r="AK17" i="1" s="1"/>
  <c r="BU17" i="2"/>
  <c r="AL17" i="1" s="1"/>
  <c r="BV17" i="2"/>
  <c r="AM17" i="1" s="1"/>
  <c r="BW17" i="2"/>
  <c r="AN17" i="1" s="1"/>
  <c r="BX17" i="2"/>
  <c r="AO17" i="1" s="1"/>
  <c r="BY17" i="2"/>
  <c r="AP17" i="1" s="1"/>
  <c r="BZ17" i="2"/>
  <c r="AQ17" i="1" s="1"/>
  <c r="CA17" i="2"/>
  <c r="AR17" i="1" s="1"/>
  <c r="CB17" i="2"/>
  <c r="AS17" i="1" s="1"/>
  <c r="CC17" i="2"/>
  <c r="AT17" i="1" s="1"/>
  <c r="CD17" i="2"/>
  <c r="AU17" i="1" s="1"/>
  <c r="CE17" i="2"/>
  <c r="AV17" i="1" s="1"/>
  <c r="CF17" i="2"/>
  <c r="AW17" i="1" s="1"/>
  <c r="BK18" i="2"/>
  <c r="AB18" i="1" s="1"/>
  <c r="BL18" i="2"/>
  <c r="AC18" i="1" s="1"/>
  <c r="BM18" i="2"/>
  <c r="AD18" i="1" s="1"/>
  <c r="BN18" i="2"/>
  <c r="AE18" i="1" s="1"/>
  <c r="BO18" i="2"/>
  <c r="AF18" i="1" s="1"/>
  <c r="BP18" i="2"/>
  <c r="AG18" i="1" s="1"/>
  <c r="BQ18" i="2"/>
  <c r="AH18" i="1" s="1"/>
  <c r="BR18" i="2"/>
  <c r="AI18" i="1" s="1"/>
  <c r="BS18" i="2"/>
  <c r="AJ18" i="1" s="1"/>
  <c r="BT18" i="2"/>
  <c r="AK18" i="1" s="1"/>
  <c r="BU18" i="2"/>
  <c r="AL18" i="1" s="1"/>
  <c r="BV18" i="2"/>
  <c r="AM18" i="1" s="1"/>
  <c r="BW18" i="2"/>
  <c r="AN18" i="1" s="1"/>
  <c r="BX18" i="2"/>
  <c r="AO18" i="1" s="1"/>
  <c r="BY18" i="2"/>
  <c r="AP18" i="1" s="1"/>
  <c r="CA18" i="2"/>
  <c r="AR18" i="1" s="1"/>
  <c r="CB18" i="2"/>
  <c r="AS18" i="1" s="1"/>
  <c r="CC18" i="2"/>
  <c r="AT18" i="1" s="1"/>
  <c r="CD18" i="2"/>
  <c r="AU18" i="1" s="1"/>
  <c r="CE18" i="2"/>
  <c r="AV18" i="1" s="1"/>
  <c r="BZ15" i="2"/>
  <c r="AQ15" i="1" s="1"/>
  <c r="CG15" i="2"/>
  <c r="CI15" i="2"/>
  <c r="C15" i="2"/>
  <c r="C16" i="2"/>
  <c r="C17" i="2"/>
  <c r="C18" i="2"/>
  <c r="DP13" i="4"/>
  <c r="DO13" i="4"/>
  <c r="DN13" i="4"/>
  <c r="DM13" i="4"/>
  <c r="DL13" i="4"/>
  <c r="DK13" i="4"/>
  <c r="DJ13" i="4"/>
  <c r="DI13" i="4"/>
  <c r="DH13" i="4"/>
  <c r="DG13" i="4"/>
  <c r="DF13" i="4"/>
  <c r="DE13" i="4"/>
  <c r="DD13" i="4"/>
  <c r="CO13" i="4"/>
  <c r="LE6" i="2"/>
  <c r="LF6" i="2"/>
  <c r="LG6" i="2"/>
  <c r="LH6" i="2"/>
  <c r="LI6" i="2"/>
  <c r="LJ6" i="2"/>
  <c r="LK6" i="2"/>
  <c r="LL6" i="2"/>
  <c r="LM6" i="2"/>
  <c r="LN6" i="2"/>
  <c r="LO6" i="2"/>
  <c r="LP6" i="2"/>
  <c r="LQ6" i="2"/>
  <c r="LR6" i="2"/>
  <c r="LS6" i="2"/>
  <c r="LT6" i="2"/>
  <c r="LV6" i="2"/>
  <c r="LW6" i="2"/>
  <c r="LX6" i="2"/>
  <c r="LY6" i="2"/>
  <c r="LZ6" i="2"/>
  <c r="MB6" i="2"/>
  <c r="LU6" i="2" s="1"/>
  <c r="MD6" i="2"/>
  <c r="MA6" i="2" s="1"/>
  <c r="LE7" i="2"/>
  <c r="LF7" i="2"/>
  <c r="LG7" i="2"/>
  <c r="LH7" i="2"/>
  <c r="LI7" i="2"/>
  <c r="LJ7" i="2"/>
  <c r="LK7" i="2"/>
  <c r="LL7" i="2"/>
  <c r="LM7" i="2"/>
  <c r="LN7" i="2"/>
  <c r="LO7" i="2"/>
  <c r="LP7" i="2"/>
  <c r="LQ7" i="2"/>
  <c r="LR7" i="2"/>
  <c r="LS7" i="2"/>
  <c r="LT7" i="2"/>
  <c r="LV7" i="2"/>
  <c r="LW7" i="2"/>
  <c r="LX7" i="2"/>
  <c r="LY7" i="2"/>
  <c r="LZ7" i="2"/>
  <c r="MB7" i="2"/>
  <c r="LU7" i="2" s="1"/>
  <c r="MD7" i="2"/>
  <c r="MA7" i="2" s="1"/>
  <c r="LE8" i="2"/>
  <c r="DV8" i="1" s="1"/>
  <c r="LF8" i="2"/>
  <c r="DW8" i="1" s="1"/>
  <c r="LG8" i="2"/>
  <c r="LH8" i="2"/>
  <c r="DY8" i="1" s="1"/>
  <c r="LI8" i="2"/>
  <c r="DZ8" i="1" s="1"/>
  <c r="LJ8" i="2"/>
  <c r="EA8" i="1" s="1"/>
  <c r="LK8" i="2"/>
  <c r="EB8" i="1" s="1"/>
  <c r="LL8" i="2"/>
  <c r="EC8" i="1" s="1"/>
  <c r="LM8" i="2"/>
  <c r="LN8" i="2"/>
  <c r="LO8" i="2"/>
  <c r="LP8" i="2"/>
  <c r="LQ8" i="2"/>
  <c r="EH8" i="1" s="1"/>
  <c r="LR8" i="2"/>
  <c r="EI8" i="1" s="1"/>
  <c r="LS8" i="2"/>
  <c r="LT8" i="2"/>
  <c r="LV8" i="2"/>
  <c r="EM8" i="1" s="1"/>
  <c r="LW8" i="2"/>
  <c r="EN8" i="1" s="1"/>
  <c r="LX8" i="2"/>
  <c r="LY8" i="2"/>
  <c r="LZ8" i="2"/>
  <c r="EQ8" i="1" s="1"/>
  <c r="MB8" i="2"/>
  <c r="LU8" i="2" s="1"/>
  <c r="EL8" i="1" s="1"/>
  <c r="MD8" i="2"/>
  <c r="MA8" i="2" s="1"/>
  <c r="ER8" i="1" s="1"/>
  <c r="LE9" i="2"/>
  <c r="DV9" i="1" s="1"/>
  <c r="LF9" i="2"/>
  <c r="DW9" i="1" s="1"/>
  <c r="LG9" i="2"/>
  <c r="DX9" i="1" s="1"/>
  <c r="LH9" i="2"/>
  <c r="LI9" i="2"/>
  <c r="LJ9" i="2"/>
  <c r="EA9" i="1" s="1"/>
  <c r="LK9" i="2"/>
  <c r="EB9" i="1" s="1"/>
  <c r="LL9" i="2"/>
  <c r="LM9" i="2"/>
  <c r="ED9" i="1" s="1"/>
  <c r="LN9" i="2"/>
  <c r="LO9" i="2"/>
  <c r="EF9" i="1" s="1"/>
  <c r="LP9" i="2"/>
  <c r="EG9" i="1" s="1"/>
  <c r="LQ9" i="2"/>
  <c r="EH9" i="1" s="1"/>
  <c r="LR9" i="2"/>
  <c r="EI9" i="1" s="1"/>
  <c r="LS9" i="2"/>
  <c r="EJ9" i="1" s="1"/>
  <c r="LT9" i="2"/>
  <c r="EK9" i="1" s="1"/>
  <c r="LV9" i="2"/>
  <c r="EM9" i="1" s="1"/>
  <c r="LW9" i="2"/>
  <c r="EN9" i="1" s="1"/>
  <c r="LX9" i="2"/>
  <c r="LY9" i="2"/>
  <c r="EP9" i="1" s="1"/>
  <c r="LZ9" i="2"/>
  <c r="EQ9" i="1" s="1"/>
  <c r="MB9" i="2"/>
  <c r="LU9" i="2" s="1"/>
  <c r="EL9" i="1" s="1"/>
  <c r="MD9" i="2"/>
  <c r="MA9" i="2" s="1"/>
  <c r="ER9" i="1" s="1"/>
  <c r="LE10" i="2"/>
  <c r="DV10" i="1" s="1"/>
  <c r="LF10" i="2"/>
  <c r="DW10" i="1" s="1"/>
  <c r="LG10" i="2"/>
  <c r="LH10" i="2"/>
  <c r="DY10" i="1" s="1"/>
  <c r="LI10" i="2"/>
  <c r="DZ10" i="1" s="1"/>
  <c r="LJ10" i="2"/>
  <c r="EA10" i="1" s="1"/>
  <c r="LK10" i="2"/>
  <c r="EB10" i="1" s="1"/>
  <c r="LL10" i="2"/>
  <c r="EC10" i="1" s="1"/>
  <c r="LM10" i="2"/>
  <c r="ED10" i="1" s="1"/>
  <c r="LN10" i="2"/>
  <c r="EE10" i="1" s="1"/>
  <c r="LO10" i="2"/>
  <c r="LP10" i="2"/>
  <c r="EG10" i="1" s="1"/>
  <c r="LQ10" i="2"/>
  <c r="EH10" i="1" s="1"/>
  <c r="LR10" i="2"/>
  <c r="EI10" i="1" s="1"/>
  <c r="LS10" i="2"/>
  <c r="LT10" i="2"/>
  <c r="LV10" i="2"/>
  <c r="LW10" i="2"/>
  <c r="EN10" i="1" s="1"/>
  <c r="LX10" i="2"/>
  <c r="LY10" i="2"/>
  <c r="EP10" i="1" s="1"/>
  <c r="LZ10" i="2"/>
  <c r="EQ10" i="1" s="1"/>
  <c r="MB10" i="2"/>
  <c r="LU10" i="2" s="1"/>
  <c r="EL10" i="1" s="1"/>
  <c r="MD10" i="2"/>
  <c r="MA10" i="2" s="1"/>
  <c r="ER10" i="1" s="1"/>
  <c r="LE11" i="2"/>
  <c r="DV11" i="1" s="1"/>
  <c r="LF11" i="2"/>
  <c r="DW11" i="1" s="1"/>
  <c r="LG11" i="2"/>
  <c r="LH11" i="2"/>
  <c r="DY11" i="1" s="1"/>
  <c r="LI11" i="2"/>
  <c r="DZ11" i="1" s="1"/>
  <c r="LJ11" i="2"/>
  <c r="LK11" i="2"/>
  <c r="EB11" i="1" s="1"/>
  <c r="LL11" i="2"/>
  <c r="EC11" i="1" s="1"/>
  <c r="LM11" i="2"/>
  <c r="ED11" i="1" s="1"/>
  <c r="LN11" i="2"/>
  <c r="EE11" i="1" s="1"/>
  <c r="LO11" i="2"/>
  <c r="LP11" i="2"/>
  <c r="EG11" i="1" s="1"/>
  <c r="LQ11" i="2"/>
  <c r="EH11" i="1" s="1"/>
  <c r="LR11" i="2"/>
  <c r="LS11" i="2"/>
  <c r="EJ11" i="1" s="1"/>
  <c r="LT11" i="2"/>
  <c r="EK11" i="1" s="1"/>
  <c r="LV11" i="2"/>
  <c r="EM11" i="1" s="1"/>
  <c r="LW11" i="2"/>
  <c r="EN11" i="1" s="1"/>
  <c r="LX11" i="2"/>
  <c r="LY11" i="2"/>
  <c r="EP11" i="1" s="1"/>
  <c r="LZ11" i="2"/>
  <c r="EQ11" i="1" s="1"/>
  <c r="MB11" i="2"/>
  <c r="LU11" i="2" s="1"/>
  <c r="MD11" i="2"/>
  <c r="MA11" i="2" s="1"/>
  <c r="ER11" i="1" s="1"/>
  <c r="LE12" i="2"/>
  <c r="DV12" i="1" s="1"/>
  <c r="LF12" i="2"/>
  <c r="DW12" i="1" s="1"/>
  <c r="LG12" i="2"/>
  <c r="LH12" i="2"/>
  <c r="LI12" i="2"/>
  <c r="DZ12" i="1" s="1"/>
  <c r="LJ12" i="2"/>
  <c r="EA12" i="1" s="1"/>
  <c r="LK12" i="2"/>
  <c r="EB12" i="1" s="1"/>
  <c r="LL12" i="2"/>
  <c r="LM12" i="2"/>
  <c r="ED12" i="1" s="1"/>
  <c r="LN12" i="2"/>
  <c r="EE12" i="1" s="1"/>
  <c r="LO12" i="2"/>
  <c r="LP12" i="2"/>
  <c r="EG12" i="1" s="1"/>
  <c r="LQ12" i="2"/>
  <c r="EH12" i="1" s="1"/>
  <c r="LR12" i="2"/>
  <c r="EI12" i="1" s="1"/>
  <c r="LS12" i="2"/>
  <c r="EJ12" i="1" s="1"/>
  <c r="LT12" i="2"/>
  <c r="EK12" i="1" s="1"/>
  <c r="LV12" i="2"/>
  <c r="EM12" i="1" s="1"/>
  <c r="LW12" i="2"/>
  <c r="EN12" i="1" s="1"/>
  <c r="LX12" i="2"/>
  <c r="LY12" i="2"/>
  <c r="EP12" i="1" s="1"/>
  <c r="LZ12" i="2"/>
  <c r="EQ12" i="1" s="1"/>
  <c r="MB12" i="2"/>
  <c r="LU12" i="2" s="1"/>
  <c r="EL12" i="1" s="1"/>
  <c r="MD12" i="2"/>
  <c r="MA12" i="2" s="1"/>
  <c r="ER12" i="1" s="1"/>
  <c r="LE13" i="2"/>
  <c r="DV13" i="1" s="1"/>
  <c r="LF13" i="2"/>
  <c r="DW13" i="1" s="1"/>
  <c r="LG13" i="2"/>
  <c r="DX13" i="1" s="1"/>
  <c r="LH13" i="2"/>
  <c r="DY13" i="1" s="1"/>
  <c r="LI13" i="2"/>
  <c r="DZ13" i="1" s="1"/>
  <c r="LJ13" i="2"/>
  <c r="EA13" i="1" s="1"/>
  <c r="LK13" i="2"/>
  <c r="EB13" i="1" s="1"/>
  <c r="LL13" i="2"/>
  <c r="LM13" i="2"/>
  <c r="ED13" i="1" s="1"/>
  <c r="LN13" i="2"/>
  <c r="EE13" i="1" s="1"/>
  <c r="LO13" i="2"/>
  <c r="EF13" i="1" s="1"/>
  <c r="LP13" i="2"/>
  <c r="EG13" i="1" s="1"/>
  <c r="LQ13" i="2"/>
  <c r="EH13" i="1" s="1"/>
  <c r="LR13" i="2"/>
  <c r="LS13" i="2"/>
  <c r="EJ13" i="1" s="1"/>
  <c r="LT13" i="2"/>
  <c r="EK13" i="1" s="1"/>
  <c r="LV13" i="2"/>
  <c r="EM13" i="1" s="1"/>
  <c r="LW13" i="2"/>
  <c r="EN13" i="1" s="1"/>
  <c r="LX13" i="2"/>
  <c r="LY13" i="2"/>
  <c r="EP13" i="1" s="1"/>
  <c r="LZ13" i="2"/>
  <c r="EQ13" i="1" s="1"/>
  <c r="MB13" i="2"/>
  <c r="LU13" i="2" s="1"/>
  <c r="EL13" i="1" s="1"/>
  <c r="MD13" i="2"/>
  <c r="MA13" i="2" s="1"/>
  <c r="ER13" i="1" s="1"/>
  <c r="LE14" i="2"/>
  <c r="DV14" i="1" s="1"/>
  <c r="LF14" i="2"/>
  <c r="DW14" i="1" s="1"/>
  <c r="LG14" i="2"/>
  <c r="DX14" i="1" s="1"/>
  <c r="LH14" i="2"/>
  <c r="DY14" i="1" s="1"/>
  <c r="LI14" i="2"/>
  <c r="LJ14" i="2"/>
  <c r="EA14" i="1" s="1"/>
  <c r="LK14" i="2"/>
  <c r="EB14" i="1" s="1"/>
  <c r="LL14" i="2"/>
  <c r="EC14" i="1" s="1"/>
  <c r="LM14" i="2"/>
  <c r="ED14" i="1" s="1"/>
  <c r="LN14" i="2"/>
  <c r="EE14" i="1" s="1"/>
  <c r="LO14" i="2"/>
  <c r="LP14" i="2"/>
  <c r="EG14" i="1" s="1"/>
  <c r="LQ14" i="2"/>
  <c r="EH14" i="1" s="1"/>
  <c r="LR14" i="2"/>
  <c r="LS14" i="2"/>
  <c r="EJ14" i="1" s="1"/>
  <c r="LT14" i="2"/>
  <c r="EK14" i="1" s="1"/>
  <c r="LV14" i="2"/>
  <c r="EM14" i="1" s="1"/>
  <c r="LW14" i="2"/>
  <c r="EN14" i="1" s="1"/>
  <c r="LX14" i="2"/>
  <c r="EO14" i="1" s="1"/>
  <c r="LY14" i="2"/>
  <c r="EP14" i="1" s="1"/>
  <c r="LZ14" i="2"/>
  <c r="EQ14" i="1" s="1"/>
  <c r="MB14" i="2"/>
  <c r="LU14" i="2" s="1"/>
  <c r="EL14" i="1" s="1"/>
  <c r="MD14" i="2"/>
  <c r="MA14" i="2" s="1"/>
  <c r="ER14" i="1" s="1"/>
  <c r="CL13" i="4"/>
  <c r="CK13" i="4"/>
  <c r="CJ13" i="4"/>
  <c r="CI13" i="4"/>
  <c r="CH13" i="4"/>
  <c r="CG13" i="4"/>
  <c r="CF13" i="4"/>
  <c r="CE13" i="4"/>
  <c r="CD13" i="4"/>
  <c r="CC13" i="4"/>
  <c r="CB13" i="4"/>
  <c r="CA13" i="4"/>
  <c r="BZ13" i="4"/>
  <c r="HX6" i="2"/>
  <c r="CO6" i="1" s="1"/>
  <c r="HY6" i="2"/>
  <c r="CP6" i="1" s="1"/>
  <c r="HZ6" i="2"/>
  <c r="CQ6" i="1" s="1"/>
  <c r="IA6" i="2"/>
  <c r="CR6" i="1" s="1"/>
  <c r="IB6" i="2"/>
  <c r="CS6" i="1" s="1"/>
  <c r="IC6" i="2"/>
  <c r="CT6" i="1" s="1"/>
  <c r="ID6" i="2"/>
  <c r="CU6" i="1" s="1"/>
  <c r="IE6" i="2"/>
  <c r="CV6" i="1" s="1"/>
  <c r="IF6" i="2"/>
  <c r="IG6" i="2"/>
  <c r="CX6" i="1" s="1"/>
  <c r="IH6" i="2"/>
  <c r="CY6" i="1" s="1"/>
  <c r="II6" i="2"/>
  <c r="CZ6" i="1" s="1"/>
  <c r="IJ6" i="2"/>
  <c r="IK6" i="2"/>
  <c r="DB6" i="1" s="1"/>
  <c r="IL6" i="2"/>
  <c r="DC6" i="1" s="1"/>
  <c r="IM6" i="2"/>
  <c r="DD6" i="1" s="1"/>
  <c r="IO6" i="2"/>
  <c r="IP6" i="2"/>
  <c r="DG6" i="1" s="1"/>
  <c r="IQ6" i="2"/>
  <c r="DH6" i="1" s="1"/>
  <c r="IR6" i="2"/>
  <c r="DI6" i="1" s="1"/>
  <c r="IS6" i="2"/>
  <c r="DJ6" i="1" s="1"/>
  <c r="HX7" i="2"/>
  <c r="CO7" i="1" s="1"/>
  <c r="HY7" i="2"/>
  <c r="CP7" i="1" s="1"/>
  <c r="HZ7" i="2"/>
  <c r="CQ7" i="1" s="1"/>
  <c r="IA7" i="2"/>
  <c r="IB7" i="2"/>
  <c r="CS7" i="1" s="1"/>
  <c r="IC7" i="2"/>
  <c r="CT7" i="1" s="1"/>
  <c r="ID7" i="2"/>
  <c r="CU7" i="1" s="1"/>
  <c r="IE7" i="2"/>
  <c r="CV7" i="1" s="1"/>
  <c r="IF7" i="2"/>
  <c r="IG7" i="2"/>
  <c r="CX7" i="1" s="1"/>
  <c r="IH7" i="2"/>
  <c r="CY7" i="1" s="1"/>
  <c r="II7" i="2"/>
  <c r="IJ7" i="2"/>
  <c r="DA7" i="1" s="1"/>
  <c r="IK7" i="2"/>
  <c r="DB7" i="1" s="1"/>
  <c r="IL7" i="2"/>
  <c r="DC7" i="1" s="1"/>
  <c r="IM7" i="2"/>
  <c r="DD7" i="1" s="1"/>
  <c r="IO7" i="2"/>
  <c r="DF7" i="1" s="1"/>
  <c r="IP7" i="2"/>
  <c r="DG7" i="1" s="1"/>
  <c r="IQ7" i="2"/>
  <c r="DH7" i="1" s="1"/>
  <c r="IR7" i="2"/>
  <c r="IS7" i="2"/>
  <c r="HX8" i="2"/>
  <c r="CO8" i="1" s="1"/>
  <c r="HY8" i="2"/>
  <c r="HZ8" i="2"/>
  <c r="CQ8" i="1" s="1"/>
  <c r="IA8" i="2"/>
  <c r="CR8" i="1" s="1"/>
  <c r="IB8" i="2"/>
  <c r="CS8" i="1" s="1"/>
  <c r="IC8" i="2"/>
  <c r="CT8" i="1" s="1"/>
  <c r="ID8" i="2"/>
  <c r="IE8" i="2"/>
  <c r="CV8" i="1" s="1"/>
  <c r="IF8" i="2"/>
  <c r="CW8" i="1" s="1"/>
  <c r="IG8" i="2"/>
  <c r="CX8" i="1" s="1"/>
  <c r="IH8" i="2"/>
  <c r="CY8" i="1" s="1"/>
  <c r="II8" i="2"/>
  <c r="CZ8" i="1" s="1"/>
  <c r="IJ8" i="2"/>
  <c r="DA8" i="1" s="1"/>
  <c r="IK8" i="2"/>
  <c r="DB8" i="1" s="1"/>
  <c r="IL8" i="2"/>
  <c r="IM8" i="2"/>
  <c r="IO8" i="2"/>
  <c r="IP8" i="2"/>
  <c r="DG8" i="1" s="1"/>
  <c r="IQ8" i="2"/>
  <c r="DH8" i="1" s="1"/>
  <c r="IR8" i="2"/>
  <c r="DI8" i="1" s="1"/>
  <c r="IS8" i="2"/>
  <c r="DJ8" i="1" s="1"/>
  <c r="IT8" i="2"/>
  <c r="DK8" i="1" s="1"/>
  <c r="HX9" i="2"/>
  <c r="CO9" i="1" s="1"/>
  <c r="HY9" i="2"/>
  <c r="HZ9" i="2"/>
  <c r="IA9" i="2"/>
  <c r="CR9" i="1" s="1"/>
  <c r="IB9" i="2"/>
  <c r="CS9" i="1" s="1"/>
  <c r="IC9" i="2"/>
  <c r="CT9" i="1" s="1"/>
  <c r="ID9" i="2"/>
  <c r="CU9" i="1" s="1"/>
  <c r="IE9" i="2"/>
  <c r="CV9" i="1" s="1"/>
  <c r="IF9" i="2"/>
  <c r="IG9" i="2"/>
  <c r="CX9" i="1" s="1"/>
  <c r="IH9" i="2"/>
  <c r="CY9" i="1" s="1"/>
  <c r="II9" i="2"/>
  <c r="IJ9" i="2"/>
  <c r="IK9" i="2"/>
  <c r="DB9" i="1" s="1"/>
  <c r="IL9" i="2"/>
  <c r="DC9" i="1" s="1"/>
  <c r="IM9" i="2"/>
  <c r="DD9" i="1" s="1"/>
  <c r="IO9" i="2"/>
  <c r="IP9" i="2"/>
  <c r="IQ9" i="2"/>
  <c r="IR9" i="2"/>
  <c r="DI9" i="1" s="1"/>
  <c r="IS9" i="2"/>
  <c r="DJ9" i="1" s="1"/>
  <c r="HX10" i="2"/>
  <c r="CO10" i="1" s="1"/>
  <c r="HY10" i="2"/>
  <c r="CP10" i="1" s="1"/>
  <c r="HZ10" i="2"/>
  <c r="CQ10" i="1" s="1"/>
  <c r="IA10" i="2"/>
  <c r="IB10" i="2"/>
  <c r="CS10" i="1" s="1"/>
  <c r="IC10" i="2"/>
  <c r="CT10" i="1" s="1"/>
  <c r="ID10" i="2"/>
  <c r="CU10" i="1" s="1"/>
  <c r="IE10" i="2"/>
  <c r="CV10" i="1" s="1"/>
  <c r="IF10" i="2"/>
  <c r="CW10" i="1" s="1"/>
  <c r="IG10" i="2"/>
  <c r="CX10" i="1" s="1"/>
  <c r="IH10" i="2"/>
  <c r="CY10" i="1" s="1"/>
  <c r="II10" i="2"/>
  <c r="IJ10" i="2"/>
  <c r="DA10" i="1" s="1"/>
  <c r="IK10" i="2"/>
  <c r="IL10" i="2"/>
  <c r="DC10" i="1" s="1"/>
  <c r="IM10" i="2"/>
  <c r="DD10" i="1" s="1"/>
  <c r="IO10" i="2"/>
  <c r="DF10" i="1" s="1"/>
  <c r="IP10" i="2"/>
  <c r="DG10" i="1" s="1"/>
  <c r="IQ10" i="2"/>
  <c r="DH10" i="1" s="1"/>
  <c r="IR10" i="2"/>
  <c r="DI10" i="1" s="1"/>
  <c r="IS10" i="2"/>
  <c r="HX11" i="2"/>
  <c r="CO11" i="1" s="1"/>
  <c r="HY11" i="2"/>
  <c r="HZ11" i="2"/>
  <c r="CQ11" i="1" s="1"/>
  <c r="IA11" i="2"/>
  <c r="CR11" i="1" s="1"/>
  <c r="IB11" i="2"/>
  <c r="CS11" i="1" s="1"/>
  <c r="IC11" i="2"/>
  <c r="CT11" i="1" s="1"/>
  <c r="ID11" i="2"/>
  <c r="CU11" i="1" s="1"/>
  <c r="IE11" i="2"/>
  <c r="CV11" i="1" s="1"/>
  <c r="IF11" i="2"/>
  <c r="CW11" i="1" s="1"/>
  <c r="IG11" i="2"/>
  <c r="CX11" i="1" s="1"/>
  <c r="IH11" i="2"/>
  <c r="CY11" i="1" s="1"/>
  <c r="II11" i="2"/>
  <c r="CZ11" i="1" s="1"/>
  <c r="IJ11" i="2"/>
  <c r="DA11" i="1" s="1"/>
  <c r="IK11" i="2"/>
  <c r="DB11" i="1" s="1"/>
  <c r="IL11" i="2"/>
  <c r="DC11" i="1" s="1"/>
  <c r="IM11" i="2"/>
  <c r="DD11" i="1" s="1"/>
  <c r="IO11" i="2"/>
  <c r="DF11" i="1" s="1"/>
  <c r="IP11" i="2"/>
  <c r="DG11" i="1" s="1"/>
  <c r="IQ11" i="2"/>
  <c r="DH11" i="1" s="1"/>
  <c r="IR11" i="2"/>
  <c r="DI11" i="1" s="1"/>
  <c r="IS11" i="2"/>
  <c r="DJ11" i="1" s="1"/>
  <c r="HX12" i="2"/>
  <c r="CO12" i="1" s="1"/>
  <c r="HY12" i="2"/>
  <c r="HZ12" i="2"/>
  <c r="CQ12" i="1" s="1"/>
  <c r="IA12" i="2"/>
  <c r="CR12" i="1" s="1"/>
  <c r="IB12" i="2"/>
  <c r="CS12" i="1" s="1"/>
  <c r="IC12" i="2"/>
  <c r="CT12" i="1" s="1"/>
  <c r="ID12" i="2"/>
  <c r="CU12" i="1" s="1"/>
  <c r="IE12" i="2"/>
  <c r="CV12" i="1" s="1"/>
  <c r="IF12" i="2"/>
  <c r="CW12" i="1" s="1"/>
  <c r="IG12" i="2"/>
  <c r="IH12" i="2"/>
  <c r="CY12" i="1" s="1"/>
  <c r="II12" i="2"/>
  <c r="CZ12" i="1" s="1"/>
  <c r="IJ12" i="2"/>
  <c r="DA12" i="1" s="1"/>
  <c r="IK12" i="2"/>
  <c r="DB12" i="1" s="1"/>
  <c r="IL12" i="2"/>
  <c r="DC12" i="1" s="1"/>
  <c r="IM12" i="2"/>
  <c r="DD12" i="1" s="1"/>
  <c r="IO12" i="2"/>
  <c r="DF12" i="1" s="1"/>
  <c r="IP12" i="2"/>
  <c r="IQ12" i="2"/>
  <c r="IR12" i="2"/>
  <c r="IS12" i="2"/>
  <c r="DJ12" i="1" s="1"/>
  <c r="HX13" i="2"/>
  <c r="CO13" i="1" s="1"/>
  <c r="HY13" i="2"/>
  <c r="CP13" i="1" s="1"/>
  <c r="HZ13" i="2"/>
  <c r="CQ13" i="1" s="1"/>
  <c r="IA13" i="2"/>
  <c r="CR13" i="1" s="1"/>
  <c r="IB13" i="2"/>
  <c r="IC13" i="2"/>
  <c r="ID13" i="2"/>
  <c r="IE13" i="2"/>
  <c r="CV13" i="1" s="1"/>
  <c r="IF13" i="2"/>
  <c r="CW13" i="1" s="1"/>
  <c r="IG13" i="2"/>
  <c r="CX13" i="1" s="1"/>
  <c r="IH13" i="2"/>
  <c r="CY13" i="1" s="1"/>
  <c r="II13" i="2"/>
  <c r="CZ13" i="1" s="1"/>
  <c r="IJ13" i="2"/>
  <c r="IK13" i="2"/>
  <c r="DB13" i="1" s="1"/>
  <c r="IL13" i="2"/>
  <c r="DC13" i="1" s="1"/>
  <c r="IM13" i="2"/>
  <c r="DD13" i="1" s="1"/>
  <c r="IO13" i="2"/>
  <c r="DF13" i="1" s="1"/>
  <c r="IP13" i="2"/>
  <c r="DG13" i="1" s="1"/>
  <c r="IQ13" i="2"/>
  <c r="DH13" i="1" s="1"/>
  <c r="IR13" i="2"/>
  <c r="DI13" i="1" s="1"/>
  <c r="IS13" i="2"/>
  <c r="IU14" i="2"/>
  <c r="IN14" i="2" s="1"/>
  <c r="DE14" i="1" s="1"/>
  <c r="DH14" i="1"/>
  <c r="IW14" i="2"/>
  <c r="IT14" i="2" s="1"/>
  <c r="CW6" i="1"/>
  <c r="DA6" i="1"/>
  <c r="DF6" i="1"/>
  <c r="CR7" i="1"/>
  <c r="CW7" i="1"/>
  <c r="CZ7" i="1"/>
  <c r="DI7" i="1"/>
  <c r="DJ7" i="1"/>
  <c r="CP8" i="1"/>
  <c r="CU8" i="1"/>
  <c r="DC8" i="1"/>
  <c r="DD8" i="1"/>
  <c r="DF8" i="1"/>
  <c r="CP9" i="1"/>
  <c r="CQ9" i="1"/>
  <c r="CW9" i="1"/>
  <c r="CZ9" i="1"/>
  <c r="DA9" i="1"/>
  <c r="DF9" i="1"/>
  <c r="DG9" i="1"/>
  <c r="DH9" i="1"/>
  <c r="CR10" i="1"/>
  <c r="CZ10" i="1"/>
  <c r="DB10" i="1"/>
  <c r="DJ10" i="1"/>
  <c r="CP11" i="1"/>
  <c r="CP12" i="1"/>
  <c r="CX12" i="1"/>
  <c r="DG12" i="1"/>
  <c r="DH12" i="1"/>
  <c r="DI12" i="1"/>
  <c r="CS13" i="1"/>
  <c r="CT13" i="1"/>
  <c r="CU13" i="1"/>
  <c r="DA13" i="1"/>
  <c r="DJ13" i="1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B13" i="4"/>
  <c r="C13" i="4"/>
  <c r="BJ13" i="2"/>
  <c r="AA13" i="1" s="1"/>
  <c r="BK13" i="2"/>
  <c r="AB13" i="1" s="1"/>
  <c r="BL13" i="2"/>
  <c r="AC13" i="1" s="1"/>
  <c r="BM13" i="2"/>
  <c r="AD13" i="1" s="1"/>
  <c r="BN13" i="2"/>
  <c r="AE13" i="1" s="1"/>
  <c r="BO13" i="2"/>
  <c r="AF13" i="1" s="1"/>
  <c r="BP13" i="2"/>
  <c r="AG13" i="1" s="1"/>
  <c r="BQ13" i="2"/>
  <c r="AH13" i="1" s="1"/>
  <c r="BR13" i="2"/>
  <c r="AI13" i="1" s="1"/>
  <c r="BS13" i="2"/>
  <c r="AJ13" i="1" s="1"/>
  <c r="BT13" i="2"/>
  <c r="AK13" i="1" s="1"/>
  <c r="BU13" i="2"/>
  <c r="AL13" i="1" s="1"/>
  <c r="BV13" i="2"/>
  <c r="AM13" i="1" s="1"/>
  <c r="BW13" i="2"/>
  <c r="AN13" i="1" s="1"/>
  <c r="BX13" i="2"/>
  <c r="AO13" i="1" s="1"/>
  <c r="BY13" i="2"/>
  <c r="AP13" i="1" s="1"/>
  <c r="CA13" i="2"/>
  <c r="AR13" i="1" s="1"/>
  <c r="CB13" i="2"/>
  <c r="AS13" i="1" s="1"/>
  <c r="CC13" i="2"/>
  <c r="AT13" i="1" s="1"/>
  <c r="CD13" i="2"/>
  <c r="AU13" i="1" s="1"/>
  <c r="CE13" i="2"/>
  <c r="AV13" i="1" s="1"/>
  <c r="CG13" i="2"/>
  <c r="BZ13" i="2" s="1"/>
  <c r="AQ13" i="1" s="1"/>
  <c r="CI13" i="2"/>
  <c r="CF13" i="2" s="1"/>
  <c r="AW13" i="1" s="1"/>
  <c r="BJ14" i="2"/>
  <c r="AA14" i="1" s="1"/>
  <c r="BK14" i="2"/>
  <c r="AB14" i="1" s="1"/>
  <c r="BL14" i="2"/>
  <c r="AC14" i="1" s="1"/>
  <c r="BM14" i="2"/>
  <c r="AD14" i="1" s="1"/>
  <c r="BN14" i="2"/>
  <c r="AE14" i="1" s="1"/>
  <c r="BO14" i="2"/>
  <c r="AF14" i="1" s="1"/>
  <c r="BP14" i="2"/>
  <c r="AG14" i="1" s="1"/>
  <c r="BQ14" i="2"/>
  <c r="AH14" i="1" s="1"/>
  <c r="BR14" i="2"/>
  <c r="AI14" i="1" s="1"/>
  <c r="BS14" i="2"/>
  <c r="AJ14" i="1" s="1"/>
  <c r="BT14" i="2"/>
  <c r="AK14" i="1" s="1"/>
  <c r="BU14" i="2"/>
  <c r="AL14" i="1" s="1"/>
  <c r="BV14" i="2"/>
  <c r="AM14" i="1" s="1"/>
  <c r="BW14" i="2"/>
  <c r="AN14" i="1" s="1"/>
  <c r="BX14" i="2"/>
  <c r="AO14" i="1" s="1"/>
  <c r="BY14" i="2"/>
  <c r="AP14" i="1" s="1"/>
  <c r="CA14" i="2"/>
  <c r="AR14" i="1" s="1"/>
  <c r="CB14" i="2"/>
  <c r="AS14" i="1" s="1"/>
  <c r="CC14" i="2"/>
  <c r="AT14" i="1" s="1"/>
  <c r="CD14" i="2"/>
  <c r="AU14" i="1" s="1"/>
  <c r="CE14" i="2"/>
  <c r="AV14" i="1" s="1"/>
  <c r="CF14" i="2"/>
  <c r="AW14" i="1" s="1"/>
  <c r="CG14" i="2"/>
  <c r="BZ14" i="2" s="1"/>
  <c r="AQ14" i="1" s="1"/>
  <c r="CI14" i="2"/>
  <c r="BJ6" i="2"/>
  <c r="AA6" i="1" s="1"/>
  <c r="BK6" i="2"/>
  <c r="AB6" i="1" s="1"/>
  <c r="BL6" i="2"/>
  <c r="AC6" i="1" s="1"/>
  <c r="BM6" i="2"/>
  <c r="AD6" i="1" s="1"/>
  <c r="BN6" i="2"/>
  <c r="AE6" i="1" s="1"/>
  <c r="BO6" i="2"/>
  <c r="AF6" i="1" s="1"/>
  <c r="BP6" i="2"/>
  <c r="AG6" i="1" s="1"/>
  <c r="BQ6" i="2"/>
  <c r="AH6" i="1" s="1"/>
  <c r="BR6" i="2"/>
  <c r="AI6" i="1" s="1"/>
  <c r="BS6" i="2"/>
  <c r="AJ6" i="1" s="1"/>
  <c r="BT6" i="2"/>
  <c r="AK6" i="1" s="1"/>
  <c r="BU6" i="2"/>
  <c r="AL6" i="1" s="1"/>
  <c r="BV6" i="2"/>
  <c r="AM6" i="1" s="1"/>
  <c r="BW6" i="2"/>
  <c r="AN6" i="1" s="1"/>
  <c r="BX6" i="2"/>
  <c r="AO6" i="1" s="1"/>
  <c r="BY6" i="2"/>
  <c r="AP6" i="1" s="1"/>
  <c r="CA6" i="2"/>
  <c r="AR6" i="1" s="1"/>
  <c r="CB6" i="2"/>
  <c r="AS6" i="1" s="1"/>
  <c r="CC6" i="2"/>
  <c r="AT6" i="1" s="1"/>
  <c r="CD6" i="2"/>
  <c r="AU6" i="1" s="1"/>
  <c r="CE6" i="2"/>
  <c r="AV6" i="1" s="1"/>
  <c r="CF6" i="2"/>
  <c r="AW6" i="1" s="1"/>
  <c r="CG6" i="2"/>
  <c r="BZ6" i="2" s="1"/>
  <c r="AQ6" i="1" s="1"/>
  <c r="CI6" i="2"/>
  <c r="BJ7" i="2"/>
  <c r="AA7" i="1" s="1"/>
  <c r="BK7" i="2"/>
  <c r="AB7" i="1" s="1"/>
  <c r="BL7" i="2"/>
  <c r="AC7" i="1" s="1"/>
  <c r="BM7" i="2"/>
  <c r="AD7" i="1" s="1"/>
  <c r="BN7" i="2"/>
  <c r="AE7" i="1" s="1"/>
  <c r="BO7" i="2"/>
  <c r="AF7" i="1" s="1"/>
  <c r="BP7" i="2"/>
  <c r="AG7" i="1" s="1"/>
  <c r="BQ7" i="2"/>
  <c r="AH7" i="1" s="1"/>
  <c r="BR7" i="2"/>
  <c r="AI7" i="1" s="1"/>
  <c r="BS7" i="2"/>
  <c r="AJ7" i="1" s="1"/>
  <c r="BT7" i="2"/>
  <c r="AK7" i="1" s="1"/>
  <c r="BU7" i="2"/>
  <c r="AL7" i="1" s="1"/>
  <c r="BV7" i="2"/>
  <c r="AM7" i="1" s="1"/>
  <c r="BW7" i="2"/>
  <c r="AN7" i="1" s="1"/>
  <c r="BX7" i="2"/>
  <c r="AO7" i="1" s="1"/>
  <c r="BY7" i="2"/>
  <c r="AP7" i="1" s="1"/>
  <c r="CA7" i="2"/>
  <c r="AR7" i="1" s="1"/>
  <c r="CB7" i="2"/>
  <c r="AS7" i="1" s="1"/>
  <c r="CC7" i="2"/>
  <c r="AT7" i="1" s="1"/>
  <c r="CD7" i="2"/>
  <c r="AU7" i="1" s="1"/>
  <c r="CE7" i="2"/>
  <c r="AV7" i="1" s="1"/>
  <c r="CG7" i="2"/>
  <c r="BZ7" i="2" s="1"/>
  <c r="AQ7" i="1" s="1"/>
  <c r="CI7" i="2"/>
  <c r="CF7" i="2" s="1"/>
  <c r="AW7" i="1" s="1"/>
  <c r="BJ8" i="2"/>
  <c r="AA8" i="1" s="1"/>
  <c r="BK8" i="2"/>
  <c r="AB8" i="1" s="1"/>
  <c r="BL8" i="2"/>
  <c r="AC8" i="1" s="1"/>
  <c r="BM8" i="2"/>
  <c r="AD8" i="1" s="1"/>
  <c r="BN8" i="2"/>
  <c r="AE8" i="1" s="1"/>
  <c r="BO8" i="2"/>
  <c r="AF8" i="1" s="1"/>
  <c r="BP8" i="2"/>
  <c r="AG8" i="1" s="1"/>
  <c r="BQ8" i="2"/>
  <c r="AH8" i="1" s="1"/>
  <c r="BR8" i="2"/>
  <c r="AI8" i="1" s="1"/>
  <c r="BS8" i="2"/>
  <c r="AJ8" i="1" s="1"/>
  <c r="BT8" i="2"/>
  <c r="AK8" i="1" s="1"/>
  <c r="BU8" i="2"/>
  <c r="AL8" i="1" s="1"/>
  <c r="BV8" i="2"/>
  <c r="AM8" i="1" s="1"/>
  <c r="BW8" i="2"/>
  <c r="AN8" i="1" s="1"/>
  <c r="BX8" i="2"/>
  <c r="AO8" i="1" s="1"/>
  <c r="BY8" i="2"/>
  <c r="AP8" i="1" s="1"/>
  <c r="CA8" i="2"/>
  <c r="AR8" i="1" s="1"/>
  <c r="CB8" i="2"/>
  <c r="AS8" i="1" s="1"/>
  <c r="CC8" i="2"/>
  <c r="AT8" i="1" s="1"/>
  <c r="CD8" i="2"/>
  <c r="AU8" i="1" s="1"/>
  <c r="CE8" i="2"/>
  <c r="AV8" i="1" s="1"/>
  <c r="CF8" i="2"/>
  <c r="AW8" i="1" s="1"/>
  <c r="CG8" i="2"/>
  <c r="BZ8" i="2" s="1"/>
  <c r="AQ8" i="1" s="1"/>
  <c r="CI8" i="2"/>
  <c r="BJ9" i="2"/>
  <c r="AA9" i="1" s="1"/>
  <c r="BK9" i="2"/>
  <c r="AB9" i="1" s="1"/>
  <c r="BL9" i="2"/>
  <c r="AC9" i="1" s="1"/>
  <c r="BM9" i="2"/>
  <c r="AD9" i="1" s="1"/>
  <c r="BN9" i="2"/>
  <c r="AE9" i="1" s="1"/>
  <c r="BO9" i="2"/>
  <c r="AF9" i="1" s="1"/>
  <c r="BP9" i="2"/>
  <c r="AG9" i="1" s="1"/>
  <c r="BQ9" i="2"/>
  <c r="AH9" i="1" s="1"/>
  <c r="BR9" i="2"/>
  <c r="AI9" i="1" s="1"/>
  <c r="BS9" i="2"/>
  <c r="AJ9" i="1" s="1"/>
  <c r="BT9" i="2"/>
  <c r="AK9" i="1" s="1"/>
  <c r="BU9" i="2"/>
  <c r="AL9" i="1" s="1"/>
  <c r="BV9" i="2"/>
  <c r="AM9" i="1" s="1"/>
  <c r="BW9" i="2"/>
  <c r="AN9" i="1" s="1"/>
  <c r="BX9" i="2"/>
  <c r="AO9" i="1" s="1"/>
  <c r="BY9" i="2"/>
  <c r="AP9" i="1" s="1"/>
  <c r="CA9" i="2"/>
  <c r="AR9" i="1" s="1"/>
  <c r="CB9" i="2"/>
  <c r="AS9" i="1" s="1"/>
  <c r="CC9" i="2"/>
  <c r="AT9" i="1" s="1"/>
  <c r="CD9" i="2"/>
  <c r="AU9" i="1" s="1"/>
  <c r="CE9" i="2"/>
  <c r="AV9" i="1" s="1"/>
  <c r="CF9" i="2"/>
  <c r="AW9" i="1" s="1"/>
  <c r="CG9" i="2"/>
  <c r="BZ9" i="2" s="1"/>
  <c r="AQ9" i="1" s="1"/>
  <c r="CI9" i="2"/>
  <c r="BJ10" i="2"/>
  <c r="AA10" i="1" s="1"/>
  <c r="BK10" i="2"/>
  <c r="AB10" i="1" s="1"/>
  <c r="BL10" i="2"/>
  <c r="AC10" i="1" s="1"/>
  <c r="BM10" i="2"/>
  <c r="AD10" i="1" s="1"/>
  <c r="BN10" i="2"/>
  <c r="AE10" i="1" s="1"/>
  <c r="BO10" i="2"/>
  <c r="AF10" i="1" s="1"/>
  <c r="BP10" i="2"/>
  <c r="AG10" i="1" s="1"/>
  <c r="BQ10" i="2"/>
  <c r="AH10" i="1" s="1"/>
  <c r="BR10" i="2"/>
  <c r="AI10" i="1" s="1"/>
  <c r="BS10" i="2"/>
  <c r="AJ10" i="1" s="1"/>
  <c r="BT10" i="2"/>
  <c r="AK10" i="1" s="1"/>
  <c r="BU10" i="2"/>
  <c r="AL10" i="1" s="1"/>
  <c r="BV10" i="2"/>
  <c r="AM10" i="1" s="1"/>
  <c r="BW10" i="2"/>
  <c r="AN10" i="1" s="1"/>
  <c r="BX10" i="2"/>
  <c r="AO10" i="1" s="1"/>
  <c r="BY10" i="2"/>
  <c r="AP10" i="1" s="1"/>
  <c r="CA10" i="2"/>
  <c r="AR10" i="1" s="1"/>
  <c r="CB10" i="2"/>
  <c r="AS10" i="1" s="1"/>
  <c r="CC10" i="2"/>
  <c r="AT10" i="1" s="1"/>
  <c r="CD10" i="2"/>
  <c r="AU10" i="1" s="1"/>
  <c r="CE10" i="2"/>
  <c r="AV10" i="1" s="1"/>
  <c r="CF10" i="2"/>
  <c r="AW10" i="1" s="1"/>
  <c r="CG10" i="2"/>
  <c r="BZ10" i="2" s="1"/>
  <c r="AQ10" i="1" s="1"/>
  <c r="CI10" i="2"/>
  <c r="BJ11" i="2"/>
  <c r="AA11" i="1" s="1"/>
  <c r="BK11" i="2"/>
  <c r="AB11" i="1" s="1"/>
  <c r="BL11" i="2"/>
  <c r="AC11" i="1" s="1"/>
  <c r="BM11" i="2"/>
  <c r="AD11" i="1" s="1"/>
  <c r="BN11" i="2"/>
  <c r="AE11" i="1" s="1"/>
  <c r="BO11" i="2"/>
  <c r="AF11" i="1" s="1"/>
  <c r="BP11" i="2"/>
  <c r="AG11" i="1" s="1"/>
  <c r="BQ11" i="2"/>
  <c r="AH11" i="1" s="1"/>
  <c r="BR11" i="2"/>
  <c r="AI11" i="1" s="1"/>
  <c r="BS11" i="2"/>
  <c r="AJ11" i="1" s="1"/>
  <c r="BT11" i="2"/>
  <c r="AK11" i="1" s="1"/>
  <c r="BU11" i="2"/>
  <c r="AL11" i="1" s="1"/>
  <c r="BV11" i="2"/>
  <c r="AM11" i="1" s="1"/>
  <c r="BW11" i="2"/>
  <c r="AN11" i="1" s="1"/>
  <c r="BX11" i="2"/>
  <c r="AO11" i="1" s="1"/>
  <c r="BY11" i="2"/>
  <c r="AP11" i="1" s="1"/>
  <c r="CA11" i="2"/>
  <c r="AR11" i="1" s="1"/>
  <c r="CB11" i="2"/>
  <c r="AS11" i="1" s="1"/>
  <c r="CC11" i="2"/>
  <c r="AT11" i="1" s="1"/>
  <c r="CD11" i="2"/>
  <c r="AU11" i="1" s="1"/>
  <c r="CE11" i="2"/>
  <c r="AV11" i="1" s="1"/>
  <c r="CF11" i="2"/>
  <c r="AW11" i="1" s="1"/>
  <c r="CG11" i="2"/>
  <c r="BZ11" i="2" s="1"/>
  <c r="AQ11" i="1" s="1"/>
  <c r="CI11" i="2"/>
  <c r="BJ12" i="2"/>
  <c r="AA12" i="1" s="1"/>
  <c r="BK12" i="2"/>
  <c r="AB12" i="1" s="1"/>
  <c r="BL12" i="2"/>
  <c r="AC12" i="1" s="1"/>
  <c r="BM12" i="2"/>
  <c r="AD12" i="1" s="1"/>
  <c r="BN12" i="2"/>
  <c r="AE12" i="1" s="1"/>
  <c r="BO12" i="2"/>
  <c r="AF12" i="1" s="1"/>
  <c r="BP12" i="2"/>
  <c r="AG12" i="1" s="1"/>
  <c r="BQ12" i="2"/>
  <c r="AH12" i="1" s="1"/>
  <c r="BR12" i="2"/>
  <c r="AI12" i="1" s="1"/>
  <c r="BS12" i="2"/>
  <c r="AJ12" i="1" s="1"/>
  <c r="BT12" i="2"/>
  <c r="AK12" i="1" s="1"/>
  <c r="BU12" i="2"/>
  <c r="AL12" i="1" s="1"/>
  <c r="BV12" i="2"/>
  <c r="AM12" i="1" s="1"/>
  <c r="BW12" i="2"/>
  <c r="AN12" i="1" s="1"/>
  <c r="BX12" i="2"/>
  <c r="AO12" i="1" s="1"/>
  <c r="BY12" i="2"/>
  <c r="AP12" i="1" s="1"/>
  <c r="CA12" i="2"/>
  <c r="AR12" i="1" s="1"/>
  <c r="CB12" i="2"/>
  <c r="AS12" i="1" s="1"/>
  <c r="CC12" i="2"/>
  <c r="AT12" i="1" s="1"/>
  <c r="CD12" i="2"/>
  <c r="AU12" i="1" s="1"/>
  <c r="CE12" i="2"/>
  <c r="AV12" i="1" s="1"/>
  <c r="CF12" i="2"/>
  <c r="AW12" i="1" s="1"/>
  <c r="CG12" i="2"/>
  <c r="BZ12" i="2" s="1"/>
  <c r="AQ12" i="1" s="1"/>
  <c r="CI12" i="2"/>
  <c r="B14" i="2"/>
  <c r="C14" i="2"/>
  <c r="DP12" i="4"/>
  <c r="DO12" i="4"/>
  <c r="DN12" i="4"/>
  <c r="DM12" i="4"/>
  <c r="DL12" i="4"/>
  <c r="DK12" i="4"/>
  <c r="DJ12" i="4"/>
  <c r="DI12" i="4"/>
  <c r="DH12" i="4"/>
  <c r="DG12" i="4"/>
  <c r="DF12" i="4"/>
  <c r="DE12" i="4"/>
  <c r="DD12" i="4"/>
  <c r="CO12" i="4"/>
  <c r="EO13" i="1"/>
  <c r="EI13" i="1"/>
  <c r="EC13" i="1"/>
  <c r="IX13" i="2"/>
  <c r="IX14" i="2"/>
  <c r="DZ14" i="1"/>
  <c r="EF14" i="1"/>
  <c r="EI14" i="1"/>
  <c r="CL12" i="4"/>
  <c r="CK12" i="4"/>
  <c r="CJ12" i="4"/>
  <c r="CI12" i="4"/>
  <c r="CH12" i="4"/>
  <c r="CG12" i="4"/>
  <c r="CF12" i="4"/>
  <c r="CE12" i="4"/>
  <c r="CD12" i="4"/>
  <c r="CC12" i="4"/>
  <c r="CB12" i="4"/>
  <c r="CA12" i="4"/>
  <c r="BZ12" i="4"/>
  <c r="BK12" i="4"/>
  <c r="BK13" i="4"/>
  <c r="IU13" i="2"/>
  <c r="IN13" i="2" s="1"/>
  <c r="DE13" i="1" s="1"/>
  <c r="IW13" i="2"/>
  <c r="IT13" i="2" s="1"/>
  <c r="DK13" i="1" s="1"/>
  <c r="AV12" i="4"/>
  <c r="AW12" i="4"/>
  <c r="AX12" i="4"/>
  <c r="AY12" i="4"/>
  <c r="AZ12" i="4"/>
  <c r="BA12" i="4"/>
  <c r="BB12" i="4"/>
  <c r="BC12" i="4"/>
  <c r="BD12" i="4"/>
  <c r="BE12" i="4"/>
  <c r="BF12" i="4"/>
  <c r="BG12" i="4"/>
  <c r="BH12" i="4"/>
  <c r="AV13" i="4"/>
  <c r="AW13" i="4"/>
  <c r="AX13" i="4"/>
  <c r="AY13" i="4"/>
  <c r="AZ13" i="4"/>
  <c r="BA13" i="4"/>
  <c r="BB13" i="4"/>
  <c r="BC13" i="4"/>
  <c r="BD13" i="4"/>
  <c r="BE13" i="4"/>
  <c r="BF13" i="4"/>
  <c r="BG13" i="4"/>
  <c r="BH13" i="4"/>
  <c r="AG12" i="4"/>
  <c r="AG13" i="4"/>
  <c r="FQ13" i="2"/>
  <c r="FQ14" i="2"/>
  <c r="EQ13" i="2"/>
  <c r="BH13" i="1" s="1"/>
  <c r="ER13" i="2"/>
  <c r="BI13" i="1" s="1"/>
  <c r="ES13" i="2"/>
  <c r="BJ13" i="1" s="1"/>
  <c r="ET13" i="2"/>
  <c r="BK13" i="1" s="1"/>
  <c r="EU13" i="2"/>
  <c r="BL13" i="1" s="1"/>
  <c r="EV13" i="2"/>
  <c r="BM13" i="1" s="1"/>
  <c r="EW13" i="2"/>
  <c r="BN13" i="1" s="1"/>
  <c r="EX13" i="2"/>
  <c r="BO13" i="1" s="1"/>
  <c r="EY13" i="2"/>
  <c r="BP13" i="1" s="1"/>
  <c r="EZ13" i="2"/>
  <c r="BQ13" i="1" s="1"/>
  <c r="FA13" i="2"/>
  <c r="BR13" i="1" s="1"/>
  <c r="FB13" i="2"/>
  <c r="BS13" i="1" s="1"/>
  <c r="FC13" i="2"/>
  <c r="BT13" i="1" s="1"/>
  <c r="FD13" i="2"/>
  <c r="BU13" i="1" s="1"/>
  <c r="FE13" i="2"/>
  <c r="BV13" i="1" s="1"/>
  <c r="FF13" i="2"/>
  <c r="BW13" i="1" s="1"/>
  <c r="FH13" i="2"/>
  <c r="BY13" i="1" s="1"/>
  <c r="FI13" i="2"/>
  <c r="BZ13" i="1" s="1"/>
  <c r="FJ13" i="2"/>
  <c r="CA13" i="1" s="1"/>
  <c r="FK13" i="2"/>
  <c r="CB13" i="1" s="1"/>
  <c r="FL13" i="2"/>
  <c r="CC13" i="1" s="1"/>
  <c r="FN13" i="2"/>
  <c r="FG13" i="2" s="1"/>
  <c r="BX13" i="1" s="1"/>
  <c r="FP13" i="2"/>
  <c r="FM13" i="2" s="1"/>
  <c r="CD13" i="1" s="1"/>
  <c r="EQ14" i="2"/>
  <c r="BH14" i="1" s="1"/>
  <c r="ER14" i="2"/>
  <c r="BI14" i="1" s="1"/>
  <c r="ES14" i="2"/>
  <c r="BJ14" i="1" s="1"/>
  <c r="ET14" i="2"/>
  <c r="BK14" i="1" s="1"/>
  <c r="EU14" i="2"/>
  <c r="BL14" i="1" s="1"/>
  <c r="EV14" i="2"/>
  <c r="BM14" i="1" s="1"/>
  <c r="EW14" i="2"/>
  <c r="BN14" i="1" s="1"/>
  <c r="EX14" i="2"/>
  <c r="BO14" i="1" s="1"/>
  <c r="EY14" i="2"/>
  <c r="BP14" i="1" s="1"/>
  <c r="EZ14" i="2"/>
  <c r="BQ14" i="1" s="1"/>
  <c r="FA14" i="2"/>
  <c r="BR14" i="1" s="1"/>
  <c r="FB14" i="2"/>
  <c r="BS14" i="1" s="1"/>
  <c r="FC14" i="2"/>
  <c r="BT14" i="1" s="1"/>
  <c r="FD14" i="2"/>
  <c r="BU14" i="1" s="1"/>
  <c r="FE14" i="2"/>
  <c r="BV14" i="1" s="1"/>
  <c r="FF14" i="2"/>
  <c r="BW14" i="1" s="1"/>
  <c r="FH14" i="2"/>
  <c r="BY14" i="1" s="1"/>
  <c r="FI14" i="2"/>
  <c r="BZ14" i="1" s="1"/>
  <c r="FJ14" i="2"/>
  <c r="CA14" i="1" s="1"/>
  <c r="FK14" i="2"/>
  <c r="CB14" i="1" s="1"/>
  <c r="FL14" i="2"/>
  <c r="CC14" i="1" s="1"/>
  <c r="FN14" i="2"/>
  <c r="FP14" i="2"/>
  <c r="FM14" i="2" s="1"/>
  <c r="CD14" i="1" s="1"/>
  <c r="CJ13" i="2"/>
  <c r="CJ14" i="2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B12" i="4"/>
  <c r="C12" i="4"/>
  <c r="C13" i="2"/>
  <c r="B13" i="2"/>
  <c r="DD7" i="4"/>
  <c r="DE7" i="4"/>
  <c r="DF7" i="4"/>
  <c r="DG7" i="4"/>
  <c r="DH7" i="4"/>
  <c r="DI7" i="4"/>
  <c r="DJ7" i="4"/>
  <c r="DK7" i="4"/>
  <c r="DL7" i="4"/>
  <c r="DM7" i="4"/>
  <c r="DN7" i="4"/>
  <c r="DO7" i="4"/>
  <c r="DP7" i="4"/>
  <c r="DD8" i="4"/>
  <c r="DE8" i="4"/>
  <c r="DF8" i="4"/>
  <c r="DG8" i="4"/>
  <c r="DH8" i="4"/>
  <c r="DI8" i="4"/>
  <c r="DJ8" i="4"/>
  <c r="DK8" i="4"/>
  <c r="DL8" i="4"/>
  <c r="DM8" i="4"/>
  <c r="DN8" i="4"/>
  <c r="DO8" i="4"/>
  <c r="DP8" i="4"/>
  <c r="DD9" i="4"/>
  <c r="DE9" i="4"/>
  <c r="DF9" i="4"/>
  <c r="DG9" i="4"/>
  <c r="DH9" i="4"/>
  <c r="DI9" i="4"/>
  <c r="DJ9" i="4"/>
  <c r="DK9" i="4"/>
  <c r="DL9" i="4"/>
  <c r="DM9" i="4"/>
  <c r="DN9" i="4"/>
  <c r="DO9" i="4"/>
  <c r="DP9" i="4"/>
  <c r="DD10" i="4"/>
  <c r="DE10" i="4"/>
  <c r="DF10" i="4"/>
  <c r="DG10" i="4"/>
  <c r="DH10" i="4"/>
  <c r="DI10" i="4"/>
  <c r="DJ10" i="4"/>
  <c r="DK10" i="4"/>
  <c r="DL10" i="4"/>
  <c r="DM10" i="4"/>
  <c r="DN10" i="4"/>
  <c r="DO10" i="4"/>
  <c r="DP10" i="4"/>
  <c r="DD11" i="4"/>
  <c r="DE11" i="4"/>
  <c r="DF11" i="4"/>
  <c r="DG11" i="4"/>
  <c r="DH11" i="4"/>
  <c r="DI11" i="4"/>
  <c r="DJ11" i="4"/>
  <c r="DK11" i="4"/>
  <c r="DL11" i="4"/>
  <c r="DM11" i="4"/>
  <c r="DN11" i="4"/>
  <c r="DO11" i="4"/>
  <c r="DP11" i="4"/>
  <c r="EE9" i="1"/>
  <c r="EO9" i="1"/>
  <c r="DX10" i="1"/>
  <c r="EA11" i="1"/>
  <c r="EI11" i="1"/>
  <c r="EL11" i="1"/>
  <c r="EF12" i="1"/>
  <c r="DX8" i="1"/>
  <c r="ED8" i="1"/>
  <c r="EE8" i="1"/>
  <c r="EF8" i="1"/>
  <c r="EG8" i="1"/>
  <c r="EJ8" i="1"/>
  <c r="EK8" i="1"/>
  <c r="EO8" i="1"/>
  <c r="EP8" i="1"/>
  <c r="DY9" i="1"/>
  <c r="DZ9" i="1"/>
  <c r="EC9" i="1"/>
  <c r="EF10" i="1"/>
  <c r="EJ10" i="1"/>
  <c r="EK10" i="1"/>
  <c r="EM10" i="1"/>
  <c r="EO10" i="1"/>
  <c r="DX11" i="1"/>
  <c r="EF11" i="1"/>
  <c r="EO11" i="1"/>
  <c r="DX12" i="1"/>
  <c r="DY12" i="1"/>
  <c r="EC12" i="1"/>
  <c r="EO12" i="1"/>
  <c r="CO11" i="4"/>
  <c r="BZ7" i="4"/>
  <c r="CA7" i="4"/>
  <c r="CB7" i="4"/>
  <c r="CC7" i="4"/>
  <c r="CD7" i="4"/>
  <c r="CE7" i="4"/>
  <c r="CF7" i="4"/>
  <c r="CG7" i="4"/>
  <c r="CH7" i="4"/>
  <c r="CI7" i="4"/>
  <c r="CJ7" i="4"/>
  <c r="CK7" i="4"/>
  <c r="CL7" i="4"/>
  <c r="BZ8" i="4"/>
  <c r="CA8" i="4"/>
  <c r="CB8" i="4"/>
  <c r="CC8" i="4"/>
  <c r="CD8" i="4"/>
  <c r="CE8" i="4"/>
  <c r="CF8" i="4"/>
  <c r="CG8" i="4"/>
  <c r="CH8" i="4"/>
  <c r="CI8" i="4"/>
  <c r="CJ8" i="4"/>
  <c r="CK8" i="4"/>
  <c r="CL8" i="4"/>
  <c r="BZ9" i="4"/>
  <c r="CA9" i="4"/>
  <c r="CB9" i="4"/>
  <c r="CC9" i="4"/>
  <c r="CD9" i="4"/>
  <c r="CE9" i="4"/>
  <c r="CF9" i="4"/>
  <c r="CG9" i="4"/>
  <c r="CH9" i="4"/>
  <c r="CI9" i="4"/>
  <c r="CJ9" i="4"/>
  <c r="CK9" i="4"/>
  <c r="CL9" i="4"/>
  <c r="BZ10" i="4"/>
  <c r="CA10" i="4"/>
  <c r="CB10" i="4"/>
  <c r="CC10" i="4"/>
  <c r="CD10" i="4"/>
  <c r="CE10" i="4"/>
  <c r="CF10" i="4"/>
  <c r="CG10" i="4"/>
  <c r="CH10" i="4"/>
  <c r="CI10" i="4"/>
  <c r="CJ10" i="4"/>
  <c r="CK10" i="4"/>
  <c r="CL10" i="4"/>
  <c r="BZ11" i="4"/>
  <c r="CA11" i="4"/>
  <c r="CB11" i="4"/>
  <c r="CC11" i="4"/>
  <c r="CD11" i="4"/>
  <c r="CE11" i="4"/>
  <c r="CF11" i="4"/>
  <c r="CG11" i="4"/>
  <c r="CH11" i="4"/>
  <c r="CI11" i="4"/>
  <c r="CJ11" i="4"/>
  <c r="CK11" i="4"/>
  <c r="CL11" i="4"/>
  <c r="IU8" i="2"/>
  <c r="IN8" i="2" s="1"/>
  <c r="DE8" i="1" s="1"/>
  <c r="IW8" i="2"/>
  <c r="IU9" i="2"/>
  <c r="IN9" i="2" s="1"/>
  <c r="DE9" i="1" s="1"/>
  <c r="IW9" i="2"/>
  <c r="IT9" i="2" s="1"/>
  <c r="DK9" i="1" s="1"/>
  <c r="IU10" i="2"/>
  <c r="IN10" i="2" s="1"/>
  <c r="DE10" i="1" s="1"/>
  <c r="IW10" i="2"/>
  <c r="IT10" i="2" s="1"/>
  <c r="DK10" i="1" s="1"/>
  <c r="IU11" i="2"/>
  <c r="IN11" i="2" s="1"/>
  <c r="DE11" i="1" s="1"/>
  <c r="IW11" i="2"/>
  <c r="IT11" i="2" s="1"/>
  <c r="DK11" i="1" s="1"/>
  <c r="IU12" i="2"/>
  <c r="IN12" i="2" s="1"/>
  <c r="DE12" i="1" s="1"/>
  <c r="IW12" i="2"/>
  <c r="IT12" i="2" s="1"/>
  <c r="DK12" i="1" s="1"/>
  <c r="AV7" i="4"/>
  <c r="AW7" i="4"/>
  <c r="AX7" i="4"/>
  <c r="AY7" i="4"/>
  <c r="AZ7" i="4"/>
  <c r="BA7" i="4"/>
  <c r="BB7" i="4"/>
  <c r="BC7" i="4"/>
  <c r="BD7" i="4"/>
  <c r="BE7" i="4"/>
  <c r="BF7" i="4"/>
  <c r="BG7" i="4"/>
  <c r="BH7" i="4"/>
  <c r="AV8" i="4"/>
  <c r="AW8" i="4"/>
  <c r="AX8" i="4"/>
  <c r="AY8" i="4"/>
  <c r="AZ8" i="4"/>
  <c r="BA8" i="4"/>
  <c r="BB8" i="4"/>
  <c r="BC8" i="4"/>
  <c r="BD8" i="4"/>
  <c r="BE8" i="4"/>
  <c r="BF8" i="4"/>
  <c r="BG8" i="4"/>
  <c r="BH8" i="4"/>
  <c r="AV9" i="4"/>
  <c r="AW9" i="4"/>
  <c r="AX9" i="4"/>
  <c r="AY9" i="4"/>
  <c r="AZ9" i="4"/>
  <c r="BA9" i="4"/>
  <c r="BB9" i="4"/>
  <c r="BC9" i="4"/>
  <c r="BD9" i="4"/>
  <c r="BE9" i="4"/>
  <c r="BF9" i="4"/>
  <c r="BG9" i="4"/>
  <c r="BH9" i="4"/>
  <c r="AV10" i="4"/>
  <c r="AW10" i="4"/>
  <c r="AX10" i="4"/>
  <c r="AY10" i="4"/>
  <c r="AZ10" i="4"/>
  <c r="BA10" i="4"/>
  <c r="BB10" i="4"/>
  <c r="BC10" i="4"/>
  <c r="BD10" i="4"/>
  <c r="BE10" i="4"/>
  <c r="BF10" i="4"/>
  <c r="BG10" i="4"/>
  <c r="BH10" i="4"/>
  <c r="AV11" i="4"/>
  <c r="AW11" i="4"/>
  <c r="AX11" i="4"/>
  <c r="AY11" i="4"/>
  <c r="AZ11" i="4"/>
  <c r="BA11" i="4"/>
  <c r="BB11" i="4"/>
  <c r="BC11" i="4"/>
  <c r="BD11" i="4"/>
  <c r="BE11" i="4"/>
  <c r="BF11" i="4"/>
  <c r="BG11" i="4"/>
  <c r="BH11" i="4"/>
  <c r="EQ8" i="2"/>
  <c r="BH8" i="1" s="1"/>
  <c r="ER8" i="2"/>
  <c r="BI8" i="1" s="1"/>
  <c r="ES8" i="2"/>
  <c r="BJ8" i="1" s="1"/>
  <c r="ET8" i="2"/>
  <c r="BK8" i="1" s="1"/>
  <c r="EU8" i="2"/>
  <c r="BL8" i="1" s="1"/>
  <c r="EV8" i="2"/>
  <c r="BM8" i="1" s="1"/>
  <c r="EW8" i="2"/>
  <c r="BN8" i="1" s="1"/>
  <c r="EX8" i="2"/>
  <c r="BO8" i="1" s="1"/>
  <c r="EY8" i="2"/>
  <c r="BP8" i="1" s="1"/>
  <c r="EZ8" i="2"/>
  <c r="BQ8" i="1" s="1"/>
  <c r="FA8" i="2"/>
  <c r="BR8" i="1" s="1"/>
  <c r="FB8" i="2"/>
  <c r="BS8" i="1" s="1"/>
  <c r="FC8" i="2"/>
  <c r="BT8" i="1" s="1"/>
  <c r="FD8" i="2"/>
  <c r="BU8" i="1" s="1"/>
  <c r="FE8" i="2"/>
  <c r="BV8" i="1" s="1"/>
  <c r="FF8" i="2"/>
  <c r="BW8" i="1" s="1"/>
  <c r="FH8" i="2"/>
  <c r="BY8" i="1" s="1"/>
  <c r="FI8" i="2"/>
  <c r="BZ8" i="1" s="1"/>
  <c r="FJ8" i="2"/>
  <c r="CA8" i="1" s="1"/>
  <c r="FK8" i="2"/>
  <c r="CB8" i="1" s="1"/>
  <c r="FL8" i="2"/>
  <c r="CC8" i="1" s="1"/>
  <c r="FN8" i="2"/>
  <c r="FG8" i="2" s="1"/>
  <c r="BX8" i="1" s="1"/>
  <c r="FP8" i="2"/>
  <c r="FM8" i="2" s="1"/>
  <c r="CD8" i="1" s="1"/>
  <c r="EQ9" i="2"/>
  <c r="BH9" i="1" s="1"/>
  <c r="ER9" i="2"/>
  <c r="BI9" i="1" s="1"/>
  <c r="ES9" i="2"/>
  <c r="BJ9" i="1" s="1"/>
  <c r="ET9" i="2"/>
  <c r="BK9" i="1" s="1"/>
  <c r="EU9" i="2"/>
  <c r="BL9" i="1" s="1"/>
  <c r="EV9" i="2"/>
  <c r="BM9" i="1" s="1"/>
  <c r="EW9" i="2"/>
  <c r="BN9" i="1" s="1"/>
  <c r="EX9" i="2"/>
  <c r="BO9" i="1" s="1"/>
  <c r="EY9" i="2"/>
  <c r="BP9" i="1" s="1"/>
  <c r="EZ9" i="2"/>
  <c r="BQ9" i="1" s="1"/>
  <c r="FA9" i="2"/>
  <c r="BR9" i="1" s="1"/>
  <c r="FB9" i="2"/>
  <c r="BS9" i="1" s="1"/>
  <c r="FC9" i="2"/>
  <c r="BT9" i="1" s="1"/>
  <c r="FD9" i="2"/>
  <c r="BU9" i="1" s="1"/>
  <c r="FE9" i="2"/>
  <c r="BV9" i="1" s="1"/>
  <c r="FF9" i="2"/>
  <c r="BW9" i="1" s="1"/>
  <c r="FH9" i="2"/>
  <c r="BY9" i="1" s="1"/>
  <c r="FI9" i="2"/>
  <c r="BZ9" i="1" s="1"/>
  <c r="FJ9" i="2"/>
  <c r="CA9" i="1" s="1"/>
  <c r="FK9" i="2"/>
  <c r="CB9" i="1" s="1"/>
  <c r="FL9" i="2"/>
  <c r="CC9" i="1" s="1"/>
  <c r="FM9" i="2"/>
  <c r="CD9" i="1" s="1"/>
  <c r="FN9" i="2"/>
  <c r="FG9" i="2" s="1"/>
  <c r="BX9" i="1" s="1"/>
  <c r="FP9" i="2"/>
  <c r="EQ10" i="2"/>
  <c r="BH10" i="1" s="1"/>
  <c r="ER10" i="2"/>
  <c r="BI10" i="1" s="1"/>
  <c r="ES10" i="2"/>
  <c r="BJ10" i="1" s="1"/>
  <c r="ET10" i="2"/>
  <c r="BK10" i="1" s="1"/>
  <c r="EU10" i="2"/>
  <c r="BL10" i="1" s="1"/>
  <c r="EV10" i="2"/>
  <c r="BM10" i="1" s="1"/>
  <c r="EW10" i="2"/>
  <c r="BN10" i="1" s="1"/>
  <c r="EX10" i="2"/>
  <c r="BO10" i="1" s="1"/>
  <c r="EY10" i="2"/>
  <c r="BP10" i="1" s="1"/>
  <c r="EZ10" i="2"/>
  <c r="BQ10" i="1" s="1"/>
  <c r="FA10" i="2"/>
  <c r="BR10" i="1" s="1"/>
  <c r="FB10" i="2"/>
  <c r="BS10" i="1" s="1"/>
  <c r="FC10" i="2"/>
  <c r="BT10" i="1" s="1"/>
  <c r="FD10" i="2"/>
  <c r="BU10" i="1" s="1"/>
  <c r="FE10" i="2"/>
  <c r="BV10" i="1" s="1"/>
  <c r="FF10" i="2"/>
  <c r="BW10" i="1" s="1"/>
  <c r="FH10" i="2"/>
  <c r="BY10" i="1" s="1"/>
  <c r="FI10" i="2"/>
  <c r="BZ10" i="1" s="1"/>
  <c r="FJ10" i="2"/>
  <c r="CA10" i="1" s="1"/>
  <c r="FK10" i="2"/>
  <c r="CB10" i="1" s="1"/>
  <c r="FL10" i="2"/>
  <c r="CC10" i="1" s="1"/>
  <c r="FN10" i="2"/>
  <c r="FG10" i="2" s="1"/>
  <c r="BX10" i="1" s="1"/>
  <c r="FP10" i="2"/>
  <c r="FM10" i="2" s="1"/>
  <c r="CD10" i="1" s="1"/>
  <c r="EQ11" i="2"/>
  <c r="BH11" i="1" s="1"/>
  <c r="ER11" i="2"/>
  <c r="BI11" i="1" s="1"/>
  <c r="ES11" i="2"/>
  <c r="BJ11" i="1" s="1"/>
  <c r="ET11" i="2"/>
  <c r="BK11" i="1" s="1"/>
  <c r="EU11" i="2"/>
  <c r="BL11" i="1" s="1"/>
  <c r="EV11" i="2"/>
  <c r="BM11" i="1" s="1"/>
  <c r="EW11" i="2"/>
  <c r="BN11" i="1" s="1"/>
  <c r="EX11" i="2"/>
  <c r="BO11" i="1" s="1"/>
  <c r="EY11" i="2"/>
  <c r="BP11" i="1" s="1"/>
  <c r="EZ11" i="2"/>
  <c r="BQ11" i="1" s="1"/>
  <c r="FA11" i="2"/>
  <c r="BR11" i="1" s="1"/>
  <c r="FB11" i="2"/>
  <c r="BS11" i="1" s="1"/>
  <c r="FC11" i="2"/>
  <c r="BT11" i="1" s="1"/>
  <c r="FD11" i="2"/>
  <c r="BU11" i="1" s="1"/>
  <c r="FE11" i="2"/>
  <c r="BV11" i="1" s="1"/>
  <c r="FF11" i="2"/>
  <c r="BW11" i="1" s="1"/>
  <c r="FH11" i="2"/>
  <c r="BY11" i="1" s="1"/>
  <c r="FI11" i="2"/>
  <c r="BZ11" i="1" s="1"/>
  <c r="FJ11" i="2"/>
  <c r="CA11" i="1" s="1"/>
  <c r="FK11" i="2"/>
  <c r="CB11" i="1" s="1"/>
  <c r="FL11" i="2"/>
  <c r="CC11" i="1" s="1"/>
  <c r="FN11" i="2"/>
  <c r="FG11" i="2" s="1"/>
  <c r="BX11" i="1" s="1"/>
  <c r="FP11" i="2"/>
  <c r="FM11" i="2" s="1"/>
  <c r="CD11" i="1" s="1"/>
  <c r="EQ12" i="2"/>
  <c r="BH12" i="1" s="1"/>
  <c r="ER12" i="2"/>
  <c r="BI12" i="1" s="1"/>
  <c r="ES12" i="2"/>
  <c r="BJ12" i="1" s="1"/>
  <c r="ET12" i="2"/>
  <c r="BK12" i="1" s="1"/>
  <c r="EU12" i="2"/>
  <c r="BL12" i="1" s="1"/>
  <c r="EV12" i="2"/>
  <c r="BM12" i="1" s="1"/>
  <c r="EW12" i="2"/>
  <c r="BN12" i="1" s="1"/>
  <c r="EX12" i="2"/>
  <c r="BO12" i="1" s="1"/>
  <c r="EY12" i="2"/>
  <c r="BP12" i="1" s="1"/>
  <c r="EZ12" i="2"/>
  <c r="BQ12" i="1" s="1"/>
  <c r="FA12" i="2"/>
  <c r="BR12" i="1" s="1"/>
  <c r="FB12" i="2"/>
  <c r="BS12" i="1" s="1"/>
  <c r="FC12" i="2"/>
  <c r="BT12" i="1" s="1"/>
  <c r="FD12" i="2"/>
  <c r="BU12" i="1" s="1"/>
  <c r="FE12" i="2"/>
  <c r="BV12" i="1" s="1"/>
  <c r="FF12" i="2"/>
  <c r="BW12" i="1" s="1"/>
  <c r="FH12" i="2"/>
  <c r="BY12" i="1" s="1"/>
  <c r="FI12" i="2"/>
  <c r="BZ12" i="1" s="1"/>
  <c r="FJ12" i="2"/>
  <c r="CA12" i="1" s="1"/>
  <c r="FK12" i="2"/>
  <c r="CB12" i="1" s="1"/>
  <c r="FL12" i="2"/>
  <c r="CC12" i="1" s="1"/>
  <c r="FM12" i="2"/>
  <c r="CD12" i="1" s="1"/>
  <c r="FN12" i="2"/>
  <c r="FG12" i="2" s="1"/>
  <c r="BX12" i="1" s="1"/>
  <c r="FP12" i="2"/>
  <c r="CO9" i="4"/>
  <c r="CO10" i="4"/>
  <c r="IX10" i="2"/>
  <c r="IX11" i="2"/>
  <c r="IX12" i="2"/>
  <c r="BK9" i="4"/>
  <c r="BK10" i="4"/>
  <c r="BK11" i="4"/>
  <c r="FQ10" i="2"/>
  <c r="FQ11" i="2"/>
  <c r="FQ12" i="2"/>
  <c r="AG9" i="4"/>
  <c r="AG10" i="4"/>
  <c r="AG11" i="4"/>
  <c r="CJ10" i="2"/>
  <c r="CJ11" i="2"/>
  <c r="CJ12" i="2"/>
  <c r="B9" i="4"/>
  <c r="C9" i="4"/>
  <c r="B10" i="4"/>
  <c r="C10" i="4"/>
  <c r="B11" i="4"/>
  <c r="C11" i="4"/>
  <c r="B10" i="2"/>
  <c r="C10" i="2"/>
  <c r="B11" i="2"/>
  <c r="C11" i="2"/>
  <c r="B12" i="2"/>
  <c r="C12" i="2"/>
  <c r="CO8" i="4"/>
  <c r="CO7" i="4"/>
  <c r="IX9" i="2"/>
  <c r="BK8" i="4"/>
  <c r="FQ9" i="2"/>
  <c r="AG8" i="4"/>
  <c r="CJ9" i="2"/>
  <c r="B8" i="4"/>
  <c r="C8" i="4"/>
  <c r="B9" i="2"/>
  <c r="C9" i="2"/>
  <c r="IX8" i="2"/>
  <c r="BK7" i="4"/>
  <c r="FQ8" i="2"/>
  <c r="AG7" i="4"/>
  <c r="CJ8" i="2"/>
  <c r="R7" i="4"/>
  <c r="S7" i="4"/>
  <c r="T7" i="4"/>
  <c r="U7" i="4"/>
  <c r="V7" i="4"/>
  <c r="W7" i="4"/>
  <c r="X7" i="4"/>
  <c r="Y7" i="4"/>
  <c r="Z7" i="4"/>
  <c r="AA7" i="4"/>
  <c r="AB7" i="4"/>
  <c r="AC7" i="4"/>
  <c r="AD7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B7" i="4"/>
  <c r="C7" i="4"/>
  <c r="C8" i="2"/>
  <c r="B8" i="2"/>
  <c r="FG14" i="2" l="1"/>
  <c r="BX14" i="1" s="1"/>
  <c r="BI11" i="4"/>
  <c r="BJ11" i="4" s="1"/>
  <c r="CE12" i="1" s="1"/>
  <c r="CM18" i="4"/>
  <c r="CN18" i="4" s="1"/>
  <c r="DL19" i="1" s="1"/>
  <c r="CM11" i="4"/>
  <c r="CN11" i="4" s="1"/>
  <c r="DL12" i="1" s="1"/>
  <c r="DQ15" i="4"/>
  <c r="DR15" i="4" s="1"/>
  <c r="DQ12" i="4"/>
  <c r="DR12" i="4" s="1"/>
  <c r="ES13" i="1" s="1"/>
  <c r="LU18" i="2"/>
  <c r="EL18" i="1" s="1"/>
  <c r="DQ18" i="4"/>
  <c r="DR18" i="4" s="1"/>
  <c r="ES19" i="1" s="1"/>
  <c r="DQ8" i="4"/>
  <c r="DR8" i="4" s="1"/>
  <c r="ES9" i="1" s="1"/>
  <c r="CM7" i="4"/>
  <c r="CN7" i="4" s="1"/>
  <c r="DL8" i="1" s="1"/>
  <c r="LU22" i="2"/>
  <c r="EL22" i="1" s="1"/>
  <c r="LU21" i="2"/>
  <c r="EL21" i="1" s="1"/>
  <c r="BI7" i="4"/>
  <c r="BJ7" i="4" s="1"/>
  <c r="CE8" i="1" s="1"/>
  <c r="AE14" i="4"/>
  <c r="AF14" i="4" s="1"/>
  <c r="AX15" i="1" s="1"/>
  <c r="CM9" i="4"/>
  <c r="CN9" i="4" s="1"/>
  <c r="DL10" i="1" s="1"/>
  <c r="BI10" i="4"/>
  <c r="BJ10" i="4" s="1"/>
  <c r="CE11" i="1" s="1"/>
  <c r="BI8" i="4"/>
  <c r="BJ8" i="4" s="1"/>
  <c r="CE9" i="1" s="1"/>
  <c r="DQ10" i="4"/>
  <c r="DR10" i="4" s="1"/>
  <c r="ES11" i="1" s="1"/>
  <c r="DQ7" i="4"/>
  <c r="DR7" i="4" s="1"/>
  <c r="ES8" i="1" s="1"/>
  <c r="AE13" i="4"/>
  <c r="AF13" i="4" s="1"/>
  <c r="AX14" i="1" s="1"/>
  <c r="CM10" i="4"/>
  <c r="CN10" i="4" s="1"/>
  <c r="DL11" i="1" s="1"/>
  <c r="CM8" i="4"/>
  <c r="CN8" i="4" s="1"/>
  <c r="DL9" i="1" s="1"/>
  <c r="AE12" i="4"/>
  <c r="AF12" i="4" s="1"/>
  <c r="AX13" i="1" s="1"/>
  <c r="AE7" i="4"/>
  <c r="AF7" i="4" s="1"/>
  <c r="AX8" i="1" s="1"/>
  <c r="DQ11" i="4"/>
  <c r="DR11" i="4" s="1"/>
  <c r="ES12" i="1" s="1"/>
  <c r="DQ9" i="4"/>
  <c r="DR9" i="4" s="1"/>
  <c r="ES10" i="1" s="1"/>
  <c r="BI13" i="4"/>
  <c r="BJ13" i="4" s="1"/>
  <c r="CE14" i="1" s="1"/>
  <c r="BI9" i="4"/>
  <c r="BJ9" i="4" s="1"/>
  <c r="CE10" i="1" s="1"/>
  <c r="CM12" i="4"/>
  <c r="CN12" i="4" s="1"/>
  <c r="DL13" i="1" s="1"/>
  <c r="CM13" i="4"/>
  <c r="CN13" i="4" s="1"/>
  <c r="DL14" i="1" s="1"/>
  <c r="BI14" i="4"/>
  <c r="BJ14" i="4" s="1"/>
  <c r="CE15" i="1" s="1"/>
  <c r="CM14" i="4"/>
  <c r="CN14" i="4" s="1"/>
  <c r="DL15" i="1" s="1"/>
  <c r="AE18" i="4"/>
  <c r="AF18" i="4" s="1"/>
  <c r="AX19" i="1" s="1"/>
  <c r="BI18" i="4"/>
  <c r="BJ18" i="4" s="1"/>
  <c r="CE19" i="1" s="1"/>
  <c r="DK14" i="1"/>
  <c r="FG15" i="2"/>
  <c r="BX15" i="1" s="1"/>
  <c r="DQ20" i="4"/>
  <c r="DR20" i="4" s="1"/>
  <c r="ES21" i="1" s="1"/>
  <c r="DQ13" i="4"/>
  <c r="DR13" i="4" s="1"/>
  <c r="ES14" i="1" s="1"/>
  <c r="DK15" i="1"/>
  <c r="FG20" i="2"/>
  <c r="BX20" i="1" s="1"/>
  <c r="IN21" i="2"/>
  <c r="DE21" i="1" s="1"/>
  <c r="DQ19" i="4"/>
  <c r="DR19" i="4" s="1"/>
  <c r="ES20" i="1" s="1"/>
  <c r="DQ21" i="4"/>
  <c r="DR21" i="4" s="1"/>
  <c r="ES22" i="1" s="1"/>
  <c r="CM21" i="4"/>
  <c r="CN21" i="4" s="1"/>
  <c r="DL22" i="1" s="1"/>
  <c r="IN22" i="2"/>
  <c r="DE22" i="1" s="1"/>
  <c r="BI21" i="4"/>
  <c r="BJ21" i="4" s="1"/>
  <c r="CE22" i="1" s="1"/>
  <c r="FG22" i="2"/>
  <c r="BX22" i="1" s="1"/>
  <c r="AE21" i="4"/>
  <c r="AF21" i="4" s="1"/>
  <c r="AX22" i="1" s="1"/>
  <c r="CM20" i="4"/>
  <c r="CN20" i="4" s="1"/>
  <c r="DL21" i="1" s="1"/>
  <c r="BI20" i="4"/>
  <c r="BJ20" i="4" s="1"/>
  <c r="CE21" i="1" s="1"/>
  <c r="FG21" i="2"/>
  <c r="BX21" i="1" s="1"/>
  <c r="AE20" i="4"/>
  <c r="AF20" i="4" s="1"/>
  <c r="AX21" i="1" s="1"/>
  <c r="BZ21" i="2"/>
  <c r="AQ21" i="1" s="1"/>
  <c r="LU20" i="2"/>
  <c r="EL20" i="1" s="1"/>
  <c r="CM19" i="4"/>
  <c r="CN19" i="4" s="1"/>
  <c r="DL20" i="1" s="1"/>
  <c r="IN20" i="2"/>
  <c r="DE20" i="1" s="1"/>
  <c r="BI19" i="4"/>
  <c r="BJ19" i="4" s="1"/>
  <c r="CE20" i="1" s="1"/>
  <c r="AE19" i="4"/>
  <c r="AF19" i="4" s="1"/>
  <c r="AX20" i="1" s="1"/>
  <c r="DQ17" i="4"/>
  <c r="DR17" i="4" s="1"/>
  <c r="ES18" i="1" s="1"/>
  <c r="CM17" i="4"/>
  <c r="CN17" i="4" s="1"/>
  <c r="DL18" i="1" s="1"/>
  <c r="BI17" i="4"/>
  <c r="BJ17" i="4" s="1"/>
  <c r="CE18" i="1" s="1"/>
  <c r="AE17" i="4"/>
  <c r="AF17" i="4" s="1"/>
  <c r="AX18" i="1" s="1"/>
  <c r="DQ16" i="4"/>
  <c r="DR16" i="4" s="1"/>
  <c r="ES17" i="1" s="1"/>
  <c r="LU17" i="2"/>
  <c r="EL17" i="1" s="1"/>
  <c r="CM16" i="4"/>
  <c r="CN16" i="4" s="1"/>
  <c r="DL17" i="1" s="1"/>
  <c r="IN17" i="2"/>
  <c r="DE17" i="1" s="1"/>
  <c r="BI16" i="4"/>
  <c r="BJ16" i="4" s="1"/>
  <c r="CE17" i="1" s="1"/>
  <c r="AE16" i="4"/>
  <c r="AF16" i="4" s="1"/>
  <c r="AX17" i="1" s="1"/>
  <c r="CM15" i="4"/>
  <c r="CN15" i="4" s="1"/>
  <c r="DL16" i="1" s="1"/>
  <c r="IN16" i="2"/>
  <c r="DE16" i="1" s="1"/>
  <c r="BI15" i="4"/>
  <c r="BJ15" i="4" s="1"/>
  <c r="CE16" i="1" s="1"/>
  <c r="AE15" i="4"/>
  <c r="AF15" i="4" s="1"/>
  <c r="AX16" i="1" s="1"/>
  <c r="DQ14" i="4"/>
  <c r="DR14" i="4" s="1"/>
  <c r="ES15" i="1" s="1"/>
  <c r="DE15" i="1"/>
  <c r="BI12" i="4"/>
  <c r="BJ12" i="4" s="1"/>
  <c r="CE13" i="1" s="1"/>
  <c r="AE11" i="4"/>
  <c r="AF11" i="4" s="1"/>
  <c r="AX12" i="1" s="1"/>
  <c r="AE10" i="4"/>
  <c r="AF10" i="4" s="1"/>
  <c r="AX11" i="1" s="1"/>
  <c r="AE9" i="4"/>
  <c r="AF9" i="4" s="1"/>
  <c r="AX10" i="1" s="1"/>
  <c r="AE8" i="4"/>
  <c r="AF8" i="4" s="1"/>
  <c r="AX9" i="1" s="1"/>
  <c r="EI5" i="2"/>
  <c r="EJ5" i="2"/>
  <c r="EK5" i="2"/>
  <c r="EL5" i="2"/>
  <c r="EM5" i="2"/>
  <c r="EN5" i="2"/>
  <c r="EO5" i="2"/>
  <c r="EP5" i="2"/>
  <c r="EH5" i="2"/>
  <c r="FF5" i="2" s="1"/>
  <c r="BW5" i="1" s="1"/>
  <c r="DP6" i="2"/>
  <c r="DQ6" i="2"/>
  <c r="DR6" i="2"/>
  <c r="DS6" i="2"/>
  <c r="DT6" i="2"/>
  <c r="DU6" i="2"/>
  <c r="DV6" i="2"/>
  <c r="DW6" i="2"/>
  <c r="DX6" i="2"/>
  <c r="DY6" i="2"/>
  <c r="DZ6" i="2"/>
  <c r="EA6" i="2"/>
  <c r="EB6" i="2"/>
  <c r="EC6" i="2"/>
  <c r="ED6" i="2"/>
  <c r="EE6" i="2"/>
  <c r="EF6" i="2"/>
  <c r="EG6" i="2"/>
  <c r="EH6" i="2"/>
  <c r="EI6" i="2"/>
  <c r="FF6" i="2" s="1"/>
  <c r="BW6" i="1" s="1"/>
  <c r="EJ6" i="2"/>
  <c r="EK6" i="2"/>
  <c r="EL6" i="2"/>
  <c r="EM6" i="2"/>
  <c r="FO6" i="2" s="1"/>
  <c r="EN6" i="2"/>
  <c r="EO6" i="2"/>
  <c r="EP6" i="2"/>
  <c r="DO6" i="2"/>
  <c r="EH6" i="1"/>
  <c r="CO6" i="4"/>
  <c r="IX7" i="2"/>
  <c r="BK6" i="4"/>
  <c r="FQ7" i="2"/>
  <c r="AG6" i="4"/>
  <c r="B5" i="2"/>
  <c r="CO5" i="4"/>
  <c r="IX6" i="2"/>
  <c r="BK5" i="4"/>
  <c r="FQ6" i="2"/>
  <c r="AG5" i="4"/>
  <c r="CJ7" i="2"/>
  <c r="CJ6" i="2"/>
  <c r="B5" i="4"/>
  <c r="C5" i="4"/>
  <c r="B6" i="4"/>
  <c r="C6" i="4"/>
  <c r="B4" i="4"/>
  <c r="C4" i="4"/>
  <c r="B7" i="2"/>
  <c r="C7" i="2"/>
  <c r="C6" i="2"/>
  <c r="B6" i="2"/>
  <c r="EV5" i="2"/>
  <c r="ER7" i="1"/>
  <c r="EL7" i="1"/>
  <c r="EQ7" i="1"/>
  <c r="EP7" i="1"/>
  <c r="EO7" i="1"/>
  <c r="EN7" i="1"/>
  <c r="EM7" i="1"/>
  <c r="EK7" i="1"/>
  <c r="EJ7" i="1"/>
  <c r="EI7" i="1"/>
  <c r="EH7" i="1"/>
  <c r="EG7" i="1"/>
  <c r="EF7" i="1"/>
  <c r="EE7" i="1"/>
  <c r="ED7" i="1"/>
  <c r="EC7" i="1"/>
  <c r="EB7" i="1"/>
  <c r="EA7" i="1"/>
  <c r="DZ7" i="1"/>
  <c r="DY7" i="1"/>
  <c r="DX7" i="1"/>
  <c r="DW7" i="1"/>
  <c r="DV7" i="1"/>
  <c r="ER6" i="1"/>
  <c r="EQ6" i="1"/>
  <c r="EP6" i="1"/>
  <c r="EO6" i="1"/>
  <c r="EN6" i="1"/>
  <c r="EM6" i="1"/>
  <c r="EL6" i="1"/>
  <c r="EK6" i="1"/>
  <c r="EJ6" i="1"/>
  <c r="EI6" i="1"/>
  <c r="EG6" i="1"/>
  <c r="EF6" i="1"/>
  <c r="EE6" i="1"/>
  <c r="ED6" i="1"/>
  <c r="EC6" i="1"/>
  <c r="EB6" i="1"/>
  <c r="EA6" i="1"/>
  <c r="DZ6" i="1"/>
  <c r="DY6" i="1"/>
  <c r="DX6" i="1"/>
  <c r="DW6" i="1"/>
  <c r="DV6" i="1"/>
  <c r="MD5" i="2"/>
  <c r="MA5" i="2" s="1"/>
  <c r="ER5" i="1" s="1"/>
  <c r="LZ5" i="2"/>
  <c r="EQ5" i="1" s="1"/>
  <c r="LY5" i="2"/>
  <c r="EP5" i="1" s="1"/>
  <c r="LX5" i="2"/>
  <c r="LW5" i="2"/>
  <c r="EN5" i="1" s="1"/>
  <c r="LV5" i="2"/>
  <c r="EM5" i="1" s="1"/>
  <c r="LT5" i="2"/>
  <c r="EK5" i="1" s="1"/>
  <c r="LS5" i="2"/>
  <c r="EJ5" i="1" s="1"/>
  <c r="LR5" i="2"/>
  <c r="EI5" i="1" s="1"/>
  <c r="LQ5" i="2"/>
  <c r="EH5" i="1" s="1"/>
  <c r="LP5" i="2"/>
  <c r="EG5" i="1" s="1"/>
  <c r="LO5" i="2"/>
  <c r="EF5" i="1" s="1"/>
  <c r="LN5" i="2"/>
  <c r="LM5" i="2"/>
  <c r="LL5" i="2"/>
  <c r="LK5" i="2"/>
  <c r="EB5" i="1" s="1"/>
  <c r="LJ5" i="2"/>
  <c r="EA5" i="1" s="1"/>
  <c r="LI5" i="2"/>
  <c r="LH5" i="2"/>
  <c r="LG5" i="2"/>
  <c r="DX5" i="1" s="1"/>
  <c r="LF5" i="2"/>
  <c r="DW5" i="1" s="1"/>
  <c r="LE5" i="2"/>
  <c r="DV5" i="1" s="1"/>
  <c r="IW7" i="2"/>
  <c r="IT7" i="2" s="1"/>
  <c r="DK7" i="1" s="1"/>
  <c r="IU7" i="2"/>
  <c r="IN7" i="2" s="1"/>
  <c r="DE7" i="1" s="1"/>
  <c r="IW6" i="2"/>
  <c r="IT6" i="2" s="1"/>
  <c r="DK6" i="1" s="1"/>
  <c r="IU6" i="2"/>
  <c r="IN6" i="2" s="1"/>
  <c r="DE6" i="1" s="1"/>
  <c r="IW5" i="2"/>
  <c r="IT5" i="2" s="1"/>
  <c r="IU5" i="2"/>
  <c r="IN5" i="2" s="1"/>
  <c r="DE5" i="1" s="1"/>
  <c r="IS5" i="2"/>
  <c r="DJ5" i="1" s="1"/>
  <c r="IR5" i="2"/>
  <c r="DI5" i="1" s="1"/>
  <c r="IQ5" i="2"/>
  <c r="DH5" i="1" s="1"/>
  <c r="IP5" i="2"/>
  <c r="DG5" i="1" s="1"/>
  <c r="IO5" i="2"/>
  <c r="DF5" i="1" s="1"/>
  <c r="IM5" i="2"/>
  <c r="IL5" i="2"/>
  <c r="IK5" i="2"/>
  <c r="IJ5" i="2"/>
  <c r="DA5" i="1" s="1"/>
  <c r="II5" i="2"/>
  <c r="IH5" i="2"/>
  <c r="CY5" i="1" s="1"/>
  <c r="IG5" i="2"/>
  <c r="CX5" i="1" s="1"/>
  <c r="IF5" i="2"/>
  <c r="IE5" i="2"/>
  <c r="ID5" i="2"/>
  <c r="IC5" i="2"/>
  <c r="CT5" i="1" s="1"/>
  <c r="IB5" i="2"/>
  <c r="IA5" i="2"/>
  <c r="CR5" i="1" s="1"/>
  <c r="HZ5" i="2"/>
  <c r="HY5" i="2"/>
  <c r="CP5" i="1" s="1"/>
  <c r="HX5" i="2"/>
  <c r="CO5" i="1" s="1"/>
  <c r="FP7" i="2"/>
  <c r="FM7" i="2" s="1"/>
  <c r="CD7" i="1" s="1"/>
  <c r="FN7" i="2"/>
  <c r="FG7" i="2" s="1"/>
  <c r="BX7" i="1" s="1"/>
  <c r="FL7" i="2"/>
  <c r="CC7" i="1" s="1"/>
  <c r="FK7" i="2"/>
  <c r="CB7" i="1" s="1"/>
  <c r="FJ7" i="2"/>
  <c r="CA7" i="1" s="1"/>
  <c r="FI7" i="2"/>
  <c r="BZ7" i="1" s="1"/>
  <c r="FH7" i="2"/>
  <c r="BY7" i="1" s="1"/>
  <c r="FF7" i="2"/>
  <c r="BW7" i="1" s="1"/>
  <c r="FE7" i="2"/>
  <c r="BV7" i="1" s="1"/>
  <c r="FD7" i="2"/>
  <c r="BU7" i="1" s="1"/>
  <c r="FC7" i="2"/>
  <c r="BT7" i="1" s="1"/>
  <c r="FB7" i="2"/>
  <c r="BS7" i="1" s="1"/>
  <c r="FA7" i="2"/>
  <c r="BR7" i="1" s="1"/>
  <c r="EZ7" i="2"/>
  <c r="BQ7" i="1" s="1"/>
  <c r="EY7" i="2"/>
  <c r="BP7" i="1" s="1"/>
  <c r="EX7" i="2"/>
  <c r="BO7" i="1" s="1"/>
  <c r="EW7" i="2"/>
  <c r="BN7" i="1" s="1"/>
  <c r="EV7" i="2"/>
  <c r="BM7" i="1" s="1"/>
  <c r="EU7" i="2"/>
  <c r="BL7" i="1" s="1"/>
  <c r="ET7" i="2"/>
  <c r="BK7" i="1" s="1"/>
  <c r="ES7" i="2"/>
  <c r="BJ7" i="1" s="1"/>
  <c r="ER7" i="2"/>
  <c r="BI7" i="1" s="1"/>
  <c r="EQ7" i="2"/>
  <c r="BH7" i="1" s="1"/>
  <c r="FE6" i="2"/>
  <c r="BV6" i="1" s="1"/>
  <c r="FD6" i="2"/>
  <c r="BU6" i="1" s="1"/>
  <c r="FC6" i="2"/>
  <c r="BT6" i="1" s="1"/>
  <c r="FB6" i="2"/>
  <c r="BS6" i="1" s="1"/>
  <c r="FA6" i="2"/>
  <c r="BR6" i="1" s="1"/>
  <c r="EZ6" i="2"/>
  <c r="BQ6" i="1" s="1"/>
  <c r="EY6" i="2"/>
  <c r="BP6" i="1" s="1"/>
  <c r="EX6" i="2"/>
  <c r="BO6" i="1" s="1"/>
  <c r="EW6" i="2"/>
  <c r="BN6" i="1" s="1"/>
  <c r="EV6" i="2"/>
  <c r="BM6" i="1" s="1"/>
  <c r="EU6" i="2"/>
  <c r="BL6" i="1" s="1"/>
  <c r="ET6" i="2"/>
  <c r="BK6" i="1" s="1"/>
  <c r="ES6" i="2"/>
  <c r="BJ6" i="1" s="1"/>
  <c r="ER6" i="2"/>
  <c r="BI6" i="1" s="1"/>
  <c r="EQ6" i="2"/>
  <c r="BH6" i="1" s="1"/>
  <c r="FP5" i="2"/>
  <c r="FM5" i="2" s="1"/>
  <c r="CD5" i="1" s="1"/>
  <c r="FL5" i="2"/>
  <c r="CC5" i="1" s="1"/>
  <c r="FK5" i="2"/>
  <c r="FJ5" i="2"/>
  <c r="FI5" i="2"/>
  <c r="BZ5" i="1" s="1"/>
  <c r="FE5" i="2"/>
  <c r="BV5" i="1" s="1"/>
  <c r="FD5" i="2"/>
  <c r="FC5" i="2"/>
  <c r="BT5" i="1" s="1"/>
  <c r="FB5" i="2"/>
  <c r="FA5" i="2"/>
  <c r="BR5" i="1" s="1"/>
  <c r="EZ5" i="2"/>
  <c r="BQ5" i="1" s="1"/>
  <c r="EY5" i="2"/>
  <c r="BP5" i="1" s="1"/>
  <c r="EX5" i="2"/>
  <c r="EW5" i="2"/>
  <c r="EU5" i="2"/>
  <c r="BL5" i="1" s="1"/>
  <c r="ET5" i="2"/>
  <c r="BK5" i="1" s="1"/>
  <c r="ES5" i="2"/>
  <c r="BJ5" i="1" s="1"/>
  <c r="ER5" i="2"/>
  <c r="EQ5" i="2"/>
  <c r="CF5" i="2"/>
  <c r="AW5" i="1" s="1"/>
  <c r="CI5" i="2"/>
  <c r="CD5" i="2"/>
  <c r="AU5" i="1" s="1"/>
  <c r="CE5" i="2"/>
  <c r="AV5" i="1" s="1"/>
  <c r="CC5" i="2"/>
  <c r="AT5" i="1" s="1"/>
  <c r="CB5" i="2"/>
  <c r="AS5" i="1" s="1"/>
  <c r="CA5" i="2"/>
  <c r="AR5" i="1" s="1"/>
  <c r="BZ5" i="2"/>
  <c r="AQ5" i="1" s="1"/>
  <c r="BY5" i="2"/>
  <c r="AP5" i="1" s="1"/>
  <c r="BV5" i="2"/>
  <c r="AM5" i="1" s="1"/>
  <c r="BW5" i="2"/>
  <c r="AN5" i="1" s="1"/>
  <c r="BX5" i="2"/>
  <c r="AO5" i="1" s="1"/>
  <c r="BU5" i="2"/>
  <c r="AL5" i="1" s="1"/>
  <c r="BS5" i="2"/>
  <c r="AJ5" i="1" s="1"/>
  <c r="BT5" i="2"/>
  <c r="AK5" i="1" s="1"/>
  <c r="BR5" i="2"/>
  <c r="AI5" i="1" s="1"/>
  <c r="BQ5" i="2"/>
  <c r="AH5" i="1" s="1"/>
  <c r="BP5" i="2"/>
  <c r="AG5" i="1" s="1"/>
  <c r="BO5" i="2"/>
  <c r="AF5" i="1" s="1"/>
  <c r="BN5" i="2"/>
  <c r="AE5" i="1" s="1"/>
  <c r="BM5" i="2"/>
  <c r="AD5" i="1" s="1"/>
  <c r="BL5" i="2"/>
  <c r="AC5" i="1" s="1"/>
  <c r="BK5" i="2"/>
  <c r="BJ5" i="2"/>
  <c r="AA5" i="1" s="1"/>
  <c r="DP6" i="4"/>
  <c r="DO6" i="4"/>
  <c r="DN6" i="4"/>
  <c r="DM6" i="4"/>
  <c r="DL6" i="4"/>
  <c r="DK6" i="4"/>
  <c r="DJ6" i="4"/>
  <c r="DI6" i="4"/>
  <c r="DH6" i="4"/>
  <c r="DG6" i="4"/>
  <c r="DF6" i="4"/>
  <c r="DE6" i="4"/>
  <c r="DD6" i="4"/>
  <c r="DP5" i="4"/>
  <c r="DO5" i="4"/>
  <c r="DN5" i="4"/>
  <c r="DM5" i="4"/>
  <c r="DL5" i="4"/>
  <c r="DK5" i="4"/>
  <c r="DJ5" i="4"/>
  <c r="DI5" i="4"/>
  <c r="DH5" i="4"/>
  <c r="DG5" i="4"/>
  <c r="DF5" i="4"/>
  <c r="DE5" i="4"/>
  <c r="DD5" i="4"/>
  <c r="DP4" i="4"/>
  <c r="DO4" i="4"/>
  <c r="DN4" i="4"/>
  <c r="DM4" i="4"/>
  <c r="DL4" i="4"/>
  <c r="DK4" i="4"/>
  <c r="DJ4" i="4"/>
  <c r="DI4" i="4"/>
  <c r="DH4" i="4"/>
  <c r="DG4" i="4"/>
  <c r="DF4" i="4"/>
  <c r="DE4" i="4"/>
  <c r="DD4" i="4"/>
  <c r="CL6" i="4"/>
  <c r="CK6" i="4"/>
  <c r="CJ6" i="4"/>
  <c r="CI6" i="4"/>
  <c r="CH6" i="4"/>
  <c r="CG6" i="4"/>
  <c r="CF6" i="4"/>
  <c r="CE6" i="4"/>
  <c r="CD6" i="4"/>
  <c r="CC6" i="4"/>
  <c r="CB6" i="4"/>
  <c r="CA6" i="4"/>
  <c r="BZ6" i="4"/>
  <c r="BH6" i="4"/>
  <c r="BG6" i="4"/>
  <c r="BF6" i="4"/>
  <c r="BE6" i="4"/>
  <c r="BD6" i="4"/>
  <c r="BC6" i="4"/>
  <c r="BB6" i="4"/>
  <c r="BA6" i="4"/>
  <c r="AZ6" i="4"/>
  <c r="AY6" i="4"/>
  <c r="AX6" i="4"/>
  <c r="AW6" i="4"/>
  <c r="AV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CL4" i="4"/>
  <c r="CK4" i="4"/>
  <c r="CJ4" i="4"/>
  <c r="CI4" i="4"/>
  <c r="CH4" i="4"/>
  <c r="CG4" i="4"/>
  <c r="CF4" i="4"/>
  <c r="CE4" i="4"/>
  <c r="CD4" i="4"/>
  <c r="CC4" i="4"/>
  <c r="CB4" i="4"/>
  <c r="CA4" i="4"/>
  <c r="BZ4" i="4"/>
  <c r="BH4" i="4"/>
  <c r="BG4" i="4"/>
  <c r="BF4" i="4"/>
  <c r="BE4" i="4"/>
  <c r="BD4" i="4"/>
  <c r="BC4" i="4"/>
  <c r="BB4" i="4"/>
  <c r="BA4" i="4"/>
  <c r="AZ4" i="4"/>
  <c r="AY4" i="4"/>
  <c r="AX4" i="4"/>
  <c r="AW4" i="4"/>
  <c r="AV4" i="4"/>
  <c r="FO5" i="2" l="1"/>
  <c r="FK6" i="2"/>
  <c r="CB6" i="1" s="1"/>
  <c r="LU5" i="2"/>
  <c r="EL5" i="1" s="1"/>
  <c r="FN5" i="2"/>
  <c r="FN6" i="2"/>
  <c r="FH6" i="2"/>
  <c r="BY6" i="1" s="1"/>
  <c r="FL6" i="2"/>
  <c r="CC6" i="1" s="1"/>
  <c r="FP6" i="2"/>
  <c r="FM6" i="2" s="1"/>
  <c r="CD6" i="1" s="1"/>
  <c r="FG5" i="2"/>
  <c r="BX5" i="1" s="1"/>
  <c r="FI6" i="2"/>
  <c r="BZ6" i="1" s="1"/>
  <c r="FH5" i="2"/>
  <c r="BY5" i="1" s="1"/>
  <c r="FJ6" i="2"/>
  <c r="CA6" i="1" s="1"/>
  <c r="FG6" i="2"/>
  <c r="BX6" i="1" s="1"/>
  <c r="DQ6" i="4"/>
  <c r="DR6" i="4" s="1"/>
  <c r="ES7" i="1" s="1"/>
  <c r="CM6" i="4"/>
  <c r="CN6" i="4" s="1"/>
  <c r="DL7" i="1" s="1"/>
  <c r="AE6" i="4"/>
  <c r="AF6" i="4" s="1"/>
  <c r="AX7" i="1" s="1"/>
  <c r="DQ5" i="4"/>
  <c r="DR5" i="4" s="1"/>
  <c r="ES6" i="1" s="1"/>
  <c r="AE5" i="4"/>
  <c r="AF5" i="4" s="1"/>
  <c r="AX6" i="1" s="1"/>
  <c r="EO5" i="1"/>
  <c r="DZ5" i="1"/>
  <c r="DY5" i="1"/>
  <c r="EC5" i="1"/>
  <c r="ED5" i="1"/>
  <c r="EE5" i="1"/>
  <c r="DD5" i="1"/>
  <c r="DK5" i="1"/>
  <c r="DC5" i="1"/>
  <c r="CS5" i="1"/>
  <c r="CW5" i="1"/>
  <c r="DB5" i="1"/>
  <c r="CV5" i="1"/>
  <c r="CZ5" i="1"/>
  <c r="CU5" i="1"/>
  <c r="CQ5" i="1"/>
  <c r="CB5" i="1"/>
  <c r="CA5" i="1"/>
  <c r="BH5" i="1"/>
  <c r="BM5" i="1"/>
  <c r="BU5" i="1"/>
  <c r="BO5" i="1"/>
  <c r="BS5" i="1"/>
  <c r="BN5" i="1"/>
  <c r="BI5" i="1"/>
  <c r="DQ4" i="4"/>
  <c r="DR4" i="4" s="1"/>
  <c r="ES5" i="1" s="1"/>
  <c r="CM4" i="4"/>
  <c r="CN4" i="4" s="1"/>
  <c r="CM5" i="4"/>
  <c r="CN5" i="4" s="1"/>
  <c r="DL6" i="1" s="1"/>
  <c r="AD4" i="4"/>
  <c r="AC4" i="4"/>
  <c r="AB4" i="4"/>
  <c r="AA4" i="4"/>
  <c r="Z4" i="4"/>
  <c r="Y4" i="4"/>
  <c r="X4" i="4"/>
  <c r="W4" i="4"/>
  <c r="V4" i="4"/>
  <c r="U4" i="4"/>
  <c r="T4" i="4"/>
  <c r="S4" i="4"/>
  <c r="R4" i="4"/>
  <c r="BI4" i="4"/>
  <c r="BJ4" i="4" s="1"/>
  <c r="AE4" i="4" l="1"/>
  <c r="AF4" i="4" s="1"/>
  <c r="AX5" i="1" s="1"/>
  <c r="DL5" i="1"/>
  <c r="CE5" i="1"/>
  <c r="BI5" i="4"/>
  <c r="BJ5" i="4" s="1"/>
  <c r="CE6" i="1" s="1"/>
  <c r="BI6" i="4"/>
  <c r="BJ6" i="4" s="1"/>
  <c r="CE7" i="1" s="1"/>
</calcChain>
</file>

<file path=xl/sharedStrings.xml><?xml version="1.0" encoding="utf-8"?>
<sst xmlns="http://schemas.openxmlformats.org/spreadsheetml/2006/main" count="2006" uniqueCount="543">
  <si>
    <t>l.p.</t>
  </si>
  <si>
    <t>oznaczenie pacjentki</t>
  </si>
  <si>
    <t>wiek</t>
  </si>
  <si>
    <t xml:space="preserve">miejsce zamieszkania </t>
  </si>
  <si>
    <t>stan cywilny</t>
  </si>
  <si>
    <t>wykształcenie</t>
  </si>
  <si>
    <t>aktywność zawodowa</t>
  </si>
  <si>
    <t>data</t>
  </si>
  <si>
    <t>QLQ-OV28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</si>
  <si>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</si>
  <si>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</si>
  <si>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</si>
  <si>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</si>
  <si>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</si>
  <si>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</si>
  <si>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</si>
  <si>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</si>
  <si>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</si>
  <si>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</si>
  <si>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</si>
  <si>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</si>
  <si>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</si>
  <si>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</si>
  <si>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</si>
  <si>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</si>
  <si>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</si>
  <si>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</si>
  <si>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</si>
  <si>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</si>
  <si>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</si>
  <si>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</si>
  <si>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</si>
  <si>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</si>
  <si>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</si>
  <si>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</si>
  <si>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</si>
  <si>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</si>
  <si>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</si>
  <si>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</si>
  <si>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</si>
  <si>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</si>
  <si>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</si>
  <si>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</si>
  <si>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</si>
  <si>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</si>
  <si>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</si>
  <si>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</si>
  <si>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</si>
  <si>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</si>
  <si>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</si>
  <si>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</si>
  <si>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</si>
  <si>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</si>
  <si>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</si>
  <si>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</si>
  <si>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</si>
  <si>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</si>
  <si>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</si>
  <si>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</si>
  <si>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</si>
  <si>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</si>
  <si>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</si>
  <si>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</si>
  <si>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</si>
  <si>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</si>
  <si>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</si>
  <si>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</si>
  <si>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</si>
  <si>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</si>
  <si>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</si>
  <si>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</si>
  <si>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</si>
  <si>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</si>
  <si>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</si>
  <si>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</si>
  <si>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</si>
  <si>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</si>
  <si>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</si>
  <si>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</si>
  <si>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</si>
  <si>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</si>
  <si>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</si>
  <si>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</si>
  <si>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</si>
  <si>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</si>
  <si>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</si>
  <si>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</si>
  <si>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</si>
  <si>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</si>
  <si>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</si>
  <si>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</si>
  <si>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</si>
  <si>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</si>
  <si>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</si>
  <si>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</si>
  <si>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</si>
  <si>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</si>
  <si>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</si>
  <si>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</si>
  <si>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</si>
  <si>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</si>
  <si>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</si>
  <si>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</si>
  <si>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</si>
  <si>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</si>
  <si>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</si>
  <si>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</si>
  <si>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</si>
  <si>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</si>
  <si>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</si>
  <si>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rozpoznanie</t>
  </si>
  <si>
    <t>wieś</t>
  </si>
  <si>
    <t>zamężna</t>
  </si>
  <si>
    <t>zawodowe</t>
  </si>
  <si>
    <t>pracuje zawodowo</t>
  </si>
  <si>
    <t>stan po udarze mózgu</t>
  </si>
  <si>
    <t>padaczka</t>
  </si>
  <si>
    <t>osteoporoza</t>
  </si>
  <si>
    <t>niedokrwistość</t>
  </si>
  <si>
    <t>HI7</t>
  </si>
  <si>
    <t>HI12</t>
  </si>
  <si>
    <t>An1</t>
  </si>
  <si>
    <t>An2</t>
  </si>
  <si>
    <t>An3</t>
  </si>
  <si>
    <t>An4</t>
  </si>
  <si>
    <t>An5</t>
  </si>
  <si>
    <t>An7</t>
  </si>
  <si>
    <t>An8</t>
  </si>
  <si>
    <t>An12</t>
  </si>
  <si>
    <t>An14</t>
  </si>
  <si>
    <t>An15</t>
  </si>
  <si>
    <t>An16</t>
  </si>
  <si>
    <t>odpowiedź pacjentki</t>
  </si>
  <si>
    <t>wynik</t>
  </si>
  <si>
    <t>SUMA punktów</t>
  </si>
  <si>
    <t>liczba uzyskanych odpowiedzi</t>
  </si>
  <si>
    <t>wynik podskali ID</t>
  </si>
  <si>
    <t>I badanie</t>
  </si>
  <si>
    <t>II badanie</t>
  </si>
  <si>
    <t>III badanie</t>
  </si>
  <si>
    <t>ozn. pacjentki</t>
  </si>
  <si>
    <t>Ogólny stan zdrowia/QoL (rev.)</t>
  </si>
  <si>
    <t>QL2</t>
  </si>
  <si>
    <t>29, 30</t>
  </si>
  <si>
    <t>Funkcjonowanie fizyczne (rev.)</t>
  </si>
  <si>
    <t>PF2</t>
  </si>
  <si>
    <t>F</t>
  </si>
  <si>
    <t>Funkcjonowanie w rolach (rev.)</t>
  </si>
  <si>
    <t>RF2</t>
  </si>
  <si>
    <t>6, 7</t>
  </si>
  <si>
    <t>Funkcjonowanie emocjonalne</t>
  </si>
  <si>
    <t>EF</t>
  </si>
  <si>
    <t>21-24</t>
  </si>
  <si>
    <t>Funkcjonowanie poznawcze</t>
  </si>
  <si>
    <t>1CF</t>
  </si>
  <si>
    <t>Funkcjonowanie  społeczne</t>
  </si>
  <si>
    <t>SF</t>
  </si>
  <si>
    <t>Zmęczenie</t>
  </si>
  <si>
    <t>FA</t>
  </si>
  <si>
    <t>10, 12, 18</t>
  </si>
  <si>
    <t>Nudności i wymioty</t>
  </si>
  <si>
    <t>NV</t>
  </si>
  <si>
    <t>14, 15</t>
  </si>
  <si>
    <t>Ból</t>
  </si>
  <si>
    <t>PA</t>
  </si>
  <si>
    <t>9, 19</t>
  </si>
  <si>
    <t>Duszności</t>
  </si>
  <si>
    <t>DY</t>
  </si>
  <si>
    <t>Zaburzenia snu</t>
  </si>
  <si>
    <t>SL</t>
  </si>
  <si>
    <t>Utrata apetytu</t>
  </si>
  <si>
    <t>AP</t>
  </si>
  <si>
    <t>Zaparcia</t>
  </si>
  <si>
    <t>CO</t>
  </si>
  <si>
    <t>Biegunki</t>
  </si>
  <si>
    <t>DI</t>
  </si>
  <si>
    <t>Wpływ na finanse</t>
  </si>
  <si>
    <t>FI</t>
  </si>
  <si>
    <t>skala</t>
  </si>
  <si>
    <t>Liczba pytań</t>
  </si>
  <si>
    <t>Max. liczba punktów*</t>
  </si>
  <si>
    <t xml:space="preserve">l.p. w </t>
  </si>
  <si>
    <t>QLQ-C30</t>
  </si>
  <si>
    <t>Funkcjonalne</t>
  </si>
  <si>
    <t>Nazwa skali</t>
  </si>
  <si>
    <t>Liczba punktów</t>
  </si>
  <si>
    <t>l.p. w QLQ-OV28</t>
  </si>
  <si>
    <t>Postrzeganie własnego ciała</t>
  </si>
  <si>
    <t>OVBI</t>
  </si>
  <si>
    <t>20-21</t>
  </si>
  <si>
    <t>Seksualność</t>
  </si>
  <si>
    <t>OVSE</t>
  </si>
  <si>
    <t>25-28</t>
  </si>
  <si>
    <t>Podejście do choroby/leczenia</t>
  </si>
  <si>
    <t>OVAT</t>
  </si>
  <si>
    <t>22-24</t>
  </si>
  <si>
    <t>Objawy ze strony przewodu pokarmowego</t>
  </si>
  <si>
    <t>OVAG</t>
  </si>
  <si>
    <t>Neuropatia obwodowa</t>
  </si>
  <si>
    <t>OVPN</t>
  </si>
  <si>
    <t>Objawy hormonalne/menopauzalne</t>
  </si>
  <si>
    <t>OVHM</t>
  </si>
  <si>
    <t>Inne skutki uboczne chemioterapii*</t>
  </si>
  <si>
    <t>OVCH</t>
  </si>
  <si>
    <t>10,14-17</t>
  </si>
  <si>
    <t>Utrata włosów**</t>
  </si>
  <si>
    <t>OVHL</t>
  </si>
  <si>
    <t>1-7</t>
  </si>
  <si>
    <t>11-13</t>
  </si>
  <si>
    <t>18,19</t>
  </si>
  <si>
    <t>8,9</t>
  </si>
  <si>
    <t>2/4</t>
  </si>
  <si>
    <t>seksualność; pyt. 26 =1</t>
  </si>
  <si>
    <t>seksualność pyt 26=/=1</t>
  </si>
  <si>
    <t>utrata włosów pyt. 8 =/=1</t>
  </si>
  <si>
    <t>do funkcji jeżeli</t>
  </si>
  <si>
    <t>odpowiedź pacjentki w kwestionariuszu QLQ-C30</t>
  </si>
  <si>
    <t>odpowiedź pacjentki w kwestionariuszu QLQ-OV28</t>
  </si>
  <si>
    <t>I BADANIE</t>
  </si>
  <si>
    <t>choroby współistniejące 1</t>
  </si>
  <si>
    <t>choroby współistniejące 2</t>
  </si>
  <si>
    <t>choroby współistniejące 3</t>
  </si>
  <si>
    <t>choroby współistniejące 4</t>
  </si>
  <si>
    <t>choroby współistniejące 5</t>
  </si>
  <si>
    <t>choroby współistniejące 6</t>
  </si>
  <si>
    <t>choroby współistniejące 7</t>
  </si>
  <si>
    <t>choroby współistniejące 8</t>
  </si>
  <si>
    <t>choroby współistniejące 9</t>
  </si>
  <si>
    <t>hypocalcemia z napadami tężyczki</t>
  </si>
  <si>
    <t>II BADANIE</t>
  </si>
  <si>
    <t>III BADANIE</t>
  </si>
  <si>
    <t>IV BADANIE</t>
  </si>
  <si>
    <t>IV badanie</t>
  </si>
  <si>
    <t>jedn.</t>
  </si>
  <si>
    <t>-</t>
  </si>
  <si>
    <t>mmol/L</t>
  </si>
  <si>
    <t>T/L</t>
  </si>
  <si>
    <t>G/L</t>
  </si>
  <si>
    <t>U/mL</t>
  </si>
  <si>
    <t>data (I)</t>
  </si>
  <si>
    <t>CA125 (I)</t>
  </si>
  <si>
    <t>hemoglobina (I)</t>
  </si>
  <si>
    <t>erytrocyty (I)</t>
  </si>
  <si>
    <t>leukocyty (I)</t>
  </si>
  <si>
    <t>neutrocyty (I)</t>
  </si>
  <si>
    <t>płytki krwi (I)</t>
  </si>
  <si>
    <t>BMI (I)</t>
  </si>
  <si>
    <t>NRS (I)</t>
  </si>
  <si>
    <t>Ogólny stan zdrowia/QoL (rev.) (I)</t>
  </si>
  <si>
    <t>Funkcjonowanie fizyczne (rev.) (I)</t>
  </si>
  <si>
    <t>Funkcjonowanie w rolach (rev.) (I)</t>
  </si>
  <si>
    <t>Funkcjonowanie emocjonalne (I)</t>
  </si>
  <si>
    <t>Funkcjonowanie poznawcze (I)</t>
  </si>
  <si>
    <t>Funkcjonowanie  społeczne (I)</t>
  </si>
  <si>
    <t>Zmęczenie (I)</t>
  </si>
  <si>
    <t>Nudności i wymioty (I)</t>
  </si>
  <si>
    <t>Ból (I)</t>
  </si>
  <si>
    <t>Duszności (I)</t>
  </si>
  <si>
    <t>Zaburzenia snu (I)</t>
  </si>
  <si>
    <t>Utrata apetytu (I)</t>
  </si>
  <si>
    <t>Zaparcia (I)</t>
  </si>
  <si>
    <t>Biegunki (I)</t>
  </si>
  <si>
    <t>Wpływ na finanse (I)</t>
  </si>
  <si>
    <t>Postrzeganie własnego ciała (I)</t>
  </si>
  <si>
    <t>Seksualność (I)</t>
  </si>
  <si>
    <t>Podejście do choroby/leczenia (I)</t>
  </si>
  <si>
    <t>Objawy ze strony przewodu pokarmowego (I)</t>
  </si>
  <si>
    <t>Neuropatia obwodowa (I)</t>
  </si>
  <si>
    <t>Objawy hormonalne/menopauzalne (I)</t>
  </si>
  <si>
    <t>Inne skutki uboczne chemioterapii* (I)</t>
  </si>
  <si>
    <t>Utrata włosów** (I)</t>
  </si>
  <si>
    <t>FACIT-F (I)</t>
  </si>
  <si>
    <t>data (II)</t>
  </si>
  <si>
    <t>CA125 (II)</t>
  </si>
  <si>
    <t>hemoglobina (II)</t>
  </si>
  <si>
    <t>erytrocyty (II)</t>
  </si>
  <si>
    <t>leukocyty (II)</t>
  </si>
  <si>
    <t>neutrocyty (II)</t>
  </si>
  <si>
    <t>płytki krwi (II)</t>
  </si>
  <si>
    <t>BMI (II)</t>
  </si>
  <si>
    <t>NRS (II)</t>
  </si>
  <si>
    <t>Ogólny stan zdrowia/QoL (rev.) (II)</t>
  </si>
  <si>
    <t>Funkcjonowanie fizyczne (rev.) (II)</t>
  </si>
  <si>
    <t>Funkcjonowanie w rolach (rev.) (II)</t>
  </si>
  <si>
    <t>Funkcjonowanie emocjonalne (II)</t>
  </si>
  <si>
    <t>Funkcjonowanie poznawcze (II)</t>
  </si>
  <si>
    <t>Funkcjonowanie  społeczne (II)</t>
  </si>
  <si>
    <t>Zmęczenie (II)</t>
  </si>
  <si>
    <t>Nudności i wymioty (II)</t>
  </si>
  <si>
    <t>Ból (II)</t>
  </si>
  <si>
    <t>Duszności (II)</t>
  </si>
  <si>
    <t>Zaburzenia snu (II)</t>
  </si>
  <si>
    <t>Utrata apetytu (II)</t>
  </si>
  <si>
    <t>Zaparcia (II)</t>
  </si>
  <si>
    <t>Biegunki (II)</t>
  </si>
  <si>
    <t>Wpływ na finanse (II)</t>
  </si>
  <si>
    <t>Postrzeganie własnego ciała (II)</t>
  </si>
  <si>
    <t>Seksualność (II)</t>
  </si>
  <si>
    <t>Podejście do choroby/leczenia (II)</t>
  </si>
  <si>
    <t>Objawy ze strony przewodu pokarmowego (II)</t>
  </si>
  <si>
    <t>Neuropatia obwodowa (II)</t>
  </si>
  <si>
    <t>Objawy hormonalne/menopauzalne (II)</t>
  </si>
  <si>
    <t>Inne skutki uboczne chemioterapii* (II)</t>
  </si>
  <si>
    <t>Utrata włosów** (II)</t>
  </si>
  <si>
    <t>FACIT-F (II)</t>
  </si>
  <si>
    <t>data (III)</t>
  </si>
  <si>
    <t>CA125 (III)</t>
  </si>
  <si>
    <t>hemoglobina (III)</t>
  </si>
  <si>
    <t>erytrocyty (III)</t>
  </si>
  <si>
    <t>leukocyty (III)</t>
  </si>
  <si>
    <t>neutrocyty (III)</t>
  </si>
  <si>
    <t>płytki krwi (III)</t>
  </si>
  <si>
    <t>BMI (III)</t>
  </si>
  <si>
    <t>NRS (III)</t>
  </si>
  <si>
    <t>Ogólny stan zdrowia/QoL (rev.) (III)</t>
  </si>
  <si>
    <t>Funkcjonowanie fizyczne (rev.) (III)</t>
  </si>
  <si>
    <t>Funkcjonowanie w rolach (rev.) (III)</t>
  </si>
  <si>
    <t>Funkcjonowanie emocjonalne (III)</t>
  </si>
  <si>
    <t>Funkcjonowanie poznawcze (III)</t>
  </si>
  <si>
    <t>Funkcjonowanie  społeczne (III)</t>
  </si>
  <si>
    <t>Zmęczenie (III)</t>
  </si>
  <si>
    <t>Nudności i wymioty (III)</t>
  </si>
  <si>
    <t>Ból (III)</t>
  </si>
  <si>
    <t>Duszności (III)</t>
  </si>
  <si>
    <t>Zaburzenia snu (III)</t>
  </si>
  <si>
    <t>Utrata apetytu (III)</t>
  </si>
  <si>
    <t>Zaparcia (III)</t>
  </si>
  <si>
    <t>Biegunki (III)</t>
  </si>
  <si>
    <t>Wpływ na finanse (III)</t>
  </si>
  <si>
    <t>Postrzeganie własnego ciała (III)</t>
  </si>
  <si>
    <t>Seksualność (III)</t>
  </si>
  <si>
    <t>Podejście do choroby/leczenia (III)</t>
  </si>
  <si>
    <t>Objawy ze strony przewodu pokarmowego (III)</t>
  </si>
  <si>
    <t>Neuropatia obwodowa (III)</t>
  </si>
  <si>
    <t>Objawy hormonalne/menopauzalne (III)</t>
  </si>
  <si>
    <t>Inne skutki uboczne chemioterapii* (III)</t>
  </si>
  <si>
    <t>Utrata włosów** (III)</t>
  </si>
  <si>
    <t>FACIT-F (III)</t>
  </si>
  <si>
    <t>data (IV)</t>
  </si>
  <si>
    <t>CA125 (IV)</t>
  </si>
  <si>
    <t>hemoglobina (IV)</t>
  </si>
  <si>
    <t>erytrocyty (IV)</t>
  </si>
  <si>
    <t>leukocyty (IV)</t>
  </si>
  <si>
    <t>neutrocyty (IV)</t>
  </si>
  <si>
    <t>płytki krwi (IV)</t>
  </si>
  <si>
    <t>BMI (IV)</t>
  </si>
  <si>
    <t>NRS (IV)</t>
  </si>
  <si>
    <t>Ogólny stan zdrowia/QoL (rev.) (IV)</t>
  </si>
  <si>
    <t>Funkcjonowanie fizyczne (rev.) (IV)</t>
  </si>
  <si>
    <t>Funkcjonowanie w rolach (rev.) (IV)</t>
  </si>
  <si>
    <t>Funkcjonowanie emocjonalne (IV)</t>
  </si>
  <si>
    <t>Funkcjonowanie poznawcze (IV)</t>
  </si>
  <si>
    <t>Funkcjonowanie  społeczne (IV)</t>
  </si>
  <si>
    <t>Zmęczenie (IV)</t>
  </si>
  <si>
    <t>Nudności i wymioty (IV)</t>
  </si>
  <si>
    <t>Ból (IV)</t>
  </si>
  <si>
    <t>Duszności (IV)</t>
  </si>
  <si>
    <t>Zaburzenia snu (IV)</t>
  </si>
  <si>
    <t>Utrata apetytu (IV)</t>
  </si>
  <si>
    <t>Zaparcia (IV)</t>
  </si>
  <si>
    <t>Biegunki (IV)</t>
  </si>
  <si>
    <t>Wpływ na finanse (IV)</t>
  </si>
  <si>
    <t>Postrzeganie własnego ciała (IV)</t>
  </si>
  <si>
    <t>Seksualność (IV)</t>
  </si>
  <si>
    <t>Podejście do choroby/leczenia (IV)</t>
  </si>
  <si>
    <t>Objawy ze strony przewodu pokarmowego (IV)</t>
  </si>
  <si>
    <t>Neuropatia obwodowa (IV)</t>
  </si>
  <si>
    <t>Objawy hormonalne/menopauzalne (IV)</t>
  </si>
  <si>
    <t>Inne skutki uboczne chemioterapii* (IV)</t>
  </si>
  <si>
    <t>Utrata włosów** (IV)</t>
  </si>
  <si>
    <t>FACIT-F (IV)</t>
  </si>
  <si>
    <t>2HM</t>
  </si>
  <si>
    <t>61 lat i powyżej</t>
  </si>
  <si>
    <t>średnie</t>
  </si>
  <si>
    <t>renta/emerytura</t>
  </si>
  <si>
    <t>rak jajnika IIIC</t>
  </si>
  <si>
    <t>1AR</t>
  </si>
  <si>
    <t>3MR</t>
  </si>
  <si>
    <t>cukrzyca</t>
  </si>
  <si>
    <t>niedoczynność tarczycy</t>
  </si>
  <si>
    <t>brak danych</t>
  </si>
  <si>
    <t>5RJ</t>
  </si>
  <si>
    <t>miasto</t>
  </si>
  <si>
    <t>wdowa</t>
  </si>
  <si>
    <t>7SMH</t>
  </si>
  <si>
    <t>10KB</t>
  </si>
  <si>
    <t>nadciśnienie tętnicze</t>
  </si>
  <si>
    <t>niedosłuch</t>
  </si>
  <si>
    <t>15SG</t>
  </si>
  <si>
    <t>55KL</t>
  </si>
  <si>
    <t>wyższe</t>
  </si>
  <si>
    <t>refluksowe zapalenie przełyku</t>
  </si>
  <si>
    <t>8SL</t>
  </si>
  <si>
    <t>9SI</t>
  </si>
  <si>
    <t>4KM</t>
  </si>
  <si>
    <t>do 30 lat</t>
  </si>
  <si>
    <t>panna</t>
  </si>
  <si>
    <t>przepuklina rozworu przełykowego</t>
  </si>
  <si>
    <t>6WK</t>
  </si>
  <si>
    <t>od 31 do 40 lat</t>
  </si>
  <si>
    <t>podstawowe</t>
  </si>
  <si>
    <t>bezrobotna</t>
  </si>
  <si>
    <t>zgon 2019-06-06</t>
  </si>
  <si>
    <t>44LG</t>
  </si>
  <si>
    <t>rak jajnika IIIB</t>
  </si>
  <si>
    <t>53SI</t>
  </si>
  <si>
    <t>astma oskrzelowa</t>
  </si>
  <si>
    <t>27OB</t>
  </si>
  <si>
    <t>od 41 do 50 lat</t>
  </si>
  <si>
    <t>28IE</t>
  </si>
  <si>
    <t>29PM</t>
  </si>
  <si>
    <t>56KZ</t>
  </si>
  <si>
    <t>23SJ</t>
  </si>
  <si>
    <t>POChP</t>
  </si>
  <si>
    <t>choroba zwyrodnieniowa stawów</t>
  </si>
  <si>
    <t>42PI</t>
  </si>
  <si>
    <t>kacheksja</t>
  </si>
  <si>
    <t>58RM</t>
  </si>
  <si>
    <t>POCHP</t>
  </si>
  <si>
    <t>37SG</t>
  </si>
  <si>
    <t>rak jajnika III</t>
  </si>
  <si>
    <t>39MS</t>
  </si>
  <si>
    <t>40GM</t>
  </si>
  <si>
    <t>od 51 do 60 lat</t>
  </si>
  <si>
    <t>60GW</t>
  </si>
  <si>
    <t>żylaki odbytu II stopnia</t>
  </si>
  <si>
    <t>12NC</t>
  </si>
  <si>
    <t>17GM</t>
  </si>
  <si>
    <t>46RI</t>
  </si>
  <si>
    <t>47ZW</t>
  </si>
  <si>
    <t>48FL</t>
  </si>
  <si>
    <t>52NI</t>
  </si>
  <si>
    <t>cukrzyca typu 2</t>
  </si>
  <si>
    <t>63KE</t>
  </si>
  <si>
    <t>astma</t>
  </si>
  <si>
    <t>81KS</t>
  </si>
  <si>
    <t>zakrzepica żylna układu kończyny dolnej lewej</t>
  </si>
  <si>
    <t>82RK</t>
  </si>
  <si>
    <t>84HR</t>
  </si>
  <si>
    <t>kamica nerkowa</t>
  </si>
  <si>
    <t>zmiany zwłóknieniowe płuc</t>
  </si>
  <si>
    <t>86WA</t>
  </si>
  <si>
    <t>83OI</t>
  </si>
  <si>
    <t>77PB</t>
  </si>
  <si>
    <t>zaćma oka prawego</t>
  </si>
  <si>
    <t>18VS</t>
  </si>
  <si>
    <t>51DK</t>
  </si>
  <si>
    <t>43KW</t>
  </si>
  <si>
    <t>62MT</t>
  </si>
  <si>
    <t>19GK</t>
  </si>
  <si>
    <t>68KW</t>
  </si>
  <si>
    <t>45KJ</t>
  </si>
  <si>
    <t>22CW</t>
  </si>
  <si>
    <t>100KS</t>
  </si>
  <si>
    <t>69NK</t>
  </si>
  <si>
    <t>rak jajnika IVB</t>
  </si>
  <si>
    <t>anemia III stopnia</t>
  </si>
  <si>
    <t>95LM</t>
  </si>
  <si>
    <t>rak jajnika IV</t>
  </si>
  <si>
    <t>61SG</t>
  </si>
  <si>
    <t>zapalenie tarczycy</t>
  </si>
  <si>
    <t>87WE</t>
  </si>
  <si>
    <t>cukrzyca typu II</t>
  </si>
  <si>
    <t>92PM</t>
  </si>
  <si>
    <t>26KH</t>
  </si>
  <si>
    <t>niedokrwistość II stopnia</t>
  </si>
  <si>
    <t>30PD</t>
  </si>
  <si>
    <t>25RM</t>
  </si>
  <si>
    <t>31KB</t>
  </si>
  <si>
    <t>choroba wrzodowa żoładka</t>
  </si>
  <si>
    <t>32DA</t>
  </si>
  <si>
    <t>choroba Parkinsona</t>
  </si>
  <si>
    <t>33PKA</t>
  </si>
  <si>
    <t>34KU</t>
  </si>
  <si>
    <t>35BH</t>
  </si>
  <si>
    <t>21GK</t>
  </si>
  <si>
    <t>41GWS</t>
  </si>
  <si>
    <t>24OA</t>
  </si>
  <si>
    <t>choroba nieokrwienna serca</t>
  </si>
  <si>
    <t xml:space="preserve">cukrzyca </t>
  </si>
  <si>
    <t>schizofrenia</t>
  </si>
  <si>
    <t>zakończono leczenie - polineuropatia pochemiczna</t>
  </si>
  <si>
    <t>99MD</t>
  </si>
  <si>
    <t>niedokrwistość II st.</t>
  </si>
  <si>
    <t>pęcherzyca</t>
  </si>
  <si>
    <t>zaćma</t>
  </si>
  <si>
    <t>20RK</t>
  </si>
  <si>
    <t>16TŁ</t>
  </si>
  <si>
    <t>nie otrzymała IV serii - opieka paliatywna</t>
  </si>
  <si>
    <t>14SM</t>
  </si>
  <si>
    <t>dalsze leczenie - PIŁA</t>
  </si>
  <si>
    <t>13LH</t>
  </si>
  <si>
    <t>11MM</t>
  </si>
  <si>
    <t>64BW</t>
  </si>
  <si>
    <t>72RK</t>
  </si>
  <si>
    <t>73ZE</t>
  </si>
  <si>
    <t>stan po zawale mięśnia sercowego</t>
  </si>
  <si>
    <t>74SM</t>
  </si>
  <si>
    <t>75PA</t>
  </si>
  <si>
    <t>78RH</t>
  </si>
  <si>
    <t>leczenie zakończonow ze względu na toksyczność</t>
  </si>
  <si>
    <t>66PA</t>
  </si>
  <si>
    <t>65KK</t>
  </si>
  <si>
    <t>54KD</t>
  </si>
  <si>
    <t>3,83,</t>
  </si>
  <si>
    <t>57KM</t>
  </si>
  <si>
    <t>hypercholesterolemia</t>
  </si>
  <si>
    <t>59NB</t>
  </si>
  <si>
    <t>rak jajnika IVA</t>
  </si>
  <si>
    <t>otyłość</t>
  </si>
  <si>
    <t>refluks żołądkowo - przełykowy</t>
  </si>
  <si>
    <t>70RW</t>
  </si>
  <si>
    <t>36RA</t>
  </si>
  <si>
    <t>88KH</t>
  </si>
  <si>
    <t>89PR</t>
  </si>
  <si>
    <t>91PE</t>
  </si>
  <si>
    <t>rak jajnika IIIA</t>
  </si>
  <si>
    <t>38SI</t>
  </si>
  <si>
    <t>96PM</t>
  </si>
  <si>
    <t>98NA</t>
  </si>
  <si>
    <t>94KD</t>
  </si>
  <si>
    <t>93BŁ</t>
  </si>
  <si>
    <t>85ŁM</t>
  </si>
  <si>
    <t>rak piersi</t>
  </si>
  <si>
    <t>kardiomyopatia Toko-tsubo</t>
  </si>
  <si>
    <t>marskość wątroby</t>
  </si>
  <si>
    <t>zwyrodnienie stawów biodrowych</t>
  </si>
  <si>
    <t>67PG</t>
  </si>
  <si>
    <t>depresja</t>
  </si>
  <si>
    <t>49NW</t>
  </si>
  <si>
    <t>neuropatia lewostronna nerwu udowego</t>
  </si>
  <si>
    <t>71CC</t>
  </si>
  <si>
    <t>50HE</t>
  </si>
  <si>
    <t>76NG</t>
  </si>
  <si>
    <t>79RH</t>
  </si>
  <si>
    <t>80AR</t>
  </si>
  <si>
    <t>90KT</t>
  </si>
  <si>
    <t>97WA</t>
  </si>
  <si>
    <t>stan po zawale serca</t>
  </si>
  <si>
    <t>żylaki kończyn dolnych</t>
  </si>
  <si>
    <t>rak jajnika IIA</t>
  </si>
  <si>
    <t>rak jajnika IIB</t>
  </si>
  <si>
    <t>rak  jajnika IVC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</si>
</sst>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yyyy\-mm\-dd;@"/>
  </numFmts>
  <fonts count="1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231F2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textRotation="90"/>
    </xf>
    <xf numFmtId="0" fontId="2" fillId="2" borderId="9" xfId="0" applyFont="1" applyFill="1" applyBorder="1" applyAlignment="1">
      <alignment textRotation="90"/>
    </xf>
    <xf numFmtId="0" fontId="0" fillId="0" borderId="2" xfId="0" applyBorder="1"/>
    <xf numFmtId="2" fontId="0" fillId="0" borderId="2" xfId="0" applyNumberFormat="1" applyBorder="1"/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49" fontId="5" fillId="0" borderId="17" xfId="0" applyNumberFormat="1" applyFont="1" applyBorder="1" applyAlignment="1">
      <alignment horizontal="center" wrapText="1"/>
    </xf>
    <xf numFmtId="49" fontId="5" fillId="0" borderId="16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vertical="top" wrapText="1"/>
    </xf>
    <xf numFmtId="49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8" fillId="4" borderId="2" xfId="0" applyFont="1" applyFill="1" applyBorder="1" applyAlignment="1">
      <alignment textRotation="90"/>
    </xf>
    <xf numFmtId="2" fontId="6" fillId="4" borderId="2" xfId="0" applyNumberFormat="1" applyFont="1" applyFill="1" applyBorder="1"/>
    <xf numFmtId="0" fontId="0" fillId="4" borderId="6" xfId="0" applyFill="1" applyBorder="1"/>
    <xf numFmtId="0" fontId="0" fillId="4" borderId="7" xfId="0" applyFill="1" applyBorder="1"/>
    <xf numFmtId="0" fontId="8" fillId="4" borderId="9" xfId="0" applyFont="1" applyFill="1" applyBorder="1" applyAlignment="1">
      <alignment textRotation="90"/>
    </xf>
    <xf numFmtId="2" fontId="6" fillId="4" borderId="9" xfId="0" applyNumberFormat="1" applyFont="1" applyFill="1" applyBorder="1"/>
    <xf numFmtId="0" fontId="0" fillId="4" borderId="20" xfId="0" applyFill="1" applyBorder="1"/>
    <xf numFmtId="0" fontId="8" fillId="4" borderId="4" xfId="0" applyFont="1" applyFill="1" applyBorder="1" applyAlignment="1">
      <alignment textRotation="90"/>
    </xf>
    <xf numFmtId="2" fontId="6" fillId="4" borderId="4" xfId="0" applyNumberFormat="1" applyFont="1" applyFill="1" applyBorder="1"/>
    <xf numFmtId="2" fontId="0" fillId="2" borderId="2" xfId="0" applyNumberFormat="1" applyFont="1" applyFill="1" applyBorder="1"/>
    <xf numFmtId="2" fontId="0" fillId="2" borderId="8" xfId="0" applyNumberFormat="1" applyFont="1" applyFill="1" applyBorder="1"/>
    <xf numFmtId="2" fontId="0" fillId="2" borderId="9" xfId="0" applyNumberFormat="1" applyFont="1" applyFill="1" applyBorder="1"/>
    <xf numFmtId="2" fontId="0" fillId="2" borderId="4" xfId="0" applyNumberFormat="1" applyFont="1" applyFill="1" applyBorder="1"/>
    <xf numFmtId="0" fontId="2" fillId="0" borderId="2" xfId="0" applyFont="1" applyBorder="1" applyAlignment="1">
      <alignment textRotation="90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textRotation="9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/>
    <xf numFmtId="0" fontId="0" fillId="0" borderId="11" xfId="0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 applyAlignment="1">
      <alignment textRotation="90"/>
    </xf>
    <xf numFmtId="0" fontId="2" fillId="0" borderId="9" xfId="0" applyFont="1" applyBorder="1" applyAlignment="1">
      <alignment textRotation="90"/>
    </xf>
    <xf numFmtId="0" fontId="7" fillId="0" borderId="8" xfId="0" applyFont="1" applyBorder="1"/>
    <xf numFmtId="0" fontId="7" fillId="0" borderId="10" xfId="0" applyFont="1" applyBorder="1"/>
    <xf numFmtId="0" fontId="9" fillId="2" borderId="1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right" textRotation="90" wrapText="1"/>
    </xf>
    <xf numFmtId="0" fontId="10" fillId="2" borderId="2" xfId="0" applyFont="1" applyFill="1" applyBorder="1" applyAlignment="1">
      <alignment horizontal="right" textRotation="90" wrapText="1"/>
    </xf>
    <xf numFmtId="0" fontId="10" fillId="2" borderId="9" xfId="0" applyFont="1" applyFill="1" applyBorder="1" applyAlignment="1">
      <alignment horizontal="right" textRotation="90" wrapText="1"/>
    </xf>
    <xf numFmtId="0" fontId="2" fillId="2" borderId="4" xfId="0" applyFont="1" applyFill="1" applyBorder="1" applyAlignment="1">
      <alignment textRotation="90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2" fontId="0" fillId="2" borderId="2" xfId="0" applyNumberFormat="1" applyFill="1" applyBorder="1"/>
    <xf numFmtId="0" fontId="0" fillId="2" borderId="9" xfId="0" applyFill="1" applyBorder="1"/>
    <xf numFmtId="0" fontId="0" fillId="0" borderId="2" xfId="0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2" fontId="0" fillId="2" borderId="9" xfId="0" applyNumberFormat="1" applyFill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9" xfId="0" applyFont="1" applyBorder="1" applyAlignment="1"/>
    <xf numFmtId="164" fontId="0" fillId="0" borderId="8" xfId="0" applyNumberFormat="1" applyBorder="1"/>
    <xf numFmtId="164" fontId="0" fillId="0" borderId="10" xfId="0" applyNumberFormat="1" applyBorder="1"/>
    <xf numFmtId="14" fontId="0" fillId="0" borderId="8" xfId="0" applyNumberFormat="1" applyBorder="1"/>
    <xf numFmtId="14" fontId="0" fillId="0" borderId="10" xfId="0" applyNumberFormat="1" applyBorder="1"/>
    <xf numFmtId="164" fontId="11" fillId="0" borderId="8" xfId="0" applyNumberFormat="1" applyFont="1" applyBorder="1" applyAlignment="1">
      <alignment horizontal="center"/>
    </xf>
    <xf numFmtId="164" fontId="0" fillId="0" borderId="0" xfId="0" applyNumberFormat="1"/>
    <xf numFmtId="2" fontId="0" fillId="3" borderId="2" xfId="0" applyNumberFormat="1" applyFill="1" applyBorder="1"/>
    <xf numFmtId="2" fontId="0" fillId="0" borderId="11" xfId="0" applyNumberFormat="1" applyBorder="1"/>
    <xf numFmtId="14" fontId="0" fillId="0" borderId="2" xfId="0" applyNumberFormat="1" applyFill="1" applyBorder="1"/>
    <xf numFmtId="14" fontId="0" fillId="0" borderId="9" xfId="0" applyNumberFormat="1" applyBorder="1"/>
    <xf numFmtId="164" fontId="0" fillId="0" borderId="9" xfId="0" applyNumberFormat="1" applyBorder="1"/>
    <xf numFmtId="1" fontId="0" fillId="0" borderId="8" xfId="0" applyNumberFormat="1" applyFill="1" applyBorder="1"/>
    <xf numFmtId="1" fontId="0" fillId="0" borderId="2" xfId="0" applyNumberFormat="1" applyFill="1" applyBorder="1"/>
    <xf numFmtId="1" fontId="0" fillId="0" borderId="9" xfId="0" applyNumberFormat="1" applyFill="1" applyBorder="1"/>
    <xf numFmtId="1" fontId="0" fillId="0" borderId="8" xfId="0" applyNumberFormat="1" applyBorder="1"/>
    <xf numFmtId="1" fontId="0" fillId="0" borderId="2" xfId="0" applyNumberFormat="1" applyBorder="1"/>
    <xf numFmtId="1" fontId="0" fillId="0" borderId="9" xfId="0" applyNumberFormat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12" xfId="0" applyNumberFormat="1" applyBorder="1"/>
    <xf numFmtId="1" fontId="0" fillId="0" borderId="0" xfId="0" applyNumberFormat="1"/>
    <xf numFmtId="1" fontId="0" fillId="0" borderId="3" xfId="0" applyNumberFormat="1" applyFill="1" applyBorder="1"/>
    <xf numFmtId="1" fontId="0" fillId="5" borderId="2" xfId="0" applyNumberFormat="1" applyFill="1" applyBorder="1"/>
    <xf numFmtId="0" fontId="0" fillId="0" borderId="2" xfId="0" applyFill="1" applyBorder="1"/>
    <xf numFmtId="165" fontId="0" fillId="0" borderId="8" xfId="0" applyNumberFormat="1" applyBorder="1"/>
    <xf numFmtId="1" fontId="0" fillId="0" borderId="3" xfId="0" applyNumberFormat="1" applyBorder="1"/>
    <xf numFmtId="2" fontId="0" fillId="0" borderId="2" xfId="0" applyNumberFormat="1" applyFill="1" applyBorder="1"/>
    <xf numFmtId="1" fontId="0" fillId="0" borderId="23" xfId="0" applyNumberFormat="1" applyFill="1" applyBorder="1"/>
    <xf numFmtId="1" fontId="0" fillId="0" borderId="24" xfId="0" applyNumberFormat="1" applyFill="1" applyBorder="1"/>
    <xf numFmtId="14" fontId="6" fillId="0" borderId="8" xfId="0" applyNumberFormat="1" applyFont="1" applyBorder="1"/>
    <xf numFmtId="1" fontId="0" fillId="0" borderId="25" xfId="0" applyNumberFormat="1" applyBorder="1"/>
    <xf numFmtId="0" fontId="1" fillId="0" borderId="2" xfId="0" applyFont="1" applyBorder="1" applyAlignment="1">
      <alignment horizontal="center" vertical="center"/>
    </xf>
    <xf numFmtId="2" fontId="0" fillId="0" borderId="2" xfId="0" applyNumberFormat="1" applyFont="1" applyBorder="1"/>
    <xf numFmtId="1" fontId="1" fillId="0" borderId="2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64" fontId="6" fillId="0" borderId="8" xfId="0" applyNumberFormat="1" applyFont="1" applyBorder="1"/>
    <xf numFmtId="0" fontId="1" fillId="0" borderId="0" xfId="0" applyFont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5" xfId="0" applyFont="1" applyBorder="1" applyAlignment="1"/>
    <xf numFmtId="0" fontId="2" fillId="0" borderId="2" xfId="0" applyFont="1" applyBorder="1" applyAlignment="1"/>
    <xf numFmtId="0" fontId="2" fillId="2" borderId="4" xfId="0" applyFont="1" applyFill="1" applyBorder="1" applyAlignment="1"/>
    <xf numFmtId="0" fontId="2" fillId="2" borderId="2" xfId="0" applyFont="1" applyFill="1" applyBorder="1" applyAlignment="1"/>
    <xf numFmtId="0" fontId="2" fillId="0" borderId="0" xfId="0" applyFont="1" applyAlignment="1"/>
    <xf numFmtId="14" fontId="1" fillId="0" borderId="8" xfId="0" applyNumberFormat="1" applyFont="1" applyBorder="1" applyAlignment="1"/>
    <xf numFmtId="1" fontId="1" fillId="0" borderId="9" xfId="0" applyNumberFormat="1" applyFont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0" fillId="0" borderId="9" xfId="0" applyNumberFormat="1" applyBorder="1" applyAlignment="1">
      <alignment vertical="center"/>
    </xf>
    <xf numFmtId="0" fontId="0" fillId="0" borderId="0" xfId="0" applyBorder="1"/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14" fontId="1" fillId="5" borderId="8" xfId="0" applyNumberFormat="1" applyFont="1" applyFill="1" applyBorder="1" applyAlignment="1"/>
    <xf numFmtId="1" fontId="1" fillId="5" borderId="2" xfId="0" applyNumberFormat="1" applyFont="1" applyFill="1" applyBorder="1" applyAlignment="1">
      <alignment horizontal="center" vertical="center"/>
    </xf>
    <xf numFmtId="1" fontId="1" fillId="5" borderId="9" xfId="0" applyNumberFormat="1" applyFont="1" applyFill="1" applyBorder="1" applyAlignment="1">
      <alignment horizontal="center" vertical="center"/>
    </xf>
    <xf numFmtId="14" fontId="1" fillId="5" borderId="8" xfId="0" applyNumberFormat="1" applyFont="1" applyFill="1" applyBorder="1" applyAlignment="1">
      <alignment horizontal="center" vertical="center"/>
    </xf>
    <xf numFmtId="0" fontId="1" fillId="5" borderId="0" xfId="0" applyFont="1" applyFill="1" applyAlignment="1"/>
    <xf numFmtId="0" fontId="7" fillId="0" borderId="8" xfId="0" applyFont="1" applyFill="1" applyBorder="1"/>
    <xf numFmtId="164" fontId="0" fillId="0" borderId="9" xfId="0" applyNumberFormat="1" applyFill="1" applyBorder="1"/>
    <xf numFmtId="14" fontId="0" fillId="0" borderId="9" xfId="0" applyNumberFormat="1" applyFill="1" applyBorder="1"/>
    <xf numFmtId="0" fontId="0" fillId="0" borderId="0" xfId="0" applyFill="1"/>
    <xf numFmtId="164" fontId="0" fillId="0" borderId="8" xfId="0" applyNumberFormat="1" applyFill="1" applyBorder="1"/>
    <xf numFmtId="14" fontId="0" fillId="0" borderId="8" xfId="0" applyNumberFormat="1" applyFill="1" applyBorder="1"/>
    <xf numFmtId="0" fontId="0" fillId="0" borderId="3" xfId="0" applyBorder="1"/>
    <xf numFmtId="0" fontId="0" fillId="0" borderId="3" xfId="0" applyBorder="1" applyAlignment="1">
      <alignment horizontal="center" textRotation="90"/>
    </xf>
    <xf numFmtId="0" fontId="11" fillId="0" borderId="3" xfId="0" applyFont="1" applyBorder="1" applyAlignment="1">
      <alignment horizontal="center" vertical="center"/>
    </xf>
    <xf numFmtId="0" fontId="0" fillId="0" borderId="3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textRotation="90"/>
    </xf>
    <xf numFmtId="0" fontId="0" fillId="2" borderId="9" xfId="0" applyFill="1" applyBorder="1" applyAlignment="1">
      <alignment horizontal="center" textRotation="90"/>
    </xf>
    <xf numFmtId="0" fontId="11" fillId="0" borderId="8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 textRotation="90"/>
    </xf>
    <xf numFmtId="0" fontId="12" fillId="2" borderId="3" xfId="0" applyFont="1" applyFill="1" applyBorder="1" applyAlignment="1">
      <alignment horizontal="center" wrapText="1"/>
    </xf>
    <xf numFmtId="2" fontId="0" fillId="2" borderId="3" xfId="0" applyNumberFormat="1" applyFill="1" applyBorder="1"/>
    <xf numFmtId="2" fontId="0" fillId="2" borderId="27" xfId="0" applyNumberFormat="1" applyFill="1" applyBorder="1"/>
    <xf numFmtId="0" fontId="11" fillId="2" borderId="2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0" xfId="0" applyFill="1"/>
    <xf numFmtId="0" fontId="0" fillId="2" borderId="28" xfId="0" applyFill="1" applyBorder="1"/>
    <xf numFmtId="0" fontId="0" fillId="2" borderId="23" xfId="0" applyFill="1" applyBorder="1"/>
    <xf numFmtId="0" fontId="0" fillId="2" borderId="18" xfId="0" applyFill="1" applyBorder="1"/>
    <xf numFmtId="0" fontId="0" fillId="2" borderId="2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textRotation="90"/>
    </xf>
    <xf numFmtId="0" fontId="2" fillId="0" borderId="18" xfId="0" applyFont="1" applyBorder="1" applyAlignment="1">
      <alignment horizontal="center" textRotation="90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9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5" fillId="0" borderId="19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</cellXfs>
  <cellStyles count="1">
    <cellStyle name="Normalny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U111"/>
  <sheetViews>
    <sheetView topLeftCell="CD64" workbookViewId="0">
      <selection activeCell="AY71" sqref="AY71"/>
    </sheetView>
  </sheetViews>
  <sheetFormatPr defaultRowHeight="14.25"/>
  <cols>
    <col min="1" max="1" width="4.375" bestFit="1" customWidth="1"/>
    <col min="2" max="2" width="5.875" bestFit="1" customWidth="1"/>
    <col min="3" max="3" width="13.25" bestFit="1" customWidth="1"/>
    <col min="4" max="4" width="6.125" bestFit="1" customWidth="1"/>
    <col min="5" max="5" width="7.875" bestFit="1" customWidth="1"/>
    <col min="6" max="6" width="9.25" bestFit="1" customWidth="1"/>
    <col min="7" max="7" width="15.75" bestFit="1" customWidth="1"/>
    <col min="8" max="8" width="10.75" bestFit="1" customWidth="1"/>
    <col min="9" max="9" width="14.75" customWidth="1"/>
    <col min="10" max="10" width="17.875" customWidth="1"/>
    <col min="11" max="11" width="19.875" bestFit="1" customWidth="1"/>
    <col min="12" max="12" width="12.75" bestFit="1" customWidth="1"/>
    <col min="13" max="13" width="28.5" bestFit="1" customWidth="1"/>
    <col min="14" max="14" width="12.75" bestFit="1" customWidth="1"/>
    <col min="15" max="18" width="3.125" bestFit="1" customWidth="1"/>
    <col min="19" max="19" width="8.375" bestFit="1" customWidth="1"/>
    <col min="20" max="20" width="5.875" bestFit="1" customWidth="1"/>
    <col min="21" max="21" width="7.375" bestFit="1" customWidth="1"/>
    <col min="22" max="22" width="6.375" bestFit="1" customWidth="1"/>
    <col min="23" max="23" width="5.375" bestFit="1" customWidth="1"/>
    <col min="24" max="24" width="7.375" bestFit="1" customWidth="1"/>
    <col min="25" max="25" width="6.375" bestFit="1" customWidth="1"/>
    <col min="26" max="26" width="4.5" bestFit="1" customWidth="1"/>
    <col min="27" max="27" width="6.125" bestFit="1" customWidth="1"/>
    <col min="28" max="32" width="6.5" bestFit="1" customWidth="1"/>
    <col min="33" max="33" width="6.25" bestFit="1" customWidth="1"/>
    <col min="34" max="37" width="6.125" bestFit="1" customWidth="1"/>
    <col min="38" max="38" width="6.375" bestFit="1" customWidth="1"/>
    <col min="39" max="40" width="6.125" bestFit="1" customWidth="1"/>
    <col min="41" max="42" width="6.375" bestFit="1" customWidth="1"/>
    <col min="43" max="43" width="6.125" bestFit="1" customWidth="1"/>
    <col min="44" max="44" width="6.375" bestFit="1" customWidth="1"/>
    <col min="45" max="46" width="6.125" bestFit="1" customWidth="1"/>
    <col min="47" max="47" width="6.375" bestFit="1" customWidth="1"/>
    <col min="48" max="48" width="6.125" bestFit="1" customWidth="1"/>
    <col min="49" max="49" width="6.375" bestFit="1" customWidth="1"/>
    <col min="50" max="50" width="9" bestFit="1" customWidth="1"/>
    <col min="51" max="51" width="10.125" style="67" bestFit="1" customWidth="1"/>
    <col min="52" max="52" width="7.375" bestFit="1" customWidth="1"/>
    <col min="53" max="53" width="5.75" bestFit="1" customWidth="1"/>
    <col min="54" max="54" width="4.5" bestFit="1" customWidth="1"/>
    <col min="55" max="55" width="7.375" bestFit="1" customWidth="1"/>
    <col min="56" max="56" width="5.375" bestFit="1" customWidth="1"/>
    <col min="57" max="57" width="7.375" bestFit="1" customWidth="1"/>
    <col min="58" max="58" width="6.375" bestFit="1" customWidth="1"/>
    <col min="59" max="59" width="4.5" bestFit="1" customWidth="1"/>
    <col min="60" max="60" width="6.25" bestFit="1" customWidth="1"/>
    <col min="61" max="65" width="6.625" bestFit="1" customWidth="1"/>
    <col min="66" max="82" width="6.25" bestFit="1" customWidth="1"/>
    <col min="83" max="83" width="9.25" bestFit="1" customWidth="1"/>
    <col min="84" max="84" width="10.25" bestFit="1" customWidth="1"/>
    <col min="85" max="85" width="7.375" bestFit="1" customWidth="1"/>
    <col min="86" max="86" width="5.75" bestFit="1" customWidth="1"/>
    <col min="87" max="87" width="4.5" bestFit="1" customWidth="1"/>
    <col min="88" max="89" width="6.375" bestFit="1" customWidth="1"/>
    <col min="90" max="90" width="7.375" bestFit="1" customWidth="1"/>
    <col min="91" max="91" width="6.375" bestFit="1" customWidth="1"/>
    <col min="92" max="92" width="4.375" bestFit="1" customWidth="1"/>
    <col min="93" max="93" width="6.375" bestFit="1" customWidth="1"/>
    <col min="94" max="99" width="6.5" bestFit="1" customWidth="1"/>
    <col min="100" max="107" width="6.375" bestFit="1" customWidth="1"/>
    <col min="108" max="108" width="6.5" bestFit="1" customWidth="1"/>
    <col min="109" max="109" width="9" bestFit="1" customWidth="1"/>
    <col min="110" max="110" width="6.375" bestFit="1" customWidth="1"/>
    <col min="111" max="111" width="6.125" bestFit="1" customWidth="1"/>
    <col min="112" max="112" width="6.375" bestFit="1" customWidth="1"/>
    <col min="113" max="114" width="6.125" bestFit="1" customWidth="1"/>
    <col min="115" max="115" width="6.375" bestFit="1" customWidth="1"/>
    <col min="116" max="116" width="5.375" bestFit="1" customWidth="1"/>
    <col min="117" max="117" width="10.25" bestFit="1" customWidth="1"/>
    <col min="118" max="118" width="7.375" bestFit="1" customWidth="1"/>
    <col min="119" max="119" width="5.75" bestFit="1" customWidth="1"/>
    <col min="120" max="120" width="4.5" bestFit="1" customWidth="1"/>
    <col min="121" max="122" width="5.375" bestFit="1" customWidth="1"/>
    <col min="123" max="123" width="6.5" bestFit="1" customWidth="1"/>
    <col min="124" max="124" width="5.5" bestFit="1" customWidth="1"/>
    <col min="125" max="125" width="4.5" bestFit="1" customWidth="1"/>
    <col min="126" max="126" width="6.125" bestFit="1" customWidth="1"/>
    <col min="127" max="131" width="6.5" bestFit="1" customWidth="1"/>
    <col min="132" max="134" width="6.375" bestFit="1" customWidth="1"/>
    <col min="135" max="135" width="6.125" bestFit="1" customWidth="1"/>
    <col min="136" max="137" width="6.375" bestFit="1" customWidth="1"/>
    <col min="138" max="138" width="6.25" bestFit="1" customWidth="1"/>
    <col min="139" max="139" width="6.125" bestFit="1" customWidth="1"/>
    <col min="140" max="141" width="6.375" bestFit="1" customWidth="1"/>
    <col min="142" max="142" width="6.125" bestFit="1" customWidth="1"/>
    <col min="143" max="143" width="6.375" bestFit="1" customWidth="1"/>
    <col min="144" max="144" width="6.125" bestFit="1" customWidth="1"/>
    <col min="145" max="145" width="6.375" bestFit="1" customWidth="1"/>
    <col min="146" max="147" width="6.125" bestFit="1" customWidth="1"/>
    <col min="148" max="148" width="6.375" bestFit="1" customWidth="1"/>
    <col min="149" max="149" width="9" bestFit="1" customWidth="1"/>
  </cols>
  <sheetData>
    <row r="1" spans="1:149">
      <c r="H1" s="151" t="s">
        <v>218</v>
      </c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3"/>
      <c r="AY1" s="151" t="s">
        <v>229</v>
      </c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3"/>
      <c r="CF1" s="151" t="s">
        <v>230</v>
      </c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3"/>
      <c r="DM1" s="151" t="s">
        <v>231</v>
      </c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4"/>
    </row>
    <row r="2" spans="1:149" ht="15">
      <c r="A2" s="4" t="s">
        <v>109</v>
      </c>
      <c r="B2" s="4"/>
      <c r="C2" s="4"/>
      <c r="D2" s="4"/>
      <c r="E2" s="4"/>
      <c r="F2" s="4"/>
      <c r="G2" s="128"/>
      <c r="H2" s="34"/>
      <c r="I2" s="4"/>
      <c r="J2" s="132"/>
      <c r="K2" s="132"/>
      <c r="L2" s="132"/>
      <c r="M2" s="132"/>
      <c r="N2" s="132"/>
      <c r="O2" s="132"/>
      <c r="P2" s="132"/>
      <c r="Q2" s="132"/>
      <c r="R2" s="132"/>
      <c r="S2" s="4"/>
      <c r="T2" s="4"/>
      <c r="U2" s="4"/>
      <c r="V2" s="4"/>
      <c r="W2" s="4"/>
      <c r="X2" s="4"/>
      <c r="Y2" s="4"/>
      <c r="Z2" s="4"/>
      <c r="AA2" s="50" t="s">
        <v>142</v>
      </c>
      <c r="AB2" s="50" t="s">
        <v>145</v>
      </c>
      <c r="AC2" s="50" t="s">
        <v>148</v>
      </c>
      <c r="AD2" s="50" t="s">
        <v>151</v>
      </c>
      <c r="AE2" s="50" t="s">
        <v>154</v>
      </c>
      <c r="AF2" s="50" t="s">
        <v>156</v>
      </c>
      <c r="AG2" s="50" t="s">
        <v>158</v>
      </c>
      <c r="AH2" s="50" t="s">
        <v>161</v>
      </c>
      <c r="AI2" s="50" t="s">
        <v>164</v>
      </c>
      <c r="AJ2" s="50" t="s">
        <v>167</v>
      </c>
      <c r="AK2" s="50" t="s">
        <v>169</v>
      </c>
      <c r="AL2" s="50" t="s">
        <v>171</v>
      </c>
      <c r="AM2" s="50" t="s">
        <v>173</v>
      </c>
      <c r="AN2" s="50" t="s">
        <v>175</v>
      </c>
      <c r="AO2" s="50" t="s">
        <v>177</v>
      </c>
      <c r="AP2" s="48" t="s">
        <v>188</v>
      </c>
      <c r="AQ2" s="48" t="s">
        <v>191</v>
      </c>
      <c r="AR2" s="48" t="s">
        <v>194</v>
      </c>
      <c r="AS2" s="48" t="s">
        <v>197</v>
      </c>
      <c r="AT2" s="48" t="s">
        <v>199</v>
      </c>
      <c r="AU2" s="48" t="s">
        <v>201</v>
      </c>
      <c r="AV2" s="48" t="s">
        <v>203</v>
      </c>
      <c r="AW2" s="48" t="s">
        <v>206</v>
      </c>
      <c r="AX2" s="139"/>
      <c r="AY2" s="62"/>
      <c r="AZ2" s="4"/>
      <c r="BA2" s="4"/>
      <c r="BB2" s="4"/>
      <c r="BC2" s="4"/>
      <c r="BD2" s="4"/>
      <c r="BE2" s="4"/>
      <c r="BF2" s="4"/>
      <c r="BG2" s="4"/>
      <c r="BH2" s="50" t="s">
        <v>142</v>
      </c>
      <c r="BI2" s="50" t="s">
        <v>145</v>
      </c>
      <c r="BJ2" s="50" t="s">
        <v>148</v>
      </c>
      <c r="BK2" s="50" t="s">
        <v>151</v>
      </c>
      <c r="BL2" s="50" t="s">
        <v>154</v>
      </c>
      <c r="BM2" s="50" t="s">
        <v>156</v>
      </c>
      <c r="BN2" s="50" t="s">
        <v>158</v>
      </c>
      <c r="BO2" s="50" t="s">
        <v>161</v>
      </c>
      <c r="BP2" s="50" t="s">
        <v>164</v>
      </c>
      <c r="BQ2" s="50" t="s">
        <v>167</v>
      </c>
      <c r="BR2" s="50" t="s">
        <v>169</v>
      </c>
      <c r="BS2" s="50" t="s">
        <v>171</v>
      </c>
      <c r="BT2" s="50" t="s">
        <v>173</v>
      </c>
      <c r="BU2" s="50" t="s">
        <v>175</v>
      </c>
      <c r="BV2" s="50" t="s">
        <v>177</v>
      </c>
      <c r="BW2" s="48" t="s">
        <v>188</v>
      </c>
      <c r="BX2" s="48" t="s">
        <v>191</v>
      </c>
      <c r="BY2" s="48" t="s">
        <v>194</v>
      </c>
      <c r="BZ2" s="48" t="s">
        <v>197</v>
      </c>
      <c r="CA2" s="48" t="s">
        <v>199</v>
      </c>
      <c r="CB2" s="48" t="s">
        <v>201</v>
      </c>
      <c r="CC2" s="48" t="s">
        <v>203</v>
      </c>
      <c r="CD2" s="48" t="s">
        <v>206</v>
      </c>
      <c r="CE2" s="139"/>
      <c r="CF2" s="34"/>
      <c r="CG2" s="4"/>
      <c r="CH2" s="4"/>
      <c r="CI2" s="4"/>
      <c r="CJ2" s="4"/>
      <c r="CK2" s="4"/>
      <c r="CL2" s="4"/>
      <c r="CM2" s="4"/>
      <c r="CN2" s="4"/>
      <c r="CO2" s="50" t="s">
        <v>142</v>
      </c>
      <c r="CP2" s="50" t="s">
        <v>145</v>
      </c>
      <c r="CQ2" s="50" t="s">
        <v>148</v>
      </c>
      <c r="CR2" s="50" t="s">
        <v>151</v>
      </c>
      <c r="CS2" s="50" t="s">
        <v>154</v>
      </c>
      <c r="CT2" s="50" t="s">
        <v>156</v>
      </c>
      <c r="CU2" s="50" t="s">
        <v>158</v>
      </c>
      <c r="CV2" s="50" t="s">
        <v>161</v>
      </c>
      <c r="CW2" s="50" t="s">
        <v>164</v>
      </c>
      <c r="CX2" s="50" t="s">
        <v>167</v>
      </c>
      <c r="CY2" s="50" t="s">
        <v>169</v>
      </c>
      <c r="CZ2" s="50" t="s">
        <v>171</v>
      </c>
      <c r="DA2" s="50" t="s">
        <v>173</v>
      </c>
      <c r="DB2" s="50" t="s">
        <v>175</v>
      </c>
      <c r="DC2" s="50" t="s">
        <v>177</v>
      </c>
      <c r="DD2" s="48" t="s">
        <v>188</v>
      </c>
      <c r="DE2" s="48" t="s">
        <v>191</v>
      </c>
      <c r="DF2" s="48" t="s">
        <v>194</v>
      </c>
      <c r="DG2" s="48" t="s">
        <v>197</v>
      </c>
      <c r="DH2" s="48" t="s">
        <v>199</v>
      </c>
      <c r="DI2" s="48" t="s">
        <v>201</v>
      </c>
      <c r="DJ2" s="48" t="s">
        <v>203</v>
      </c>
      <c r="DK2" s="48" t="s">
        <v>206</v>
      </c>
      <c r="DL2" s="139"/>
      <c r="DM2" s="34"/>
      <c r="DN2" s="4"/>
      <c r="DO2" s="4"/>
      <c r="DP2" s="4"/>
      <c r="DQ2" s="4"/>
      <c r="DR2" s="4"/>
      <c r="DS2" s="4"/>
      <c r="DT2" s="4"/>
      <c r="DU2" s="4"/>
      <c r="DV2" s="50" t="s">
        <v>142</v>
      </c>
      <c r="DW2" s="50" t="s">
        <v>145</v>
      </c>
      <c r="DX2" s="50" t="s">
        <v>148</v>
      </c>
      <c r="DY2" s="50" t="s">
        <v>151</v>
      </c>
      <c r="DZ2" s="50" t="s">
        <v>154</v>
      </c>
      <c r="EA2" s="50" t="s">
        <v>156</v>
      </c>
      <c r="EB2" s="50" t="s">
        <v>158</v>
      </c>
      <c r="EC2" s="50" t="s">
        <v>161</v>
      </c>
      <c r="ED2" s="50" t="s">
        <v>164</v>
      </c>
      <c r="EE2" s="50" t="s">
        <v>167</v>
      </c>
      <c r="EF2" s="50" t="s">
        <v>169</v>
      </c>
      <c r="EG2" s="50" t="s">
        <v>171</v>
      </c>
      <c r="EH2" s="50" t="s">
        <v>173</v>
      </c>
      <c r="EI2" s="50" t="s">
        <v>175</v>
      </c>
      <c r="EJ2" s="50" t="s">
        <v>177</v>
      </c>
      <c r="EK2" s="48" t="s">
        <v>188</v>
      </c>
      <c r="EL2" s="48" t="s">
        <v>191</v>
      </c>
      <c r="EM2" s="48" t="s">
        <v>194</v>
      </c>
      <c r="EN2" s="48" t="s">
        <v>197</v>
      </c>
      <c r="EO2" s="48" t="s">
        <v>199</v>
      </c>
      <c r="EP2" s="48" t="s">
        <v>201</v>
      </c>
      <c r="EQ2" s="48" t="s">
        <v>203</v>
      </c>
      <c r="ER2" s="48" t="s">
        <v>206</v>
      </c>
      <c r="ES2" s="52"/>
    </row>
    <row r="3" spans="1:149" s="14" customFormat="1" ht="128.25" customHeight="1">
      <c r="A3" s="53" t="s">
        <v>0</v>
      </c>
      <c r="B3" s="53" t="s">
        <v>1</v>
      </c>
      <c r="C3" s="53" t="s">
        <v>2</v>
      </c>
      <c r="D3" s="53" t="s">
        <v>3</v>
      </c>
      <c r="E3" s="53" t="s">
        <v>4</v>
      </c>
      <c r="F3" s="53" t="s">
        <v>5</v>
      </c>
      <c r="G3" s="129" t="s">
        <v>6</v>
      </c>
      <c r="H3" s="54" t="s">
        <v>239</v>
      </c>
      <c r="I3" s="53" t="s">
        <v>110</v>
      </c>
      <c r="J3" s="133" t="s">
        <v>219</v>
      </c>
      <c r="K3" s="133" t="s">
        <v>220</v>
      </c>
      <c r="L3" s="133" t="s">
        <v>221</v>
      </c>
      <c r="M3" s="133" t="s">
        <v>222</v>
      </c>
      <c r="N3" s="133" t="s">
        <v>223</v>
      </c>
      <c r="O3" s="133" t="s">
        <v>224</v>
      </c>
      <c r="P3" s="133" t="s">
        <v>225</v>
      </c>
      <c r="Q3" s="133" t="s">
        <v>226</v>
      </c>
      <c r="R3" s="133" t="s">
        <v>227</v>
      </c>
      <c r="S3" s="53" t="s">
        <v>240</v>
      </c>
      <c r="T3" s="53" t="s">
        <v>241</v>
      </c>
      <c r="U3" s="53" t="s">
        <v>242</v>
      </c>
      <c r="V3" s="53" t="s">
        <v>243</v>
      </c>
      <c r="W3" s="53" t="s">
        <v>244</v>
      </c>
      <c r="X3" s="53" t="s">
        <v>245</v>
      </c>
      <c r="Y3" s="53" t="s">
        <v>246</v>
      </c>
      <c r="Z3" s="53" t="s">
        <v>247</v>
      </c>
      <c r="AA3" s="133" t="s">
        <v>248</v>
      </c>
      <c r="AB3" s="133" t="s">
        <v>249</v>
      </c>
      <c r="AC3" s="133" t="s">
        <v>250</v>
      </c>
      <c r="AD3" s="133" t="s">
        <v>251</v>
      </c>
      <c r="AE3" s="133" t="s">
        <v>252</v>
      </c>
      <c r="AF3" s="133" t="s">
        <v>253</v>
      </c>
      <c r="AG3" s="133" t="s">
        <v>254</v>
      </c>
      <c r="AH3" s="133" t="s">
        <v>255</v>
      </c>
      <c r="AI3" s="133" t="s">
        <v>256</v>
      </c>
      <c r="AJ3" s="133" t="s">
        <v>257</v>
      </c>
      <c r="AK3" s="133" t="s">
        <v>258</v>
      </c>
      <c r="AL3" s="133" t="s">
        <v>259</v>
      </c>
      <c r="AM3" s="133" t="s">
        <v>260</v>
      </c>
      <c r="AN3" s="133" t="s">
        <v>261</v>
      </c>
      <c r="AO3" s="133" t="s">
        <v>262</v>
      </c>
      <c r="AP3" s="133" t="s">
        <v>263</v>
      </c>
      <c r="AQ3" s="133" t="s">
        <v>264</v>
      </c>
      <c r="AR3" s="133" t="s">
        <v>265</v>
      </c>
      <c r="AS3" s="133" t="s">
        <v>266</v>
      </c>
      <c r="AT3" s="133" t="s">
        <v>267</v>
      </c>
      <c r="AU3" s="133" t="s">
        <v>268</v>
      </c>
      <c r="AV3" s="133" t="s">
        <v>269</v>
      </c>
      <c r="AW3" s="133" t="s">
        <v>270</v>
      </c>
      <c r="AX3" s="140" t="s">
        <v>271</v>
      </c>
      <c r="AY3" s="54" t="s">
        <v>272</v>
      </c>
      <c r="AZ3" s="53" t="s">
        <v>273</v>
      </c>
      <c r="BA3" s="53" t="s">
        <v>274</v>
      </c>
      <c r="BB3" s="53" t="s">
        <v>275</v>
      </c>
      <c r="BC3" s="53" t="s">
        <v>276</v>
      </c>
      <c r="BD3" s="53" t="s">
        <v>277</v>
      </c>
      <c r="BE3" s="53" t="s">
        <v>278</v>
      </c>
      <c r="BF3" s="53" t="s">
        <v>279</v>
      </c>
      <c r="BG3" s="53" t="s">
        <v>280</v>
      </c>
      <c r="BH3" s="133" t="s">
        <v>281</v>
      </c>
      <c r="BI3" s="133" t="s">
        <v>282</v>
      </c>
      <c r="BJ3" s="133" t="s">
        <v>283</v>
      </c>
      <c r="BK3" s="133" t="s">
        <v>284</v>
      </c>
      <c r="BL3" s="133" t="s">
        <v>285</v>
      </c>
      <c r="BM3" s="133" t="s">
        <v>286</v>
      </c>
      <c r="BN3" s="133" t="s">
        <v>287</v>
      </c>
      <c r="BO3" s="133" t="s">
        <v>288</v>
      </c>
      <c r="BP3" s="133" t="s">
        <v>289</v>
      </c>
      <c r="BQ3" s="133" t="s">
        <v>290</v>
      </c>
      <c r="BR3" s="133" t="s">
        <v>291</v>
      </c>
      <c r="BS3" s="133" t="s">
        <v>292</v>
      </c>
      <c r="BT3" s="133" t="s">
        <v>293</v>
      </c>
      <c r="BU3" s="133" t="s">
        <v>294</v>
      </c>
      <c r="BV3" s="133" t="s">
        <v>295</v>
      </c>
      <c r="BW3" s="133" t="s">
        <v>296</v>
      </c>
      <c r="BX3" s="133" t="s">
        <v>297</v>
      </c>
      <c r="BY3" s="133" t="s">
        <v>298</v>
      </c>
      <c r="BZ3" s="133" t="s">
        <v>299</v>
      </c>
      <c r="CA3" s="133" t="s">
        <v>300</v>
      </c>
      <c r="CB3" s="133" t="s">
        <v>301</v>
      </c>
      <c r="CC3" s="133" t="s">
        <v>302</v>
      </c>
      <c r="CD3" s="133" t="s">
        <v>303</v>
      </c>
      <c r="CE3" s="140" t="s">
        <v>304</v>
      </c>
      <c r="CF3" s="54" t="s">
        <v>305</v>
      </c>
      <c r="CG3" s="53" t="s">
        <v>306</v>
      </c>
      <c r="CH3" s="53" t="s">
        <v>307</v>
      </c>
      <c r="CI3" s="53" t="s">
        <v>308</v>
      </c>
      <c r="CJ3" s="53" t="s">
        <v>309</v>
      </c>
      <c r="CK3" s="53" t="s">
        <v>310</v>
      </c>
      <c r="CL3" s="53" t="s">
        <v>311</v>
      </c>
      <c r="CM3" s="53" t="s">
        <v>312</v>
      </c>
      <c r="CN3" s="53" t="s">
        <v>313</v>
      </c>
      <c r="CO3" s="133" t="s">
        <v>314</v>
      </c>
      <c r="CP3" s="133" t="s">
        <v>315</v>
      </c>
      <c r="CQ3" s="133" t="s">
        <v>316</v>
      </c>
      <c r="CR3" s="133" t="s">
        <v>317</v>
      </c>
      <c r="CS3" s="133" t="s">
        <v>318</v>
      </c>
      <c r="CT3" s="133" t="s">
        <v>319</v>
      </c>
      <c r="CU3" s="133" t="s">
        <v>320</v>
      </c>
      <c r="CV3" s="133" t="s">
        <v>321</v>
      </c>
      <c r="CW3" s="133" t="s">
        <v>322</v>
      </c>
      <c r="CX3" s="133" t="s">
        <v>323</v>
      </c>
      <c r="CY3" s="133" t="s">
        <v>324</v>
      </c>
      <c r="CZ3" s="133" t="s">
        <v>325</v>
      </c>
      <c r="DA3" s="133" t="s">
        <v>326</v>
      </c>
      <c r="DB3" s="133" t="s">
        <v>327</v>
      </c>
      <c r="DC3" s="133" t="s">
        <v>328</v>
      </c>
      <c r="DD3" s="133" t="s">
        <v>329</v>
      </c>
      <c r="DE3" s="133" t="s">
        <v>330</v>
      </c>
      <c r="DF3" s="133" t="s">
        <v>331</v>
      </c>
      <c r="DG3" s="133" t="s">
        <v>332</v>
      </c>
      <c r="DH3" s="133" t="s">
        <v>333</v>
      </c>
      <c r="DI3" s="133" t="s">
        <v>334</v>
      </c>
      <c r="DJ3" s="133" t="s">
        <v>335</v>
      </c>
      <c r="DK3" s="133" t="s">
        <v>336</v>
      </c>
      <c r="DL3" s="140" t="s">
        <v>337</v>
      </c>
      <c r="DM3" s="54" t="s">
        <v>338</v>
      </c>
      <c r="DN3" s="53" t="s">
        <v>339</v>
      </c>
      <c r="DO3" s="53" t="s">
        <v>340</v>
      </c>
      <c r="DP3" s="53" t="s">
        <v>341</v>
      </c>
      <c r="DQ3" s="53" t="s">
        <v>342</v>
      </c>
      <c r="DR3" s="53" t="s">
        <v>343</v>
      </c>
      <c r="DS3" s="53" t="s">
        <v>344</v>
      </c>
      <c r="DT3" s="53" t="s">
        <v>345</v>
      </c>
      <c r="DU3" s="53" t="s">
        <v>346</v>
      </c>
      <c r="DV3" s="133" t="s">
        <v>347</v>
      </c>
      <c r="DW3" s="133" t="s">
        <v>348</v>
      </c>
      <c r="DX3" s="133" t="s">
        <v>349</v>
      </c>
      <c r="DY3" s="133" t="s">
        <v>350</v>
      </c>
      <c r="DZ3" s="133" t="s">
        <v>351</v>
      </c>
      <c r="EA3" s="133" t="s">
        <v>352</v>
      </c>
      <c r="EB3" s="133" t="s">
        <v>353</v>
      </c>
      <c r="EC3" s="133" t="s">
        <v>354</v>
      </c>
      <c r="ED3" s="133" t="s">
        <v>355</v>
      </c>
      <c r="EE3" s="133" t="s">
        <v>356</v>
      </c>
      <c r="EF3" s="133" t="s">
        <v>357</v>
      </c>
      <c r="EG3" s="133" t="s">
        <v>358</v>
      </c>
      <c r="EH3" s="133" t="s">
        <v>359</v>
      </c>
      <c r="EI3" s="133" t="s">
        <v>360</v>
      </c>
      <c r="EJ3" s="133" t="s">
        <v>361</v>
      </c>
      <c r="EK3" s="133" t="s">
        <v>362</v>
      </c>
      <c r="EL3" s="133" t="s">
        <v>363</v>
      </c>
      <c r="EM3" s="133" t="s">
        <v>364</v>
      </c>
      <c r="EN3" s="133" t="s">
        <v>365</v>
      </c>
      <c r="EO3" s="133" t="s">
        <v>366</v>
      </c>
      <c r="EP3" s="133" t="s">
        <v>367</v>
      </c>
      <c r="EQ3" s="133" t="s">
        <v>368</v>
      </c>
      <c r="ER3" s="133" t="s">
        <v>369</v>
      </c>
      <c r="ES3" s="134" t="s">
        <v>370</v>
      </c>
    </row>
    <row r="4" spans="1:149" s="60" customFormat="1" ht="12">
      <c r="A4" s="56" t="s">
        <v>233</v>
      </c>
      <c r="B4" s="57" t="s">
        <v>234</v>
      </c>
      <c r="C4" s="57" t="s">
        <v>234</v>
      </c>
      <c r="D4" s="57" t="s">
        <v>234</v>
      </c>
      <c r="E4" s="57" t="s">
        <v>234</v>
      </c>
      <c r="F4" s="57" t="s">
        <v>234</v>
      </c>
      <c r="G4" s="130" t="s">
        <v>234</v>
      </c>
      <c r="H4" s="135" t="s">
        <v>234</v>
      </c>
      <c r="I4" s="57" t="s">
        <v>234</v>
      </c>
      <c r="J4" s="144" t="s">
        <v>234</v>
      </c>
      <c r="K4" s="144" t="s">
        <v>234</v>
      </c>
      <c r="L4" s="144" t="s">
        <v>234</v>
      </c>
      <c r="M4" s="144" t="s">
        <v>234</v>
      </c>
      <c r="N4" s="144" t="s">
        <v>234</v>
      </c>
      <c r="O4" s="144" t="s">
        <v>234</v>
      </c>
      <c r="P4" s="144" t="s">
        <v>234</v>
      </c>
      <c r="Q4" s="144" t="s">
        <v>234</v>
      </c>
      <c r="R4" s="144" t="s">
        <v>234</v>
      </c>
      <c r="S4" s="57" t="s">
        <v>238</v>
      </c>
      <c r="T4" s="56" t="s">
        <v>235</v>
      </c>
      <c r="U4" s="56" t="s">
        <v>236</v>
      </c>
      <c r="V4" s="56" t="s">
        <v>237</v>
      </c>
      <c r="W4" s="56" t="s">
        <v>237</v>
      </c>
      <c r="X4" s="56" t="s">
        <v>237</v>
      </c>
      <c r="Y4" s="56" t="s">
        <v>234</v>
      </c>
      <c r="Z4" s="56" t="s">
        <v>234</v>
      </c>
      <c r="AA4" s="58" t="s">
        <v>234</v>
      </c>
      <c r="AB4" s="58" t="s">
        <v>234</v>
      </c>
      <c r="AC4" s="58" t="s">
        <v>234</v>
      </c>
      <c r="AD4" s="58" t="s">
        <v>234</v>
      </c>
      <c r="AE4" s="58" t="s">
        <v>234</v>
      </c>
      <c r="AF4" s="58" t="s">
        <v>234</v>
      </c>
      <c r="AG4" s="58" t="s">
        <v>234</v>
      </c>
      <c r="AH4" s="58" t="s">
        <v>234</v>
      </c>
      <c r="AI4" s="58" t="s">
        <v>234</v>
      </c>
      <c r="AJ4" s="58" t="s">
        <v>234</v>
      </c>
      <c r="AK4" s="58" t="s">
        <v>234</v>
      </c>
      <c r="AL4" s="58" t="s">
        <v>234</v>
      </c>
      <c r="AM4" s="58" t="s">
        <v>234</v>
      </c>
      <c r="AN4" s="58" t="s">
        <v>234</v>
      </c>
      <c r="AO4" s="58" t="s">
        <v>234</v>
      </c>
      <c r="AP4" s="58" t="s">
        <v>234</v>
      </c>
      <c r="AQ4" s="58" t="s">
        <v>234</v>
      </c>
      <c r="AR4" s="58" t="s">
        <v>234</v>
      </c>
      <c r="AS4" s="58" t="s">
        <v>234</v>
      </c>
      <c r="AT4" s="58" t="s">
        <v>234</v>
      </c>
      <c r="AU4" s="58" t="s">
        <v>234</v>
      </c>
      <c r="AV4" s="58" t="s">
        <v>234</v>
      </c>
      <c r="AW4" s="58" t="s">
        <v>234</v>
      </c>
      <c r="AX4" s="141" t="s">
        <v>234</v>
      </c>
      <c r="AY4" s="66" t="s">
        <v>234</v>
      </c>
      <c r="AZ4" s="57" t="s">
        <v>238</v>
      </c>
      <c r="BA4" s="56" t="s">
        <v>235</v>
      </c>
      <c r="BB4" s="56" t="s">
        <v>236</v>
      </c>
      <c r="BC4" s="56" t="s">
        <v>237</v>
      </c>
      <c r="BD4" s="56" t="s">
        <v>237</v>
      </c>
      <c r="BE4" s="56" t="s">
        <v>237</v>
      </c>
      <c r="BF4" s="56" t="s">
        <v>234</v>
      </c>
      <c r="BG4" s="56" t="s">
        <v>234</v>
      </c>
      <c r="BH4" s="58" t="s">
        <v>234</v>
      </c>
      <c r="BI4" s="58" t="s">
        <v>234</v>
      </c>
      <c r="BJ4" s="58" t="s">
        <v>234</v>
      </c>
      <c r="BK4" s="58" t="s">
        <v>234</v>
      </c>
      <c r="BL4" s="58" t="s">
        <v>234</v>
      </c>
      <c r="BM4" s="58" t="s">
        <v>234</v>
      </c>
      <c r="BN4" s="58" t="s">
        <v>234</v>
      </c>
      <c r="BO4" s="58" t="s">
        <v>234</v>
      </c>
      <c r="BP4" s="58" t="s">
        <v>234</v>
      </c>
      <c r="BQ4" s="58" t="s">
        <v>234</v>
      </c>
      <c r="BR4" s="58" t="s">
        <v>234</v>
      </c>
      <c r="BS4" s="58" t="s">
        <v>234</v>
      </c>
      <c r="BT4" s="58" t="s">
        <v>234</v>
      </c>
      <c r="BU4" s="58" t="s">
        <v>234</v>
      </c>
      <c r="BV4" s="58" t="s">
        <v>234</v>
      </c>
      <c r="BW4" s="58" t="s">
        <v>234</v>
      </c>
      <c r="BX4" s="58" t="s">
        <v>234</v>
      </c>
      <c r="BY4" s="58" t="s">
        <v>234</v>
      </c>
      <c r="BZ4" s="58" t="s">
        <v>234</v>
      </c>
      <c r="CA4" s="58" t="s">
        <v>234</v>
      </c>
      <c r="CB4" s="58" t="s">
        <v>234</v>
      </c>
      <c r="CC4" s="58" t="s">
        <v>234</v>
      </c>
      <c r="CD4" s="58" t="s">
        <v>234</v>
      </c>
      <c r="CE4" s="141" t="s">
        <v>234</v>
      </c>
      <c r="CF4" s="59" t="s">
        <v>234</v>
      </c>
      <c r="CG4" s="57" t="s">
        <v>238</v>
      </c>
      <c r="CH4" s="56" t="s">
        <v>235</v>
      </c>
      <c r="CI4" s="56" t="s">
        <v>236</v>
      </c>
      <c r="CJ4" s="56" t="s">
        <v>237</v>
      </c>
      <c r="CK4" s="56" t="s">
        <v>237</v>
      </c>
      <c r="CL4" s="56" t="s">
        <v>237</v>
      </c>
      <c r="CM4" s="56" t="s">
        <v>234</v>
      </c>
      <c r="CN4" s="56" t="s">
        <v>234</v>
      </c>
      <c r="CO4" s="58" t="s">
        <v>234</v>
      </c>
      <c r="CP4" s="58" t="s">
        <v>234</v>
      </c>
      <c r="CQ4" s="58" t="s">
        <v>234</v>
      </c>
      <c r="CR4" s="58" t="s">
        <v>234</v>
      </c>
      <c r="CS4" s="58" t="s">
        <v>234</v>
      </c>
      <c r="CT4" s="58" t="s">
        <v>234</v>
      </c>
      <c r="CU4" s="58" t="s">
        <v>234</v>
      </c>
      <c r="CV4" s="58" t="s">
        <v>234</v>
      </c>
      <c r="CW4" s="58" t="s">
        <v>234</v>
      </c>
      <c r="CX4" s="58" t="s">
        <v>234</v>
      </c>
      <c r="CY4" s="58" t="s">
        <v>234</v>
      </c>
      <c r="CZ4" s="58" t="s">
        <v>234</v>
      </c>
      <c r="DA4" s="58" t="s">
        <v>234</v>
      </c>
      <c r="DB4" s="58" t="s">
        <v>234</v>
      </c>
      <c r="DC4" s="58" t="s">
        <v>234</v>
      </c>
      <c r="DD4" s="58" t="s">
        <v>234</v>
      </c>
      <c r="DE4" s="58" t="s">
        <v>234</v>
      </c>
      <c r="DF4" s="58" t="s">
        <v>234</v>
      </c>
      <c r="DG4" s="58" t="s">
        <v>234</v>
      </c>
      <c r="DH4" s="58" t="s">
        <v>234</v>
      </c>
      <c r="DI4" s="58" t="s">
        <v>234</v>
      </c>
      <c r="DJ4" s="58" t="s">
        <v>234</v>
      </c>
      <c r="DK4" s="58" t="s">
        <v>234</v>
      </c>
      <c r="DL4" s="141" t="s">
        <v>234</v>
      </c>
      <c r="DM4" s="59" t="s">
        <v>234</v>
      </c>
      <c r="DN4" s="57" t="s">
        <v>238</v>
      </c>
      <c r="DO4" s="56" t="s">
        <v>235</v>
      </c>
      <c r="DP4" s="56" t="s">
        <v>236</v>
      </c>
      <c r="DQ4" s="56" t="s">
        <v>237</v>
      </c>
      <c r="DR4" s="56" t="s">
        <v>237</v>
      </c>
      <c r="DS4" s="56" t="s">
        <v>237</v>
      </c>
      <c r="DT4" s="56" t="s">
        <v>234</v>
      </c>
      <c r="DU4" s="56" t="s">
        <v>234</v>
      </c>
      <c r="DV4" s="58" t="s">
        <v>234</v>
      </c>
      <c r="DW4" s="58" t="s">
        <v>234</v>
      </c>
      <c r="DX4" s="58" t="s">
        <v>234</v>
      </c>
      <c r="DY4" s="58" t="s">
        <v>234</v>
      </c>
      <c r="DZ4" s="58" t="s">
        <v>234</v>
      </c>
      <c r="EA4" s="58" t="s">
        <v>234</v>
      </c>
      <c r="EB4" s="58" t="s">
        <v>234</v>
      </c>
      <c r="EC4" s="58" t="s">
        <v>234</v>
      </c>
      <c r="ED4" s="58" t="s">
        <v>234</v>
      </c>
      <c r="EE4" s="58" t="s">
        <v>234</v>
      </c>
      <c r="EF4" s="58" t="s">
        <v>234</v>
      </c>
      <c r="EG4" s="58" t="s">
        <v>234</v>
      </c>
      <c r="EH4" s="58" t="s">
        <v>234</v>
      </c>
      <c r="EI4" s="58" t="s">
        <v>234</v>
      </c>
      <c r="EJ4" s="58" t="s">
        <v>234</v>
      </c>
      <c r="EK4" s="58" t="s">
        <v>234</v>
      </c>
      <c r="EL4" s="58" t="s">
        <v>234</v>
      </c>
      <c r="EM4" s="58" t="s">
        <v>234</v>
      </c>
      <c r="EN4" s="58" t="s">
        <v>234</v>
      </c>
      <c r="EO4" s="58" t="s">
        <v>234</v>
      </c>
      <c r="EP4" s="58" t="s">
        <v>234</v>
      </c>
      <c r="EQ4" s="58" t="s">
        <v>234</v>
      </c>
      <c r="ER4" s="58" t="s">
        <v>234</v>
      </c>
      <c r="ES4" s="136" t="s">
        <v>234</v>
      </c>
    </row>
    <row r="5" spans="1:149">
      <c r="A5" s="4" t="s">
        <v>9</v>
      </c>
      <c r="B5" s="4" t="s">
        <v>376</v>
      </c>
      <c r="C5" s="4" t="s">
        <v>423</v>
      </c>
      <c r="D5" s="4" t="s">
        <v>111</v>
      </c>
      <c r="E5" s="4" t="s">
        <v>112</v>
      </c>
      <c r="F5" s="4" t="s">
        <v>113</v>
      </c>
      <c r="G5" s="128" t="s">
        <v>114</v>
      </c>
      <c r="H5" s="62">
        <v>43607</v>
      </c>
      <c r="I5" s="4" t="s">
        <v>541</v>
      </c>
      <c r="J5" s="132" t="s">
        <v>115</v>
      </c>
      <c r="K5" s="132" t="s">
        <v>116</v>
      </c>
      <c r="L5" s="132" t="s">
        <v>117</v>
      </c>
      <c r="M5" s="132" t="s">
        <v>228</v>
      </c>
      <c r="N5" s="132" t="s">
        <v>118</v>
      </c>
      <c r="O5" s="132"/>
      <c r="P5" s="132"/>
      <c r="Q5" s="132"/>
      <c r="R5" s="132"/>
      <c r="S5" s="5">
        <v>44.77</v>
      </c>
      <c r="T5" s="5">
        <v>6.7</v>
      </c>
      <c r="U5" s="5">
        <v>3.77</v>
      </c>
      <c r="V5" s="5">
        <v>3.77</v>
      </c>
      <c r="W5" s="5">
        <v>2.02</v>
      </c>
      <c r="X5" s="5">
        <v>265</v>
      </c>
      <c r="Y5" s="5">
        <v>24.1</v>
      </c>
      <c r="Z5" s="5">
        <v>0</v>
      </c>
      <c r="AA5" s="51">
        <f>'QLQ-30 + QLQ-OV28'!BJ5</f>
        <v>66.666666666666657</v>
      </c>
      <c r="AB5" s="51">
        <f>'QLQ-30 + QLQ-OV28'!BK5</f>
        <v>100</v>
      </c>
      <c r="AC5" s="51">
        <f>'QLQ-30 + QLQ-OV28'!BL5</f>
        <v>100</v>
      </c>
      <c r="AD5" s="51">
        <f>'QLQ-30 + QLQ-OV28'!BM5</f>
        <v>75</v>
      </c>
      <c r="AE5" s="51">
        <f>'QLQ-30 + QLQ-OV28'!BN5</f>
        <v>100</v>
      </c>
      <c r="AF5" s="51">
        <f>'QLQ-30 + QLQ-OV28'!BO5</f>
        <v>66.666666666666671</v>
      </c>
      <c r="AG5" s="51">
        <f>'QLQ-30 + QLQ-OV28'!BP5</f>
        <v>0</v>
      </c>
      <c r="AH5" s="51">
        <f>'QLQ-30 + QLQ-OV28'!BQ5</f>
        <v>16.666666666666664</v>
      </c>
      <c r="AI5" s="51">
        <f>'QLQ-30 + QLQ-OV28'!BR5</f>
        <v>16.666666666666664</v>
      </c>
      <c r="AJ5" s="51">
        <f>'QLQ-30 + QLQ-OV28'!BS5</f>
        <v>0</v>
      </c>
      <c r="AK5" s="51">
        <f>'QLQ-30 + QLQ-OV28'!BT5</f>
        <v>0</v>
      </c>
      <c r="AL5" s="51">
        <f>'QLQ-30 + QLQ-OV28'!BU5</f>
        <v>0</v>
      </c>
      <c r="AM5" s="51">
        <f>'QLQ-30 + QLQ-OV28'!BV5</f>
        <v>0</v>
      </c>
      <c r="AN5" s="51">
        <f>'QLQ-30 + QLQ-OV28'!BW5</f>
        <v>0</v>
      </c>
      <c r="AO5" s="51">
        <f>'QLQ-30 + QLQ-OV28'!BX5</f>
        <v>0</v>
      </c>
      <c r="AP5" s="51">
        <f>'QLQ-30 + QLQ-OV28'!BY5</f>
        <v>0</v>
      </c>
      <c r="AQ5" s="51">
        <f>'QLQ-30 + QLQ-OV28'!BZ5</f>
        <v>29.166666666666668</v>
      </c>
      <c r="AR5" s="51">
        <f>'QLQ-30 + QLQ-OV28'!CA5</f>
        <v>44.44444444444445</v>
      </c>
      <c r="AS5" s="51">
        <f>'QLQ-30 + QLQ-OV28'!CB5</f>
        <v>28.571428571428577</v>
      </c>
      <c r="AT5" s="51">
        <f>'QLQ-30 + QLQ-OV28'!CC5</f>
        <v>0</v>
      </c>
      <c r="AU5" s="51">
        <f>'QLQ-30 + QLQ-OV28'!CD5</f>
        <v>0</v>
      </c>
      <c r="AV5" s="51">
        <f>'QLQ-30 + QLQ-OV28'!CE5</f>
        <v>0</v>
      </c>
      <c r="AW5" s="51">
        <f>'QLQ-30 + QLQ-OV28'!CF5</f>
        <v>0</v>
      </c>
      <c r="AX5" s="142">
        <f>'Facit-F'!AF4</f>
        <v>49</v>
      </c>
      <c r="AY5" s="62">
        <v>43648</v>
      </c>
      <c r="AZ5" s="88">
        <v>18.77</v>
      </c>
      <c r="BA5" s="5">
        <v>6.9</v>
      </c>
      <c r="BB5" s="5">
        <v>3.9</v>
      </c>
      <c r="BC5" s="5">
        <v>7.17</v>
      </c>
      <c r="BD5" s="88">
        <v>4.97</v>
      </c>
      <c r="BE5" s="5">
        <v>306</v>
      </c>
      <c r="BF5" s="5">
        <v>22.2</v>
      </c>
      <c r="BG5" s="5">
        <v>0</v>
      </c>
      <c r="BH5" s="51">
        <f>'QLQ-30 + QLQ-OV28'!EQ5</f>
        <v>50</v>
      </c>
      <c r="BI5" s="51">
        <f>'QLQ-30 + QLQ-OV28'!ER5</f>
        <v>53.333333333333343</v>
      </c>
      <c r="BJ5" s="51">
        <f>'QLQ-30 + QLQ-OV28'!ES5</f>
        <v>33.333333333333336</v>
      </c>
      <c r="BK5" s="51">
        <f>'QLQ-30 + QLQ-OV28'!ET5</f>
        <v>50</v>
      </c>
      <c r="BL5" s="51">
        <f>'QLQ-30 + QLQ-OV28'!EU5</f>
        <v>66.666666666666671</v>
      </c>
      <c r="BM5" s="51">
        <f>'QLQ-30 + QLQ-OV28'!EV5</f>
        <v>50</v>
      </c>
      <c r="BN5" s="51">
        <f>'QLQ-30 + QLQ-OV28'!EW5</f>
        <v>66.666666666666657</v>
      </c>
      <c r="BO5" s="51">
        <f>'QLQ-30 + QLQ-OV28'!EX5</f>
        <v>50</v>
      </c>
      <c r="BP5" s="51">
        <f>'QLQ-30 + QLQ-OV28'!EY5</f>
        <v>33.333333333333329</v>
      </c>
      <c r="BQ5" s="51">
        <f>'QLQ-30 + QLQ-OV28'!EZ5</f>
        <v>33.333333333333329</v>
      </c>
      <c r="BR5" s="51">
        <f>'QLQ-30 + QLQ-OV28'!FA5</f>
        <v>33.333333333333329</v>
      </c>
      <c r="BS5" s="51">
        <f>'QLQ-30 + QLQ-OV28'!FB5</f>
        <v>66.666666666666657</v>
      </c>
      <c r="BT5" s="51">
        <f>'QLQ-30 + QLQ-OV28'!FC5</f>
        <v>33.333333333333329</v>
      </c>
      <c r="BU5" s="51">
        <f>'QLQ-30 + QLQ-OV28'!FD5</f>
        <v>0</v>
      </c>
      <c r="BV5" s="51">
        <f>'QLQ-30 + QLQ-OV28'!FE5</f>
        <v>33.333333333333329</v>
      </c>
      <c r="BW5" s="51">
        <f>'QLQ-30 + QLQ-OV28'!FF5</f>
        <v>50</v>
      </c>
      <c r="BX5" s="51">
        <f>'QLQ-30 + QLQ-OV28'!FG5</f>
        <v>13.888888888888893</v>
      </c>
      <c r="BY5" s="51">
        <f>'QLQ-30 + QLQ-OV28'!FH5</f>
        <v>66.666666666666657</v>
      </c>
      <c r="BZ5" s="51">
        <f>'QLQ-30 + QLQ-OV28'!FI5</f>
        <v>33.333333333333329</v>
      </c>
      <c r="CA5" s="51">
        <f>'QLQ-30 + QLQ-OV28'!FJ5</f>
        <v>44.44444444444445</v>
      </c>
      <c r="CB5" s="51">
        <f>'QLQ-30 + QLQ-OV28'!FK5</f>
        <v>33.333333333333329</v>
      </c>
      <c r="CC5" s="51">
        <f>'QLQ-30 + QLQ-OV28'!FL5</f>
        <v>33.333333333333329</v>
      </c>
      <c r="CD5" s="51">
        <f>'QLQ-30 + QLQ-OV28'!FM5</f>
        <v>66.666666666666657</v>
      </c>
      <c r="CE5" s="142">
        <f>'Facit-F'!BJ4</f>
        <v>20</v>
      </c>
      <c r="CF5" s="86">
        <v>43717</v>
      </c>
      <c r="CG5" s="5">
        <v>12.81</v>
      </c>
      <c r="CH5" s="5">
        <v>6.1</v>
      </c>
      <c r="CI5" s="5">
        <v>2.9</v>
      </c>
      <c r="CJ5" s="5">
        <v>5.95</v>
      </c>
      <c r="CK5" s="5">
        <v>3.46</v>
      </c>
      <c r="CL5" s="5">
        <v>326</v>
      </c>
      <c r="CM5" s="5">
        <v>18.8</v>
      </c>
      <c r="CN5" s="88">
        <v>0</v>
      </c>
      <c r="CO5" s="51">
        <f>'QLQ-30 + QLQ-OV28'!HX5</f>
        <v>33.333333333333329</v>
      </c>
      <c r="CP5" s="51">
        <f>'QLQ-30 + QLQ-OV28'!HY5</f>
        <v>26.666666666666661</v>
      </c>
      <c r="CQ5" s="51">
        <f>'QLQ-30 + QLQ-OV28'!HZ5</f>
        <v>0</v>
      </c>
      <c r="CR5" s="51">
        <f>'QLQ-30 + QLQ-OV28'!IA5</f>
        <v>0</v>
      </c>
      <c r="CS5" s="51">
        <f>'QLQ-30 + QLQ-OV28'!IB5</f>
        <v>50</v>
      </c>
      <c r="CT5" s="51">
        <f>'QLQ-30 + QLQ-OV28'!IC5</f>
        <v>33.333333333333336</v>
      </c>
      <c r="CU5" s="51">
        <f>'QLQ-30 + QLQ-OV28'!ID5</f>
        <v>100</v>
      </c>
      <c r="CV5" s="51">
        <f>'QLQ-30 + QLQ-OV28'!IE5</f>
        <v>83.333333333333343</v>
      </c>
      <c r="CW5" s="51">
        <f>'QLQ-30 + QLQ-OV28'!IF5</f>
        <v>50</v>
      </c>
      <c r="CX5" s="51">
        <f>'QLQ-30 + QLQ-OV28'!IG5</f>
        <v>33.333333333333329</v>
      </c>
      <c r="CY5" s="51">
        <f>'QLQ-30 + QLQ-OV28'!IH5</f>
        <v>66.666666666666657</v>
      </c>
      <c r="CZ5" s="51">
        <f>'QLQ-30 + QLQ-OV28'!II5</f>
        <v>66.666666666666657</v>
      </c>
      <c r="DA5" s="51">
        <f>'QLQ-30 + QLQ-OV28'!IJ5</f>
        <v>33.333333333333329</v>
      </c>
      <c r="DB5" s="51">
        <f>'QLQ-30 + QLQ-OV28'!IK5</f>
        <v>33.333333333333329</v>
      </c>
      <c r="DC5" s="51">
        <f>'QLQ-30 + QLQ-OV28'!IL5</f>
        <v>33.333333333333329</v>
      </c>
      <c r="DD5" s="51">
        <f>'QLQ-30 + QLQ-OV28'!IM5</f>
        <v>100</v>
      </c>
      <c r="DE5" s="51">
        <f>'QLQ-30 + QLQ-OV28'!IN5</f>
        <v>0</v>
      </c>
      <c r="DF5" s="51">
        <f>'QLQ-30 + QLQ-OV28'!IO5</f>
        <v>88.888888888888886</v>
      </c>
      <c r="DG5" s="51">
        <f>'QLQ-30 + QLQ-OV28'!IP5</f>
        <v>33.333333333333329</v>
      </c>
      <c r="DH5" s="51">
        <f>'QLQ-30 + QLQ-OV28'!IQ5</f>
        <v>66.666666666666657</v>
      </c>
      <c r="DI5" s="51">
        <f>'QLQ-30 + QLQ-OV28'!IR5</f>
        <v>33.333333333333329</v>
      </c>
      <c r="DJ5" s="51">
        <f>'QLQ-30 + QLQ-OV28'!IS5</f>
        <v>40.000000000000007</v>
      </c>
      <c r="DK5" s="51">
        <f>'QLQ-30 + QLQ-OV28'!IT5</f>
        <v>83.333333333333343</v>
      </c>
      <c r="DL5" s="142">
        <f>'Facit-F'!CN4</f>
        <v>11</v>
      </c>
      <c r="DM5" s="86">
        <v>43766</v>
      </c>
      <c r="DN5" s="5">
        <v>10.3</v>
      </c>
      <c r="DO5" s="5">
        <v>5.9</v>
      </c>
      <c r="DP5" s="5">
        <v>2.79</v>
      </c>
      <c r="DQ5" s="5">
        <v>3.69</v>
      </c>
      <c r="DR5" s="88">
        <v>1.76</v>
      </c>
      <c r="DS5" s="5">
        <v>162</v>
      </c>
      <c r="DT5" s="5">
        <v>18.8</v>
      </c>
      <c r="DU5" s="5">
        <v>0</v>
      </c>
      <c r="DV5" s="51">
        <f>'QLQ-30 + QLQ-OV28'!LE5</f>
        <v>33.333333333333329</v>
      </c>
      <c r="DW5" s="51">
        <f>'QLQ-30 + QLQ-OV28'!LF5</f>
        <v>33.333333333333336</v>
      </c>
      <c r="DX5" s="51">
        <f>'QLQ-30 + QLQ-OV28'!LG5</f>
        <v>33.333333333333336</v>
      </c>
      <c r="DY5" s="51">
        <f>'QLQ-30 + QLQ-OV28'!LH5</f>
        <v>33.333333333333336</v>
      </c>
      <c r="DZ5" s="51">
        <f>'QLQ-30 + QLQ-OV28'!LI5</f>
        <v>66.666666666666671</v>
      </c>
      <c r="EA5" s="51">
        <f>'QLQ-30 + QLQ-OV28'!LJ5</f>
        <v>66.666666666666671</v>
      </c>
      <c r="EB5" s="51">
        <f>'QLQ-30 + QLQ-OV28'!LK5</f>
        <v>66.666666666666657</v>
      </c>
      <c r="EC5" s="51">
        <f>'QLQ-30 + QLQ-OV28'!LL5</f>
        <v>16.666666666666664</v>
      </c>
      <c r="ED5" s="51">
        <f>'QLQ-30 + QLQ-OV28'!LM5</f>
        <v>33.333333333333329</v>
      </c>
      <c r="EE5" s="51">
        <f>'QLQ-30 + QLQ-OV28'!LN5</f>
        <v>33.333333333333329</v>
      </c>
      <c r="EF5" s="51">
        <f>'QLQ-30 + QLQ-OV28'!LO5</f>
        <v>66.666666666666657</v>
      </c>
      <c r="EG5" s="51">
        <f>'QLQ-30 + QLQ-OV28'!LP5</f>
        <v>66.666666666666657</v>
      </c>
      <c r="EH5" s="51">
        <f>'QLQ-30 + QLQ-OV28'!LQ5</f>
        <v>66.666666666666657</v>
      </c>
      <c r="EI5" s="51">
        <f>'QLQ-30 + QLQ-OV28'!LR5</f>
        <v>0</v>
      </c>
      <c r="EJ5" s="51">
        <f>'QLQ-30 + QLQ-OV28'!LS5</f>
        <v>33.333333333333329</v>
      </c>
      <c r="EK5" s="51">
        <f>'QLQ-30 + QLQ-OV28'!LT5</f>
        <v>100</v>
      </c>
      <c r="EL5" s="51">
        <f>'QLQ-30 + QLQ-OV28'!LU5</f>
        <v>0</v>
      </c>
      <c r="EM5" s="51">
        <f>'QLQ-30 + QLQ-OV28'!LV5</f>
        <v>100</v>
      </c>
      <c r="EN5" s="51">
        <f>'QLQ-30 + QLQ-OV28'!LW5</f>
        <v>57.142857142857153</v>
      </c>
      <c r="EO5" s="51">
        <f>'QLQ-30 + QLQ-OV28'!LX5</f>
        <v>100</v>
      </c>
      <c r="EP5" s="51">
        <f>'QLQ-30 + QLQ-OV28'!LY5</f>
        <v>50</v>
      </c>
      <c r="EQ5" s="51">
        <f>'QLQ-30 + QLQ-OV28'!LZ5</f>
        <v>60</v>
      </c>
      <c r="ER5" s="51">
        <f>'QLQ-30 + QLQ-OV28'!MA5</f>
        <v>66.666666666666657</v>
      </c>
      <c r="ES5" s="55">
        <f>'Facit-F'!DR4</f>
        <v>15</v>
      </c>
    </row>
    <row r="6" spans="1:149">
      <c r="A6" s="4" t="s">
        <v>10</v>
      </c>
      <c r="B6" s="4" t="s">
        <v>371</v>
      </c>
      <c r="C6" s="4" t="s">
        <v>372</v>
      </c>
      <c r="D6" s="4" t="s">
        <v>111</v>
      </c>
      <c r="E6" s="4" t="s">
        <v>112</v>
      </c>
      <c r="F6" s="4" t="s">
        <v>373</v>
      </c>
      <c r="G6" s="128" t="s">
        <v>374</v>
      </c>
      <c r="H6" s="62">
        <v>43539</v>
      </c>
      <c r="I6" s="85" t="s">
        <v>375</v>
      </c>
      <c r="J6" s="132"/>
      <c r="K6" s="132"/>
      <c r="L6" s="132"/>
      <c r="M6" s="132"/>
      <c r="N6" s="132"/>
      <c r="O6" s="132"/>
      <c r="P6" s="132"/>
      <c r="Q6" s="132"/>
      <c r="R6" s="132"/>
      <c r="S6" s="5">
        <v>784.3</v>
      </c>
      <c r="T6" s="5">
        <v>8</v>
      </c>
      <c r="U6" s="5">
        <v>4.4800000000000004</v>
      </c>
      <c r="V6" s="5">
        <v>6.65</v>
      </c>
      <c r="W6" s="5">
        <v>5.39</v>
      </c>
      <c r="X6" s="5">
        <v>265</v>
      </c>
      <c r="Y6" s="5">
        <v>32.200000000000003</v>
      </c>
      <c r="Z6" s="5">
        <v>1</v>
      </c>
      <c r="AA6" s="51">
        <f>'QLQ-30 + QLQ-OV28'!BJ6</f>
        <v>33.333333333333329</v>
      </c>
      <c r="AB6" s="51">
        <f>'QLQ-30 + QLQ-OV28'!BK6</f>
        <v>66.666666666666671</v>
      </c>
      <c r="AC6" s="51">
        <f>'QLQ-30 + QLQ-OV28'!BL6</f>
        <v>33.333333333333336</v>
      </c>
      <c r="AD6" s="51">
        <f>'QLQ-30 + QLQ-OV28'!BM6</f>
        <v>66.666666666666671</v>
      </c>
      <c r="AE6" s="51">
        <f>'QLQ-30 + QLQ-OV28'!BN6</f>
        <v>66.666666666666671</v>
      </c>
      <c r="AF6" s="51">
        <f>'QLQ-30 + QLQ-OV28'!BO6</f>
        <v>50</v>
      </c>
      <c r="AG6" s="51">
        <f>'QLQ-30 + QLQ-OV28'!BP6</f>
        <v>66.666666666666657</v>
      </c>
      <c r="AH6" s="51">
        <f>'QLQ-30 + QLQ-OV28'!BQ6</f>
        <v>16.666666666666664</v>
      </c>
      <c r="AI6" s="51">
        <f>'QLQ-30 + QLQ-OV28'!BR6</f>
        <v>66.666666666666657</v>
      </c>
      <c r="AJ6" s="51">
        <f>'QLQ-30 + QLQ-OV28'!BS6</f>
        <v>0</v>
      </c>
      <c r="AK6" s="51">
        <f>'QLQ-30 + QLQ-OV28'!BT6</f>
        <v>66.666666666666657</v>
      </c>
      <c r="AL6" s="51">
        <f>'QLQ-30 + QLQ-OV28'!BU6</f>
        <v>33.333333333333329</v>
      </c>
      <c r="AM6" s="51">
        <f>'QLQ-30 + QLQ-OV28'!BV6</f>
        <v>33.333333333333329</v>
      </c>
      <c r="AN6" s="51">
        <f>'QLQ-30 + QLQ-OV28'!BW6</f>
        <v>0</v>
      </c>
      <c r="AO6" s="51">
        <f>'QLQ-30 + QLQ-OV28'!BX6</f>
        <v>0</v>
      </c>
      <c r="AP6" s="51">
        <f>'QLQ-30 + QLQ-OV28'!BY6</f>
        <v>33.333333333333329</v>
      </c>
      <c r="AQ6" s="51">
        <f>'QLQ-30 + QLQ-OV28'!BZ6</f>
        <v>0</v>
      </c>
      <c r="AR6" s="51">
        <f>'QLQ-30 + QLQ-OV28'!CA6</f>
        <v>77.777777777777786</v>
      </c>
      <c r="AS6" s="51">
        <f>'QLQ-30 + QLQ-OV28'!CB6</f>
        <v>66.666666666666657</v>
      </c>
      <c r="AT6" s="51">
        <f>'QLQ-30 + QLQ-OV28'!CC6</f>
        <v>0</v>
      </c>
      <c r="AU6" s="51">
        <f>'QLQ-30 + QLQ-OV28'!CD6</f>
        <v>0</v>
      </c>
      <c r="AV6" s="51">
        <f>'QLQ-30 + QLQ-OV28'!CE6</f>
        <v>20.000000000000004</v>
      </c>
      <c r="AW6" s="51">
        <f>'QLQ-30 + QLQ-OV28'!CF6</f>
        <v>0</v>
      </c>
      <c r="AX6" s="142">
        <f>'Facit-F'!AF5</f>
        <v>25</v>
      </c>
      <c r="AY6" s="62">
        <v>43571</v>
      </c>
      <c r="AZ6" s="5">
        <v>167.7</v>
      </c>
      <c r="BA6" s="5">
        <v>7.5</v>
      </c>
      <c r="BB6" s="5">
        <v>4.09</v>
      </c>
      <c r="BC6" s="5">
        <v>5.41</v>
      </c>
      <c r="BD6" s="88">
        <v>3.94</v>
      </c>
      <c r="BE6" s="5">
        <v>292</v>
      </c>
      <c r="BF6" s="5">
        <v>30.9</v>
      </c>
      <c r="BG6" s="5">
        <v>1</v>
      </c>
      <c r="BH6" s="51">
        <f>'QLQ-30 + QLQ-OV28'!EQ6</f>
        <v>50</v>
      </c>
      <c r="BI6" s="51">
        <f>'QLQ-30 + QLQ-OV28'!ER6</f>
        <v>46.666666666666664</v>
      </c>
      <c r="BJ6" s="51">
        <f>'QLQ-30 + QLQ-OV28'!ES6</f>
        <v>50</v>
      </c>
      <c r="BK6" s="51">
        <f>'QLQ-30 + QLQ-OV28'!ET6</f>
        <v>66.666666666666671</v>
      </c>
      <c r="BL6" s="51">
        <f>'QLQ-30 + QLQ-OV28'!EU6</f>
        <v>50</v>
      </c>
      <c r="BM6" s="51">
        <f>'QLQ-30 + QLQ-OV28'!EV6</f>
        <v>50</v>
      </c>
      <c r="BN6" s="51">
        <f>'QLQ-30 + QLQ-OV28'!EW6</f>
        <v>55.55555555555555</v>
      </c>
      <c r="BO6" s="51">
        <f>'QLQ-30 + QLQ-OV28'!EX6</f>
        <v>33.333333333333329</v>
      </c>
      <c r="BP6" s="51">
        <f>'QLQ-30 + QLQ-OV28'!EY6</f>
        <v>33.333333333333329</v>
      </c>
      <c r="BQ6" s="51">
        <f>'QLQ-30 + QLQ-OV28'!EZ6</f>
        <v>0</v>
      </c>
      <c r="BR6" s="51">
        <f>'QLQ-30 + QLQ-OV28'!FA6</f>
        <v>33.333333333333329</v>
      </c>
      <c r="BS6" s="51">
        <f>'QLQ-30 + QLQ-OV28'!FB6</f>
        <v>66.666666666666657</v>
      </c>
      <c r="BT6" s="51">
        <f>'QLQ-30 + QLQ-OV28'!FC6</f>
        <v>33.333333333333329</v>
      </c>
      <c r="BU6" s="51">
        <f>'QLQ-30 + QLQ-OV28'!FD6</f>
        <v>33.333333333333329</v>
      </c>
      <c r="BV6" s="51">
        <f>'QLQ-30 + QLQ-OV28'!FE6</f>
        <v>33.333333333333329</v>
      </c>
      <c r="BW6" s="51">
        <f>'QLQ-30 + QLQ-OV28'!FF6</f>
        <v>50</v>
      </c>
      <c r="BX6" s="51">
        <f>'QLQ-30 + QLQ-OV28'!FG6</f>
        <v>0</v>
      </c>
      <c r="BY6" s="51">
        <f>'QLQ-30 + QLQ-OV28'!FH6</f>
        <v>72.222222222222214</v>
      </c>
      <c r="BZ6" s="51">
        <f>'QLQ-30 + QLQ-OV28'!FI6</f>
        <v>61.904761904761905</v>
      </c>
      <c r="CA6" s="51">
        <f>'QLQ-30 + QLQ-OV28'!FJ6</f>
        <v>33.333333333333329</v>
      </c>
      <c r="CB6" s="51">
        <f>'QLQ-30 + QLQ-OV28'!FK6</f>
        <v>16.666666666666664</v>
      </c>
      <c r="CC6" s="51">
        <f>'QLQ-30 + QLQ-OV28'!FL6</f>
        <v>43.333333333333329</v>
      </c>
      <c r="CD6" s="51">
        <f>'QLQ-30 + QLQ-OV28'!FM6</f>
        <v>33.333333333333329</v>
      </c>
      <c r="CE6" s="142">
        <f>'Facit-F'!BJ5</f>
        <v>18</v>
      </c>
      <c r="CF6" s="86">
        <v>43630</v>
      </c>
      <c r="CG6" s="5">
        <v>56.87</v>
      </c>
      <c r="CH6" s="5">
        <v>7</v>
      </c>
      <c r="CI6" s="5">
        <v>3.85</v>
      </c>
      <c r="CJ6" s="5">
        <v>5.63</v>
      </c>
      <c r="CK6" s="88">
        <v>4.0599999999999996</v>
      </c>
      <c r="CL6" s="5">
        <v>284</v>
      </c>
      <c r="CM6" s="5">
        <v>26.4</v>
      </c>
      <c r="CN6" s="5">
        <v>0</v>
      </c>
      <c r="CO6" s="51">
        <f>'QLQ-30 + QLQ-OV28'!HX6</f>
        <v>66.666666666666657</v>
      </c>
      <c r="CP6" s="51">
        <f>'QLQ-30 + QLQ-OV28'!HY6</f>
        <v>33.333333333333336</v>
      </c>
      <c r="CQ6" s="51">
        <f>'QLQ-30 + QLQ-OV28'!HZ6</f>
        <v>33.333333333333336</v>
      </c>
      <c r="CR6" s="51">
        <f>'QLQ-30 + QLQ-OV28'!IA6</f>
        <v>33.333333333333336</v>
      </c>
      <c r="CS6" s="51">
        <f>'QLQ-30 + QLQ-OV28'!IB6</f>
        <v>50</v>
      </c>
      <c r="CT6" s="51">
        <f>'QLQ-30 + QLQ-OV28'!IC6</f>
        <v>16.666666666666664</v>
      </c>
      <c r="CU6" s="51">
        <f>'QLQ-30 + QLQ-OV28'!ID6</f>
        <v>88.888888888888886</v>
      </c>
      <c r="CV6" s="51">
        <f>'QLQ-30 + QLQ-OV28'!IE6</f>
        <v>50</v>
      </c>
      <c r="CW6" s="51">
        <f>'QLQ-30 + QLQ-OV28'!IF6</f>
        <v>83.333333333333343</v>
      </c>
      <c r="CX6" s="51">
        <f>'QLQ-30 + QLQ-OV28'!IG6</f>
        <v>66.666666666666657</v>
      </c>
      <c r="CY6" s="51">
        <f>'QLQ-30 + QLQ-OV28'!IH6</f>
        <v>33.333333333333329</v>
      </c>
      <c r="CZ6" s="51">
        <f>'QLQ-30 + QLQ-OV28'!II6</f>
        <v>66.666666666666657</v>
      </c>
      <c r="DA6" s="51">
        <f>'QLQ-30 + QLQ-OV28'!IJ6</f>
        <v>66.666666666666657</v>
      </c>
      <c r="DB6" s="51">
        <f>'QLQ-30 + QLQ-OV28'!IK6</f>
        <v>33.333333333333329</v>
      </c>
      <c r="DC6" s="51">
        <f>'QLQ-30 + QLQ-OV28'!IL6</f>
        <v>33.333333333333329</v>
      </c>
      <c r="DD6" s="51">
        <f>'QLQ-30 + QLQ-OV28'!IM6</f>
        <v>66.666666666666657</v>
      </c>
      <c r="DE6" s="51">
        <f>'QLQ-30 + QLQ-OV28'!IN6</f>
        <v>0</v>
      </c>
      <c r="DF6" s="51">
        <f>'QLQ-30 + QLQ-OV28'!IO6</f>
        <v>66.666666666666657</v>
      </c>
      <c r="DG6" s="51">
        <f>'QLQ-30 + QLQ-OV28'!IP6</f>
        <v>57.142857142857153</v>
      </c>
      <c r="DH6" s="51">
        <f>'QLQ-30 + QLQ-OV28'!IQ6</f>
        <v>66.666666666666657</v>
      </c>
      <c r="DI6" s="51">
        <f>'QLQ-30 + QLQ-OV28'!IR6</f>
        <v>33.333333333333329</v>
      </c>
      <c r="DJ6" s="51">
        <f>'QLQ-30 + QLQ-OV28'!IS6</f>
        <v>66.666666666666657</v>
      </c>
      <c r="DK6" s="51">
        <f>'QLQ-30 + QLQ-OV28'!IT6</f>
        <v>83.333333333333343</v>
      </c>
      <c r="DL6" s="142">
        <f>'Facit-F'!CN5</f>
        <v>12</v>
      </c>
      <c r="DM6" s="86">
        <v>43686</v>
      </c>
      <c r="DN6" s="5">
        <v>20.420000000000002</v>
      </c>
      <c r="DO6" s="5">
        <v>5.5</v>
      </c>
      <c r="DP6" s="5">
        <v>2.84</v>
      </c>
      <c r="DQ6" s="5">
        <v>3.43</v>
      </c>
      <c r="DR6" s="5">
        <v>2.0499999999999998</v>
      </c>
      <c r="DS6" s="5">
        <v>187</v>
      </c>
      <c r="DT6" s="5">
        <v>26.4</v>
      </c>
      <c r="DU6" s="5">
        <v>0</v>
      </c>
      <c r="DV6" s="51">
        <f>'QLQ-30 + QLQ-OV28'!LE6</f>
        <v>16.666666666666664</v>
      </c>
      <c r="DW6" s="51">
        <f>'QLQ-30 + QLQ-OV28'!LF6</f>
        <v>6.6666666666666767</v>
      </c>
      <c r="DX6" s="51">
        <f>'QLQ-30 + QLQ-OV28'!LG6</f>
        <v>0</v>
      </c>
      <c r="DY6" s="51">
        <f>'QLQ-30 + QLQ-OV28'!LH6</f>
        <v>0</v>
      </c>
      <c r="DZ6" s="51">
        <f>'QLQ-30 + QLQ-OV28'!LI6</f>
        <v>16.666666666666664</v>
      </c>
      <c r="EA6" s="51">
        <f>'QLQ-30 + QLQ-OV28'!LJ6</f>
        <v>0</v>
      </c>
      <c r="EB6" s="51">
        <f>'QLQ-30 + QLQ-OV28'!LK6</f>
        <v>100</v>
      </c>
      <c r="EC6" s="51">
        <f>'QLQ-30 + QLQ-OV28'!LL6</f>
        <v>83.333333333333343</v>
      </c>
      <c r="ED6" s="51">
        <f>'QLQ-30 + QLQ-OV28'!LM6</f>
        <v>66.666666666666657</v>
      </c>
      <c r="EE6" s="51">
        <f>'QLQ-30 + QLQ-OV28'!LN6</f>
        <v>66.666666666666657</v>
      </c>
      <c r="EF6" s="51">
        <f>'QLQ-30 + QLQ-OV28'!LO6</f>
        <v>66.666666666666657</v>
      </c>
      <c r="EG6" s="51">
        <f>'QLQ-30 + QLQ-OV28'!LP6</f>
        <v>100</v>
      </c>
      <c r="EH6" s="51">
        <f>'QLQ-30 + QLQ-OV28'!LQ6</f>
        <v>66.666666666666657</v>
      </c>
      <c r="EI6" s="51">
        <f>'QLQ-30 + QLQ-OV28'!LR6</f>
        <v>33.333333333333329</v>
      </c>
      <c r="EJ6" s="51">
        <f>'QLQ-30 + QLQ-OV28'!LS6</f>
        <v>66.666666666666657</v>
      </c>
      <c r="EK6" s="51">
        <f>'QLQ-30 + QLQ-OV28'!LT6</f>
        <v>100</v>
      </c>
      <c r="EL6" s="51">
        <f>'QLQ-30 + QLQ-OV28'!LU6</f>
        <v>0</v>
      </c>
      <c r="EM6" s="51">
        <f>'QLQ-30 + QLQ-OV28'!LV6</f>
        <v>100</v>
      </c>
      <c r="EN6" s="51">
        <f>'QLQ-30 + QLQ-OV28'!LW6</f>
        <v>66.666666666666657</v>
      </c>
      <c r="EO6" s="51">
        <f>'QLQ-30 + QLQ-OV28'!LX6</f>
        <v>100</v>
      </c>
      <c r="EP6" s="51">
        <f>'QLQ-30 + QLQ-OV28'!LY6</f>
        <v>50</v>
      </c>
      <c r="EQ6" s="51">
        <f>'QLQ-30 + QLQ-OV28'!LZ6</f>
        <v>66.666666666666657</v>
      </c>
      <c r="ER6" s="51">
        <f>'QLQ-30 + QLQ-OV28'!MA6</f>
        <v>100</v>
      </c>
      <c r="ES6" s="55">
        <f>'Facit-F'!DR5</f>
        <v>2</v>
      </c>
    </row>
    <row r="7" spans="1:149">
      <c r="A7" s="4" t="s">
        <v>11</v>
      </c>
      <c r="B7" s="4" t="s">
        <v>377</v>
      </c>
      <c r="C7" s="4" t="s">
        <v>372</v>
      </c>
      <c r="D7" s="4" t="s">
        <v>111</v>
      </c>
      <c r="E7" s="4" t="s">
        <v>112</v>
      </c>
      <c r="F7" s="4" t="s">
        <v>373</v>
      </c>
      <c r="G7" s="128" t="s">
        <v>374</v>
      </c>
      <c r="H7" s="62">
        <v>43468</v>
      </c>
      <c r="I7" s="4" t="s">
        <v>375</v>
      </c>
      <c r="J7" s="147" t="s">
        <v>378</v>
      </c>
      <c r="K7" s="147" t="s">
        <v>379</v>
      </c>
      <c r="L7" s="147" t="s">
        <v>118</v>
      </c>
      <c r="M7" s="147"/>
      <c r="N7" s="147"/>
      <c r="O7" s="132"/>
      <c r="P7" s="132"/>
      <c r="Q7" s="132"/>
      <c r="R7" s="132"/>
      <c r="S7" s="5">
        <v>36.479999999999997</v>
      </c>
      <c r="T7" s="5">
        <v>7.3</v>
      </c>
      <c r="U7" s="5">
        <v>4.1500000000000004</v>
      </c>
      <c r="V7" s="5">
        <v>8.7799999999999994</v>
      </c>
      <c r="W7" s="88">
        <v>6.69</v>
      </c>
      <c r="X7" s="5">
        <v>291</v>
      </c>
      <c r="Y7" s="5">
        <v>28.7</v>
      </c>
      <c r="Z7" s="5">
        <v>0</v>
      </c>
      <c r="AA7" s="51">
        <f>'QLQ-30 + QLQ-OV28'!BJ7</f>
        <v>50</v>
      </c>
      <c r="AB7" s="51">
        <f>'QLQ-30 + QLQ-OV28'!BK7</f>
        <v>33.333333333333336</v>
      </c>
      <c r="AC7" s="51">
        <f>'QLQ-30 + QLQ-OV28'!BL7</f>
        <v>33.333333333333336</v>
      </c>
      <c r="AD7" s="51">
        <f>'QLQ-30 + QLQ-OV28'!BM7</f>
        <v>33.333333333333336</v>
      </c>
      <c r="AE7" s="51">
        <f>'QLQ-30 + QLQ-OV28'!BN7</f>
        <v>33.333333333333336</v>
      </c>
      <c r="AF7" s="51">
        <f>'QLQ-30 + QLQ-OV28'!BO7</f>
        <v>50</v>
      </c>
      <c r="AG7" s="51">
        <f>'QLQ-30 + QLQ-OV28'!BP7</f>
        <v>44.44444444444445</v>
      </c>
      <c r="AH7" s="51">
        <f>'QLQ-30 + QLQ-OV28'!BQ7</f>
        <v>0</v>
      </c>
      <c r="AI7" s="51">
        <f>'QLQ-30 + QLQ-OV28'!BR7</f>
        <v>33.333333333333329</v>
      </c>
      <c r="AJ7" s="51">
        <f>'QLQ-30 + QLQ-OV28'!BS7</f>
        <v>66.666666666666657</v>
      </c>
      <c r="AK7" s="51">
        <f>'QLQ-30 + QLQ-OV28'!BT7</f>
        <v>66.666666666666657</v>
      </c>
      <c r="AL7" s="51">
        <f>'QLQ-30 + QLQ-OV28'!BU7</f>
        <v>33.333333333333329</v>
      </c>
      <c r="AM7" s="51">
        <f>'QLQ-30 + QLQ-OV28'!BV7</f>
        <v>66.666666666666657</v>
      </c>
      <c r="AN7" s="51">
        <f>'QLQ-30 + QLQ-OV28'!BW7</f>
        <v>0</v>
      </c>
      <c r="AO7" s="51">
        <f>'QLQ-30 + QLQ-OV28'!BX7</f>
        <v>33.333333333333329</v>
      </c>
      <c r="AP7" s="51">
        <f>'QLQ-30 + QLQ-OV28'!BY7</f>
        <v>33.333333333333329</v>
      </c>
      <c r="AQ7" s="51">
        <f>'QLQ-30 + QLQ-OV28'!BZ7</f>
        <v>0</v>
      </c>
      <c r="AR7" s="51">
        <f>'QLQ-30 + QLQ-OV28'!CA7</f>
        <v>77.777777777777786</v>
      </c>
      <c r="AS7" s="51">
        <f>'QLQ-30 + QLQ-OV28'!CB7</f>
        <v>42.857142857142854</v>
      </c>
      <c r="AT7" s="51">
        <f>'QLQ-30 + QLQ-OV28'!CC7</f>
        <v>0</v>
      </c>
      <c r="AU7" s="51">
        <f>'QLQ-30 + QLQ-OV28'!CD7</f>
        <v>33.333333333333329</v>
      </c>
      <c r="AV7" s="51">
        <f>'QLQ-30 + QLQ-OV28'!CE7</f>
        <v>20.000000000000004</v>
      </c>
      <c r="AW7" s="51">
        <f>'QLQ-30 + QLQ-OV28'!CF7</f>
        <v>16.666666666666664</v>
      </c>
      <c r="AX7" s="142">
        <f>'Facit-F'!AF6</f>
        <v>25</v>
      </c>
      <c r="AY7" s="62">
        <v>43525</v>
      </c>
      <c r="AZ7" s="68" t="s">
        <v>380</v>
      </c>
      <c r="BA7" s="5">
        <v>6.1</v>
      </c>
      <c r="BB7" s="5">
        <v>3.41</v>
      </c>
      <c r="BC7" s="5">
        <v>2.71</v>
      </c>
      <c r="BD7" s="5">
        <v>1.92</v>
      </c>
      <c r="BE7" s="88">
        <v>78</v>
      </c>
      <c r="BF7" s="5">
        <v>25.56</v>
      </c>
      <c r="BG7" s="5">
        <v>1</v>
      </c>
      <c r="BH7" s="51">
        <f>'QLQ-30 + QLQ-OV28'!EQ7</f>
        <v>50</v>
      </c>
      <c r="BI7" s="51">
        <f>'QLQ-30 + QLQ-OV28'!ER7</f>
        <v>40</v>
      </c>
      <c r="BJ7" s="51">
        <f>'QLQ-30 + QLQ-OV28'!ES7</f>
        <v>50</v>
      </c>
      <c r="BK7" s="51">
        <f>'QLQ-30 + QLQ-OV28'!ET7</f>
        <v>58.333333333333329</v>
      </c>
      <c r="BL7" s="51">
        <f>'QLQ-30 + QLQ-OV28'!EU7</f>
        <v>50</v>
      </c>
      <c r="BM7" s="51">
        <f>'QLQ-30 + QLQ-OV28'!EV7</f>
        <v>33.333333333333336</v>
      </c>
      <c r="BN7" s="51">
        <f>'QLQ-30 + QLQ-OV28'!EW7</f>
        <v>77.777777777777786</v>
      </c>
      <c r="BO7" s="51">
        <f>'QLQ-30 + QLQ-OV28'!EX7</f>
        <v>33.333333333333329</v>
      </c>
      <c r="BP7" s="51">
        <f>'QLQ-30 + QLQ-OV28'!EY7</f>
        <v>33.333333333333329</v>
      </c>
      <c r="BQ7" s="51">
        <f>'QLQ-30 + QLQ-OV28'!EZ7</f>
        <v>33.333333333333329</v>
      </c>
      <c r="BR7" s="51">
        <f>'QLQ-30 + QLQ-OV28'!FA7</f>
        <v>66.666666666666657</v>
      </c>
      <c r="BS7" s="51">
        <f>'QLQ-30 + QLQ-OV28'!FB7</f>
        <v>33.333333333333329</v>
      </c>
      <c r="BT7" s="51">
        <f>'QLQ-30 + QLQ-OV28'!FC7</f>
        <v>33.333333333333329</v>
      </c>
      <c r="BU7" s="51">
        <f>'QLQ-30 + QLQ-OV28'!FD7</f>
        <v>0</v>
      </c>
      <c r="BV7" s="51">
        <f>'QLQ-30 + QLQ-OV28'!FE7</f>
        <v>100</v>
      </c>
      <c r="BW7" s="51">
        <f>'QLQ-30 + QLQ-OV28'!FF7</f>
        <v>33.333333333333329</v>
      </c>
      <c r="BX7" s="51">
        <f>'QLQ-30 + QLQ-OV28'!FG7</f>
        <v>0</v>
      </c>
      <c r="BY7" s="51">
        <f>'QLQ-30 + QLQ-OV28'!FH7</f>
        <v>88.888888888888886</v>
      </c>
      <c r="BZ7" s="51">
        <f>'QLQ-30 + QLQ-OV28'!FI7</f>
        <v>42.857142857142854</v>
      </c>
      <c r="CA7" s="51">
        <f>'QLQ-30 + QLQ-OV28'!FJ7</f>
        <v>33.333333333333329</v>
      </c>
      <c r="CB7" s="51">
        <f>'QLQ-30 + QLQ-OV28'!FK7</f>
        <v>0</v>
      </c>
      <c r="CC7" s="51">
        <f>'QLQ-30 + QLQ-OV28'!FL7</f>
        <v>26.666666666666668</v>
      </c>
      <c r="CD7" s="51">
        <f>'QLQ-30 + QLQ-OV28'!FM7</f>
        <v>33.333333333333329</v>
      </c>
      <c r="CE7" s="142">
        <f>'Facit-F'!BJ6</f>
        <v>27</v>
      </c>
      <c r="CF7" s="86">
        <v>43587</v>
      </c>
      <c r="CG7" s="5">
        <v>22.33</v>
      </c>
      <c r="CH7" s="5">
        <v>6.2</v>
      </c>
      <c r="CI7" s="5">
        <v>3.02</v>
      </c>
      <c r="CJ7" s="5">
        <v>5.0199999999999996</v>
      </c>
      <c r="CK7" s="5">
        <v>2.5299999999999998</v>
      </c>
      <c r="CL7" s="5">
        <v>426</v>
      </c>
      <c r="CM7" s="5">
        <v>24.34</v>
      </c>
      <c r="CN7" s="5">
        <v>0</v>
      </c>
      <c r="CO7" s="51">
        <f>'QLQ-30 + QLQ-OV28'!HX7</f>
        <v>75</v>
      </c>
      <c r="CP7" s="51">
        <f>'QLQ-30 + QLQ-OV28'!HY7</f>
        <v>20.000000000000007</v>
      </c>
      <c r="CQ7" s="51">
        <f>'QLQ-30 + QLQ-OV28'!HZ7</f>
        <v>0</v>
      </c>
      <c r="CR7" s="51">
        <f>'QLQ-30 + QLQ-OV28'!IA7</f>
        <v>33.333333333333336</v>
      </c>
      <c r="CS7" s="51">
        <f>'QLQ-30 + QLQ-OV28'!IB7</f>
        <v>16.666666666666664</v>
      </c>
      <c r="CT7" s="51">
        <f>'QLQ-30 + QLQ-OV28'!IC7</f>
        <v>33.333333333333336</v>
      </c>
      <c r="CU7" s="51">
        <f>'QLQ-30 + QLQ-OV28'!ID7</f>
        <v>88.888888888888886</v>
      </c>
      <c r="CV7" s="51">
        <f>'QLQ-30 + QLQ-OV28'!IE7</f>
        <v>50</v>
      </c>
      <c r="CW7" s="51">
        <f>'QLQ-30 + QLQ-OV28'!IF7</f>
        <v>66.666666666666657</v>
      </c>
      <c r="CX7" s="51">
        <f>'QLQ-30 + QLQ-OV28'!IG7</f>
        <v>33.333333333333329</v>
      </c>
      <c r="CY7" s="51">
        <f>'QLQ-30 + QLQ-OV28'!IH7</f>
        <v>66.666666666666657</v>
      </c>
      <c r="CZ7" s="51">
        <f>'QLQ-30 + QLQ-OV28'!II7</f>
        <v>33.333333333333329</v>
      </c>
      <c r="DA7" s="51">
        <f>'QLQ-30 + QLQ-OV28'!IJ7</f>
        <v>66.666666666666657</v>
      </c>
      <c r="DB7" s="51">
        <f>'QLQ-30 + QLQ-OV28'!IK7</f>
        <v>0</v>
      </c>
      <c r="DC7" s="51">
        <f>'QLQ-30 + QLQ-OV28'!IL7</f>
        <v>66.666666666666657</v>
      </c>
      <c r="DD7" s="51">
        <f>'QLQ-30 + QLQ-OV28'!IM7</f>
        <v>33.333333333333329</v>
      </c>
      <c r="DE7" s="51">
        <f>'QLQ-30 + QLQ-OV28'!IN7</f>
        <v>0</v>
      </c>
      <c r="DF7" s="51">
        <f>'QLQ-30 + QLQ-OV28'!IO7</f>
        <v>100</v>
      </c>
      <c r="DG7" s="51">
        <f>'QLQ-30 + QLQ-OV28'!IP7</f>
        <v>47.619047619047613</v>
      </c>
      <c r="DH7" s="51">
        <f>'QLQ-30 + QLQ-OV28'!IQ7</f>
        <v>88.888888888888886</v>
      </c>
      <c r="DI7" s="51">
        <f>'QLQ-30 + QLQ-OV28'!IR7</f>
        <v>0</v>
      </c>
      <c r="DJ7" s="51">
        <f>'QLQ-30 + QLQ-OV28'!IS7</f>
        <v>66.666666666666657</v>
      </c>
      <c r="DK7" s="51">
        <f>'QLQ-30 + QLQ-OV28'!IT7</f>
        <v>83.333333333333343</v>
      </c>
      <c r="DL7" s="142">
        <f>'Facit-F'!CN6</f>
        <v>18</v>
      </c>
      <c r="DM7" s="86">
        <v>43658</v>
      </c>
      <c r="DN7" s="5">
        <v>7.05</v>
      </c>
      <c r="DO7" s="88">
        <v>7.2</v>
      </c>
      <c r="DP7" s="88">
        <v>3.53</v>
      </c>
      <c r="DQ7" s="88">
        <v>22.38</v>
      </c>
      <c r="DR7" s="88">
        <v>16.93</v>
      </c>
      <c r="DS7" s="88">
        <v>348</v>
      </c>
      <c r="DT7" s="88">
        <v>23.7</v>
      </c>
      <c r="DU7" s="88">
        <v>1</v>
      </c>
      <c r="DV7" s="51">
        <f>'QLQ-30 + QLQ-OV28'!LE7</f>
        <v>75</v>
      </c>
      <c r="DW7" s="51">
        <f>'QLQ-30 + QLQ-OV28'!LF7</f>
        <v>66.666666666666671</v>
      </c>
      <c r="DX7" s="51">
        <f>'QLQ-30 + QLQ-OV28'!LG7</f>
        <v>66.666666666666671</v>
      </c>
      <c r="DY7" s="51">
        <f>'QLQ-30 + QLQ-OV28'!LH7</f>
        <v>33.333333333333336</v>
      </c>
      <c r="DZ7" s="51">
        <f>'QLQ-30 + QLQ-OV28'!LI7</f>
        <v>16.666666666666664</v>
      </c>
      <c r="EA7" s="51">
        <f>'QLQ-30 + QLQ-OV28'!LJ7</f>
        <v>33.333333333333336</v>
      </c>
      <c r="EB7" s="51">
        <f>'QLQ-30 + QLQ-OV28'!LK7</f>
        <v>100</v>
      </c>
      <c r="EC7" s="51">
        <f>'QLQ-30 + QLQ-OV28'!LL7</f>
        <v>50</v>
      </c>
      <c r="ED7" s="51">
        <f>'QLQ-30 + QLQ-OV28'!LM7</f>
        <v>83.333333333333343</v>
      </c>
      <c r="EE7" s="51">
        <f>'QLQ-30 + QLQ-OV28'!LN7</f>
        <v>33.333333333333329</v>
      </c>
      <c r="EF7" s="51">
        <f>'QLQ-30 + QLQ-OV28'!LO7</f>
        <v>100</v>
      </c>
      <c r="EG7" s="51">
        <f>'QLQ-30 + QLQ-OV28'!LP7</f>
        <v>66.666666666666657</v>
      </c>
      <c r="EH7" s="51">
        <f>'QLQ-30 + QLQ-OV28'!LQ7</f>
        <v>100</v>
      </c>
      <c r="EI7" s="51">
        <f>'QLQ-30 + QLQ-OV28'!LR7</f>
        <v>0</v>
      </c>
      <c r="EJ7" s="51">
        <f>'QLQ-30 + QLQ-OV28'!LS7</f>
        <v>100</v>
      </c>
      <c r="EK7" s="51">
        <f>'QLQ-30 + QLQ-OV28'!LT7</f>
        <v>33.333333333333329</v>
      </c>
      <c r="EL7" s="51">
        <f>'QLQ-30 + QLQ-OV28'!LU7</f>
        <v>0</v>
      </c>
      <c r="EM7" s="51">
        <f>'QLQ-30 + QLQ-OV28'!LV7</f>
        <v>100</v>
      </c>
      <c r="EN7" s="51">
        <f>'QLQ-30 + QLQ-OV28'!LW7</f>
        <v>61.904761904761905</v>
      </c>
      <c r="EO7" s="51">
        <f>'QLQ-30 + QLQ-OV28'!LX7</f>
        <v>100</v>
      </c>
      <c r="EP7" s="51">
        <f>'QLQ-30 + QLQ-OV28'!LY7</f>
        <v>0</v>
      </c>
      <c r="EQ7" s="51">
        <f>'QLQ-30 + QLQ-OV28'!LZ7</f>
        <v>80</v>
      </c>
      <c r="ER7" s="51">
        <f>'QLQ-30 + QLQ-OV28'!MA7</f>
        <v>66.666666666666657</v>
      </c>
      <c r="ES7" s="55">
        <f>'Facit-F'!DR6</f>
        <v>15</v>
      </c>
    </row>
    <row r="8" spans="1:149">
      <c r="A8" s="4" t="s">
        <v>12</v>
      </c>
      <c r="B8" s="4" t="s">
        <v>381</v>
      </c>
      <c r="C8" s="4" t="s">
        <v>372</v>
      </c>
      <c r="D8" s="4" t="s">
        <v>382</v>
      </c>
      <c r="E8" s="4" t="s">
        <v>383</v>
      </c>
      <c r="F8" s="4" t="s">
        <v>113</v>
      </c>
      <c r="G8" s="128" t="s">
        <v>374</v>
      </c>
      <c r="H8" s="62">
        <v>43479</v>
      </c>
      <c r="I8" s="4" t="s">
        <v>375</v>
      </c>
      <c r="J8" s="132"/>
      <c r="K8" s="132"/>
      <c r="L8" s="132"/>
      <c r="M8" s="132"/>
      <c r="N8" s="132"/>
      <c r="O8" s="132"/>
      <c r="P8" s="132"/>
      <c r="Q8" s="132"/>
      <c r="R8" s="132"/>
      <c r="S8" s="5">
        <v>469.1</v>
      </c>
      <c r="T8" s="5">
        <v>7.5</v>
      </c>
      <c r="U8" s="5">
        <v>4.4400000000000004</v>
      </c>
      <c r="V8" s="5">
        <v>7.4</v>
      </c>
      <c r="W8" s="5">
        <v>4.76</v>
      </c>
      <c r="X8" s="5">
        <v>372</v>
      </c>
      <c r="Y8" s="5">
        <v>30.2</v>
      </c>
      <c r="Z8" s="5">
        <v>1</v>
      </c>
      <c r="AA8" s="51">
        <f>'QLQ-30 + QLQ-OV28'!BJ8</f>
        <v>83.333333333333343</v>
      </c>
      <c r="AB8" s="51">
        <f>'QLQ-30 + QLQ-OV28'!BK8</f>
        <v>26.666666666666661</v>
      </c>
      <c r="AC8" s="51">
        <f>'QLQ-30 + QLQ-OV28'!BL8</f>
        <v>33.333333333333336</v>
      </c>
      <c r="AD8" s="51">
        <f>'QLQ-30 + QLQ-OV28'!BM8</f>
        <v>33.333333333333336</v>
      </c>
      <c r="AE8" s="51">
        <f>'QLQ-30 + QLQ-OV28'!BN8</f>
        <v>50</v>
      </c>
      <c r="AF8" s="51">
        <f>'QLQ-30 + QLQ-OV28'!BO8</f>
        <v>66.666666666666671</v>
      </c>
      <c r="AG8" s="51">
        <f>'QLQ-30 + QLQ-OV28'!BP8</f>
        <v>77.777777777777786</v>
      </c>
      <c r="AH8" s="51">
        <f>'QLQ-30 + QLQ-OV28'!BQ8</f>
        <v>33.333333333333329</v>
      </c>
      <c r="AI8" s="51">
        <f>'QLQ-30 + QLQ-OV28'!BR8</f>
        <v>50</v>
      </c>
      <c r="AJ8" s="51">
        <f>'QLQ-30 + QLQ-OV28'!BS8</f>
        <v>33.333333333333329</v>
      </c>
      <c r="AK8" s="51">
        <f>'QLQ-30 + QLQ-OV28'!BT8</f>
        <v>66.666666666666657</v>
      </c>
      <c r="AL8" s="51">
        <f>'QLQ-30 + QLQ-OV28'!BU8</f>
        <v>66.666666666666657</v>
      </c>
      <c r="AM8" s="51">
        <f>'QLQ-30 + QLQ-OV28'!BV8</f>
        <v>66.666666666666657</v>
      </c>
      <c r="AN8" s="51">
        <f>'QLQ-30 + QLQ-OV28'!BW8</f>
        <v>0</v>
      </c>
      <c r="AO8" s="51">
        <f>'QLQ-30 + QLQ-OV28'!BX8</f>
        <v>100</v>
      </c>
      <c r="AP8" s="51">
        <f>'QLQ-30 + QLQ-OV28'!BY8</f>
        <v>33.333333333333329</v>
      </c>
      <c r="AQ8" s="51">
        <f>'QLQ-30 + QLQ-OV28'!BZ8</f>
        <v>0</v>
      </c>
      <c r="AR8" s="51">
        <f>'QLQ-30 + QLQ-OV28'!CA8</f>
        <v>100</v>
      </c>
      <c r="AS8" s="51">
        <f>'QLQ-30 + QLQ-OV28'!CB8</f>
        <v>61.904761904761905</v>
      </c>
      <c r="AT8" s="51">
        <f>'QLQ-30 + QLQ-OV28'!CC8</f>
        <v>33.333333333333329</v>
      </c>
      <c r="AU8" s="51">
        <f>'QLQ-30 + QLQ-OV28'!CD8</f>
        <v>0</v>
      </c>
      <c r="AV8" s="51">
        <f>'QLQ-30 + QLQ-OV28'!CE8</f>
        <v>26.666666666666668</v>
      </c>
      <c r="AW8" s="51">
        <f>'QLQ-30 + QLQ-OV28'!CF8</f>
        <v>0</v>
      </c>
      <c r="AX8" s="142">
        <f>'Facit-F'!AF7</f>
        <v>19</v>
      </c>
      <c r="AY8" s="62">
        <v>43500</v>
      </c>
      <c r="AZ8" s="5" t="s">
        <v>380</v>
      </c>
      <c r="BA8" s="5">
        <v>6.7</v>
      </c>
      <c r="BB8" s="5">
        <v>3.95</v>
      </c>
      <c r="BC8" s="5">
        <v>5.67</v>
      </c>
      <c r="BD8" s="5">
        <v>2.66</v>
      </c>
      <c r="BE8" s="5">
        <v>195</v>
      </c>
      <c r="BF8" s="5">
        <v>30</v>
      </c>
      <c r="BG8" s="5">
        <v>1</v>
      </c>
      <c r="BH8" s="51">
        <f>'QLQ-30 + QLQ-OV28'!EQ8</f>
        <v>91.666666666666657</v>
      </c>
      <c r="BI8" s="51">
        <f>'QLQ-30 + QLQ-OV28'!ER8</f>
        <v>40</v>
      </c>
      <c r="BJ8" s="51">
        <f>'QLQ-30 + QLQ-OV28'!ES8</f>
        <v>50</v>
      </c>
      <c r="BK8" s="51">
        <f>'QLQ-30 + QLQ-OV28'!ET8</f>
        <v>41.666666666666664</v>
      </c>
      <c r="BL8" s="51">
        <f>'QLQ-30 + QLQ-OV28'!EU8</f>
        <v>33.333333333333336</v>
      </c>
      <c r="BM8" s="51">
        <f>'QLQ-30 + QLQ-OV28'!EV8</f>
        <v>50</v>
      </c>
      <c r="BN8" s="51">
        <f>'QLQ-30 + QLQ-OV28'!EW8</f>
        <v>66.666666666666657</v>
      </c>
      <c r="BO8" s="51">
        <f>'QLQ-30 + QLQ-OV28'!EX8</f>
        <v>50</v>
      </c>
      <c r="BP8" s="51">
        <f>'QLQ-30 + QLQ-OV28'!EY8</f>
        <v>33.333333333333329</v>
      </c>
      <c r="BQ8" s="51">
        <f>'QLQ-30 + QLQ-OV28'!EZ8</f>
        <v>33.333333333333329</v>
      </c>
      <c r="BR8" s="51">
        <f>'QLQ-30 + QLQ-OV28'!FA8</f>
        <v>66.666666666666657</v>
      </c>
      <c r="BS8" s="51">
        <f>'QLQ-30 + QLQ-OV28'!FB8</f>
        <v>66.666666666666657</v>
      </c>
      <c r="BT8" s="51">
        <f>'QLQ-30 + QLQ-OV28'!FC8</f>
        <v>66.666666666666657</v>
      </c>
      <c r="BU8" s="51">
        <f>'QLQ-30 + QLQ-OV28'!FD8</f>
        <v>0</v>
      </c>
      <c r="BV8" s="51">
        <f>'QLQ-30 + QLQ-OV28'!FE8</f>
        <v>66.666666666666657</v>
      </c>
      <c r="BW8" s="51">
        <f>'QLQ-30 + QLQ-OV28'!FF8</f>
        <v>33.333333333333329</v>
      </c>
      <c r="BX8" s="51">
        <f>'QLQ-30 + QLQ-OV28'!FG8</f>
        <v>0</v>
      </c>
      <c r="BY8" s="51">
        <f>'QLQ-30 + QLQ-OV28'!FH8</f>
        <v>100</v>
      </c>
      <c r="BZ8" s="51">
        <f>'QLQ-30 + QLQ-OV28'!FI8</f>
        <v>42.857142857142854</v>
      </c>
      <c r="CA8" s="51">
        <f>'QLQ-30 + QLQ-OV28'!FJ8</f>
        <v>66.666666666666657</v>
      </c>
      <c r="CB8" s="51">
        <f>'QLQ-30 + QLQ-OV28'!FK8</f>
        <v>0</v>
      </c>
      <c r="CC8" s="51">
        <f>'QLQ-30 + QLQ-OV28'!FL8</f>
        <v>40.000000000000007</v>
      </c>
      <c r="CD8" s="51">
        <f>'QLQ-30 + QLQ-OV28'!FM8</f>
        <v>33.333333333333329</v>
      </c>
      <c r="CE8" s="142">
        <f>'Facit-F'!BJ7</f>
        <v>12</v>
      </c>
      <c r="CF8" s="64">
        <v>43599</v>
      </c>
      <c r="CG8" s="5">
        <v>7.81</v>
      </c>
      <c r="CH8" s="5">
        <v>7.5</v>
      </c>
      <c r="CI8" s="5">
        <v>4.0599999999999996</v>
      </c>
      <c r="CJ8" s="5">
        <v>3.97</v>
      </c>
      <c r="CK8" s="5">
        <v>1.72</v>
      </c>
      <c r="CL8" s="5">
        <v>248</v>
      </c>
      <c r="CM8" s="5">
        <v>30.4</v>
      </c>
      <c r="CN8" s="5">
        <v>1</v>
      </c>
      <c r="CO8" s="51">
        <f>'QLQ-30 + QLQ-OV28'!HX8</f>
        <v>91.666666666666657</v>
      </c>
      <c r="CP8" s="51">
        <f>'QLQ-30 + QLQ-OV28'!HY8</f>
        <v>40</v>
      </c>
      <c r="CQ8" s="51">
        <f>'QLQ-30 + QLQ-OV28'!HZ8</f>
        <v>33.333333333333336</v>
      </c>
      <c r="CR8" s="51">
        <f>'QLQ-30 + QLQ-OV28'!IA8</f>
        <v>33.333333333333336</v>
      </c>
      <c r="CS8" s="51">
        <f>'QLQ-30 + QLQ-OV28'!IB8</f>
        <v>50</v>
      </c>
      <c r="CT8" s="51">
        <f>'QLQ-30 + QLQ-OV28'!IC8</f>
        <v>66.666666666666671</v>
      </c>
      <c r="CU8" s="51">
        <f>'QLQ-30 + QLQ-OV28'!ID8</f>
        <v>66.666666666666657</v>
      </c>
      <c r="CV8" s="51">
        <f>'QLQ-30 + QLQ-OV28'!IE8</f>
        <v>33.333333333333329</v>
      </c>
      <c r="CW8" s="51">
        <f>'QLQ-30 + QLQ-OV28'!IF8</f>
        <v>66.666666666666657</v>
      </c>
      <c r="CX8" s="51">
        <f>'QLQ-30 + QLQ-OV28'!IG8</f>
        <v>33.333333333333329</v>
      </c>
      <c r="CY8" s="51">
        <f>'QLQ-30 + QLQ-OV28'!IH8</f>
        <v>66.666666666666657</v>
      </c>
      <c r="CZ8" s="51">
        <f>'QLQ-30 + QLQ-OV28'!II8</f>
        <v>66.666666666666657</v>
      </c>
      <c r="DA8" s="51">
        <f>'QLQ-30 + QLQ-OV28'!IJ8</f>
        <v>66.666666666666657</v>
      </c>
      <c r="DB8" s="51">
        <f>'QLQ-30 + QLQ-OV28'!IK8</f>
        <v>0</v>
      </c>
      <c r="DC8" s="51">
        <f>'QLQ-30 + QLQ-OV28'!IL8</f>
        <v>100</v>
      </c>
      <c r="DD8" s="51">
        <f>'QLQ-30 + QLQ-OV28'!IM8</f>
        <v>33.333333333333329</v>
      </c>
      <c r="DE8" s="51">
        <f>'QLQ-30 + QLQ-OV28'!IN8</f>
        <v>0</v>
      </c>
      <c r="DF8" s="51">
        <f>'QLQ-30 + QLQ-OV28'!IO8</f>
        <v>66.666666666666657</v>
      </c>
      <c r="DG8" s="51">
        <f>'QLQ-30 + QLQ-OV28'!IP8</f>
        <v>61.904761904761905</v>
      </c>
      <c r="DH8" s="51">
        <f>'QLQ-30 + QLQ-OV28'!IQ8</f>
        <v>66.666666666666657</v>
      </c>
      <c r="DI8" s="51">
        <f>'QLQ-30 + QLQ-OV28'!IR8</f>
        <v>0</v>
      </c>
      <c r="DJ8" s="51">
        <f>'QLQ-30 + QLQ-OV28'!IS8</f>
        <v>40.000000000000007</v>
      </c>
      <c r="DK8" s="51">
        <f>'QLQ-30 + QLQ-OV28'!IT8</f>
        <v>0</v>
      </c>
      <c r="DL8" s="142">
        <f>'Facit-F'!CN7</f>
        <v>16</v>
      </c>
      <c r="DM8" s="64">
        <v>43657</v>
      </c>
      <c r="DN8" s="5">
        <v>6.36</v>
      </c>
      <c r="DO8" s="5">
        <v>6.2</v>
      </c>
      <c r="DP8" s="5">
        <v>3.29</v>
      </c>
      <c r="DQ8" s="5">
        <v>5.52</v>
      </c>
      <c r="DR8" s="88">
        <v>1.97</v>
      </c>
      <c r="DS8" s="88">
        <v>191</v>
      </c>
      <c r="DT8" s="88">
        <v>30.9</v>
      </c>
      <c r="DU8" s="5">
        <v>1</v>
      </c>
      <c r="DV8" s="51">
        <f>'QLQ-30 + QLQ-OV28'!LE8</f>
        <v>91.666666666666657</v>
      </c>
      <c r="DW8" s="51">
        <f>'QLQ-30 + QLQ-OV28'!LF8</f>
        <v>26.666666666666661</v>
      </c>
      <c r="DX8" s="51">
        <f>'QLQ-30 + QLQ-OV28'!LG8</f>
        <v>33.333333333333336</v>
      </c>
      <c r="DY8" s="51">
        <f>'QLQ-30 + QLQ-OV28'!LH8</f>
        <v>41.666666666666664</v>
      </c>
      <c r="DZ8" s="51">
        <f>'QLQ-30 + QLQ-OV28'!LI8</f>
        <v>66.666666666666671</v>
      </c>
      <c r="EA8" s="51">
        <f>'QLQ-30 + QLQ-OV28'!LJ8</f>
        <v>50</v>
      </c>
      <c r="EB8" s="51">
        <f>'QLQ-30 + QLQ-OV28'!LK8</f>
        <v>66.666666666666657</v>
      </c>
      <c r="EC8" s="51">
        <f>'QLQ-30 + QLQ-OV28'!LL8</f>
        <v>50</v>
      </c>
      <c r="ED8" s="51">
        <f>'QLQ-30 + QLQ-OV28'!LM8</f>
        <v>33.333333333333329</v>
      </c>
      <c r="EE8" s="51">
        <f>'QLQ-30 + QLQ-OV28'!LN8</f>
        <v>33.333333333333329</v>
      </c>
      <c r="EF8" s="51">
        <f>'QLQ-30 + QLQ-OV28'!LO8</f>
        <v>66.666666666666657</v>
      </c>
      <c r="EG8" s="51">
        <f>'QLQ-30 + QLQ-OV28'!LP8</f>
        <v>100</v>
      </c>
      <c r="EH8" s="51">
        <f>'QLQ-30 + QLQ-OV28'!LQ8</f>
        <v>66.666666666666657</v>
      </c>
      <c r="EI8" s="51">
        <f>'QLQ-30 + QLQ-OV28'!LR8</f>
        <v>0</v>
      </c>
      <c r="EJ8" s="51">
        <f>'QLQ-30 + QLQ-OV28'!LS8</f>
        <v>33.333333333333329</v>
      </c>
      <c r="EK8" s="51">
        <f>'QLQ-30 + QLQ-OV28'!LT8</f>
        <v>33.333333333333329</v>
      </c>
      <c r="EL8" s="51">
        <f>'QLQ-30 + QLQ-OV28'!LU8</f>
        <v>0</v>
      </c>
      <c r="EM8" s="51">
        <f>'QLQ-30 + QLQ-OV28'!LV8</f>
        <v>100</v>
      </c>
      <c r="EN8" s="51">
        <f>'QLQ-30 + QLQ-OV28'!LW8</f>
        <v>42.857142857142854</v>
      </c>
      <c r="EO8" s="51">
        <f>'QLQ-30 + QLQ-OV28'!LX8</f>
        <v>66.666666666666657</v>
      </c>
      <c r="EP8" s="51">
        <f>'QLQ-30 + QLQ-OV28'!LY8</f>
        <v>0</v>
      </c>
      <c r="EQ8" s="51">
        <f>'QLQ-30 + QLQ-OV28'!LZ8</f>
        <v>40.000000000000007</v>
      </c>
      <c r="ER8" s="51">
        <f>'QLQ-30 + QLQ-OV28'!MA8</f>
        <v>50</v>
      </c>
      <c r="ES8" s="55">
        <f>'Facit-F'!DR7</f>
        <v>16</v>
      </c>
    </row>
    <row r="9" spans="1:149">
      <c r="A9" s="4" t="s">
        <v>13</v>
      </c>
      <c r="B9" s="4" t="s">
        <v>384</v>
      </c>
      <c r="C9" s="4" t="s">
        <v>372</v>
      </c>
      <c r="D9" s="4" t="s">
        <v>111</v>
      </c>
      <c r="E9" s="4" t="s">
        <v>112</v>
      </c>
      <c r="F9" s="4" t="s">
        <v>113</v>
      </c>
      <c r="G9" s="128" t="s">
        <v>374</v>
      </c>
      <c r="H9" s="62">
        <v>43630</v>
      </c>
      <c r="I9" s="4" t="s">
        <v>540</v>
      </c>
      <c r="J9" s="132"/>
      <c r="K9" s="132"/>
      <c r="L9" s="132"/>
      <c r="M9" s="132"/>
      <c r="N9" s="132"/>
      <c r="O9" s="132"/>
      <c r="P9" s="132"/>
      <c r="Q9" s="132"/>
      <c r="R9" s="132"/>
      <c r="S9" s="5">
        <v>178.4</v>
      </c>
      <c r="T9" s="5">
        <v>7.6</v>
      </c>
      <c r="U9" s="5">
        <v>3.9</v>
      </c>
      <c r="V9" s="5">
        <v>7.65</v>
      </c>
      <c r="W9" s="5">
        <v>2.82</v>
      </c>
      <c r="X9" s="5">
        <v>217</v>
      </c>
      <c r="Y9" s="5">
        <v>21.88</v>
      </c>
      <c r="Z9" s="5">
        <v>1</v>
      </c>
      <c r="AA9" s="51">
        <f>'QLQ-30 + QLQ-OV28'!BJ9</f>
        <v>75</v>
      </c>
      <c r="AB9" s="51">
        <f>'QLQ-30 + QLQ-OV28'!BK9</f>
        <v>59.999999999999986</v>
      </c>
      <c r="AC9" s="51">
        <f>'QLQ-30 + QLQ-OV28'!BL9</f>
        <v>33.333333333333336</v>
      </c>
      <c r="AD9" s="51">
        <f>'QLQ-30 + QLQ-OV28'!BM9</f>
        <v>41.666666666666664</v>
      </c>
      <c r="AE9" s="51">
        <f>'QLQ-30 + QLQ-OV28'!BN9</f>
        <v>50</v>
      </c>
      <c r="AF9" s="51">
        <f>'QLQ-30 + QLQ-OV28'!BO9</f>
        <v>66.666666666666671</v>
      </c>
      <c r="AG9" s="51">
        <f>'QLQ-30 + QLQ-OV28'!BP9</f>
        <v>55.55555555555555</v>
      </c>
      <c r="AH9" s="51">
        <f>'QLQ-30 + QLQ-OV28'!BQ9</f>
        <v>16.666666666666664</v>
      </c>
      <c r="AI9" s="51">
        <f>'QLQ-30 + QLQ-OV28'!BR9</f>
        <v>33.333333333333329</v>
      </c>
      <c r="AJ9" s="51">
        <f>'QLQ-30 + QLQ-OV28'!BS9</f>
        <v>33.333333333333329</v>
      </c>
      <c r="AK9" s="51">
        <f>'QLQ-30 + QLQ-OV28'!BT9</f>
        <v>66.666666666666657</v>
      </c>
      <c r="AL9" s="51">
        <f>'QLQ-30 + QLQ-OV28'!BU9</f>
        <v>66.666666666666657</v>
      </c>
      <c r="AM9" s="51">
        <f>'QLQ-30 + QLQ-OV28'!BV9</f>
        <v>66.666666666666657</v>
      </c>
      <c r="AN9" s="51">
        <f>'QLQ-30 + QLQ-OV28'!BW9</f>
        <v>33.333333333333329</v>
      </c>
      <c r="AO9" s="51">
        <f>'QLQ-30 + QLQ-OV28'!BX9</f>
        <v>66.666666666666657</v>
      </c>
      <c r="AP9" s="51">
        <f>'QLQ-30 + QLQ-OV28'!BY9</f>
        <v>33.333333333333329</v>
      </c>
      <c r="AQ9" s="51">
        <f>'QLQ-30 + QLQ-OV28'!BZ9</f>
        <v>0</v>
      </c>
      <c r="AR9" s="51">
        <f>'QLQ-30 + QLQ-OV28'!CA9</f>
        <v>77.777777777777786</v>
      </c>
      <c r="AS9" s="51">
        <f>'QLQ-30 + QLQ-OV28'!CB9</f>
        <v>47.619047619047613</v>
      </c>
      <c r="AT9" s="51">
        <f>'QLQ-30 + QLQ-OV28'!CC9</f>
        <v>33.333333333333329</v>
      </c>
      <c r="AU9" s="51">
        <f>'QLQ-30 + QLQ-OV28'!CD9</f>
        <v>0</v>
      </c>
      <c r="AV9" s="51">
        <f>'QLQ-30 + QLQ-OV28'!CE9</f>
        <v>53.333333333333336</v>
      </c>
      <c r="AW9" s="51">
        <f>'QLQ-30 + QLQ-OV28'!CF9</f>
        <v>0</v>
      </c>
      <c r="AX9" s="142">
        <f>'Facit-F'!AF8</f>
        <v>23</v>
      </c>
      <c r="AY9" s="62">
        <v>43655</v>
      </c>
      <c r="AZ9" s="5">
        <v>51.47</v>
      </c>
      <c r="BA9" s="5">
        <v>6.5</v>
      </c>
      <c r="BB9" s="5">
        <v>3.4</v>
      </c>
      <c r="BC9" s="88">
        <v>5.62</v>
      </c>
      <c r="BD9" s="88">
        <v>3.44</v>
      </c>
      <c r="BE9" s="88">
        <v>196</v>
      </c>
      <c r="BF9" s="5">
        <v>21.9</v>
      </c>
      <c r="BG9" s="5">
        <v>0</v>
      </c>
      <c r="BH9" s="51">
        <f>'QLQ-30 + QLQ-OV28'!EQ9</f>
        <v>41.666666666666671</v>
      </c>
      <c r="BI9" s="51">
        <f>'QLQ-30 + QLQ-OV28'!ER9</f>
        <v>66.666666666666671</v>
      </c>
      <c r="BJ9" s="51">
        <f>'QLQ-30 + QLQ-OV28'!ES9</f>
        <v>66.666666666666671</v>
      </c>
      <c r="BK9" s="51">
        <f>'QLQ-30 + QLQ-OV28'!ET9</f>
        <v>41.666666666666664</v>
      </c>
      <c r="BL9" s="51">
        <f>'QLQ-30 + QLQ-OV28'!EU9</f>
        <v>66.666666666666671</v>
      </c>
      <c r="BM9" s="51">
        <f>'QLQ-30 + QLQ-OV28'!EV9</f>
        <v>33.333333333333336</v>
      </c>
      <c r="BN9" s="51">
        <f>'QLQ-30 + QLQ-OV28'!EW9</f>
        <v>55.55555555555555</v>
      </c>
      <c r="BO9" s="51">
        <f>'QLQ-30 + QLQ-OV28'!EX9</f>
        <v>33.333333333333329</v>
      </c>
      <c r="BP9" s="51">
        <f>'QLQ-30 + QLQ-OV28'!EY9</f>
        <v>33.333333333333329</v>
      </c>
      <c r="BQ9" s="51">
        <f>'QLQ-30 + QLQ-OV28'!EZ9</f>
        <v>0</v>
      </c>
      <c r="BR9" s="51">
        <f>'QLQ-30 + QLQ-OV28'!FA9</f>
        <v>33.333333333333329</v>
      </c>
      <c r="BS9" s="51">
        <f>'QLQ-30 + QLQ-OV28'!FB9</f>
        <v>33.333333333333329</v>
      </c>
      <c r="BT9" s="51">
        <f>'QLQ-30 + QLQ-OV28'!FC9</f>
        <v>33.333333333333329</v>
      </c>
      <c r="BU9" s="51">
        <f>'QLQ-30 + QLQ-OV28'!FD9</f>
        <v>0</v>
      </c>
      <c r="BV9" s="51">
        <f>'QLQ-30 + QLQ-OV28'!FE9</f>
        <v>66.666666666666657</v>
      </c>
      <c r="BW9" s="51">
        <f>'QLQ-30 + QLQ-OV28'!FF9</f>
        <v>33.333333333333329</v>
      </c>
      <c r="BX9" s="51">
        <f>'QLQ-30 + QLQ-OV28'!FG9</f>
        <v>0</v>
      </c>
      <c r="BY9" s="51">
        <f>'QLQ-30 + QLQ-OV28'!FH9</f>
        <v>66.666666666666657</v>
      </c>
      <c r="BZ9" s="51">
        <f>'QLQ-30 + QLQ-OV28'!FI9</f>
        <v>33.333333333333329</v>
      </c>
      <c r="CA9" s="51">
        <f>'QLQ-30 + QLQ-OV28'!FJ9</f>
        <v>33.333333333333329</v>
      </c>
      <c r="CB9" s="51">
        <f>'QLQ-30 + QLQ-OV28'!FK9</f>
        <v>0</v>
      </c>
      <c r="CC9" s="51">
        <f>'QLQ-30 + QLQ-OV28'!FL9</f>
        <v>40.000000000000007</v>
      </c>
      <c r="CD9" s="51">
        <f>'QLQ-30 + QLQ-OV28'!FM9</f>
        <v>0</v>
      </c>
      <c r="CE9" s="142">
        <f>'Facit-F'!BJ8</f>
        <v>26</v>
      </c>
      <c r="CF9" s="64">
        <v>43704</v>
      </c>
      <c r="CG9" s="5">
        <v>20.96</v>
      </c>
      <c r="CH9" s="5">
        <v>6.1</v>
      </c>
      <c r="CI9" s="5">
        <v>3.05</v>
      </c>
      <c r="CJ9" s="5">
        <v>6.1</v>
      </c>
      <c r="CK9" s="5">
        <v>4.4400000000000004</v>
      </c>
      <c r="CL9" s="5">
        <v>127</v>
      </c>
      <c r="CM9" s="5">
        <v>21.8</v>
      </c>
      <c r="CN9" s="5">
        <v>0</v>
      </c>
      <c r="CO9" s="51">
        <f>'QLQ-30 + QLQ-OV28'!HX9</f>
        <v>58.333333333333336</v>
      </c>
      <c r="CP9" s="51">
        <f>'QLQ-30 + QLQ-OV28'!HY9</f>
        <v>53.333333333333343</v>
      </c>
      <c r="CQ9" s="51">
        <f>'QLQ-30 + QLQ-OV28'!HZ9</f>
        <v>50</v>
      </c>
      <c r="CR9" s="51">
        <f>'QLQ-30 + QLQ-OV28'!IA9</f>
        <v>41.666666666666664</v>
      </c>
      <c r="CS9" s="51">
        <f>'QLQ-30 + QLQ-OV28'!IB9</f>
        <v>66.666666666666671</v>
      </c>
      <c r="CT9" s="51">
        <f>'QLQ-30 + QLQ-OV28'!IC9</f>
        <v>33.333333333333336</v>
      </c>
      <c r="CU9" s="51">
        <f>'QLQ-30 + QLQ-OV28'!ID9</f>
        <v>66.666666666666657</v>
      </c>
      <c r="CV9" s="51">
        <f>'QLQ-30 + QLQ-OV28'!IE9</f>
        <v>50</v>
      </c>
      <c r="CW9" s="51">
        <f>'QLQ-30 + QLQ-OV28'!IF9</f>
        <v>33.333333333333329</v>
      </c>
      <c r="CX9" s="51">
        <f>'QLQ-30 + QLQ-OV28'!IG9</f>
        <v>33.333333333333329</v>
      </c>
      <c r="CY9" s="51">
        <f>'QLQ-30 + QLQ-OV28'!IH9</f>
        <v>33.333333333333329</v>
      </c>
      <c r="CZ9" s="51">
        <f>'QLQ-30 + QLQ-OV28'!II9</f>
        <v>66.666666666666657</v>
      </c>
      <c r="DA9" s="51">
        <f>'QLQ-30 + QLQ-OV28'!IJ9</f>
        <v>66.666666666666657</v>
      </c>
      <c r="DB9" s="51">
        <f>'QLQ-30 + QLQ-OV28'!IK9</f>
        <v>0</v>
      </c>
      <c r="DC9" s="51">
        <f>'QLQ-30 + QLQ-OV28'!IL9</f>
        <v>66.666666666666657</v>
      </c>
      <c r="DD9" s="51">
        <f>'QLQ-30 + QLQ-OV28'!IM9</f>
        <v>33.333333333333329</v>
      </c>
      <c r="DE9" s="51">
        <f>'QLQ-30 + QLQ-OV28'!IN9</f>
        <v>0</v>
      </c>
      <c r="DF9" s="51">
        <f>'QLQ-30 + QLQ-OV28'!IO9</f>
        <v>77.777777777777786</v>
      </c>
      <c r="DG9" s="51">
        <f>'QLQ-30 + QLQ-OV28'!IP9</f>
        <v>42.857142857142854</v>
      </c>
      <c r="DH9" s="51">
        <f>'QLQ-30 + QLQ-OV28'!IQ9</f>
        <v>44.44444444444445</v>
      </c>
      <c r="DI9" s="51">
        <f>'QLQ-30 + QLQ-OV28'!IR9</f>
        <v>0</v>
      </c>
      <c r="DJ9" s="51">
        <f>'QLQ-30 + QLQ-OV28'!IS9</f>
        <v>40.000000000000007</v>
      </c>
      <c r="DK9" s="51">
        <f>'QLQ-30 + QLQ-OV28'!IT9</f>
        <v>33.333333333333329</v>
      </c>
      <c r="DL9" s="142">
        <f>'Facit-F'!CN8</f>
        <v>23</v>
      </c>
      <c r="DM9" s="64">
        <v>43753</v>
      </c>
      <c r="DN9" s="5">
        <v>16</v>
      </c>
      <c r="DO9" s="5">
        <v>6.4</v>
      </c>
      <c r="DP9" s="5">
        <v>3.04</v>
      </c>
      <c r="DQ9" s="5">
        <v>6.11</v>
      </c>
      <c r="DR9" s="5">
        <v>3.36</v>
      </c>
      <c r="DS9" s="5">
        <v>177</v>
      </c>
      <c r="DT9" s="5">
        <v>22.2</v>
      </c>
      <c r="DU9" s="5">
        <v>0</v>
      </c>
      <c r="DV9" s="51">
        <f>'QLQ-30 + QLQ-OV28'!LE9</f>
        <v>58.333333333333336</v>
      </c>
      <c r="DW9" s="51">
        <f>'QLQ-30 + QLQ-OV28'!LF9</f>
        <v>46.666666666666664</v>
      </c>
      <c r="DX9" s="51">
        <f>'QLQ-30 + QLQ-OV28'!LG9</f>
        <v>50</v>
      </c>
      <c r="DY9" s="51">
        <f>'QLQ-30 + QLQ-OV28'!LH9</f>
        <v>50</v>
      </c>
      <c r="DZ9" s="51">
        <f>'QLQ-30 + QLQ-OV28'!LI9</f>
        <v>83.333333333333343</v>
      </c>
      <c r="EA9" s="51">
        <f>'QLQ-30 + QLQ-OV28'!LJ9</f>
        <v>33.333333333333336</v>
      </c>
      <c r="EB9" s="51">
        <f>'QLQ-30 + QLQ-OV28'!LK9</f>
        <v>66.666666666666657</v>
      </c>
      <c r="EC9" s="51">
        <f>'QLQ-30 + QLQ-OV28'!LL9</f>
        <v>16.666666666666664</v>
      </c>
      <c r="ED9" s="51">
        <f>'QLQ-30 + QLQ-OV28'!LM9</f>
        <v>33.333333333333329</v>
      </c>
      <c r="EE9" s="51">
        <f>'QLQ-30 + QLQ-OV28'!LN9</f>
        <v>0</v>
      </c>
      <c r="EF9" s="51">
        <f>'QLQ-30 + QLQ-OV28'!LO9</f>
        <v>33.333333333333329</v>
      </c>
      <c r="EG9" s="51">
        <f>'QLQ-30 + QLQ-OV28'!LP9</f>
        <v>33.333333333333329</v>
      </c>
      <c r="EH9" s="51">
        <f>'QLQ-30 + QLQ-OV28'!LQ9</f>
        <v>66.666666666666657</v>
      </c>
      <c r="EI9" s="51">
        <f>'QLQ-30 + QLQ-OV28'!LR9</f>
        <v>0</v>
      </c>
      <c r="EJ9" s="51">
        <f>'QLQ-30 + QLQ-OV28'!LS9</f>
        <v>66.666666666666657</v>
      </c>
      <c r="EK9" s="51">
        <f>'QLQ-30 + QLQ-OV28'!LT9</f>
        <v>33.333333333333329</v>
      </c>
      <c r="EL9" s="51">
        <f>'QLQ-30 + QLQ-OV28'!LU9</f>
        <v>0</v>
      </c>
      <c r="EM9" s="51">
        <f>'QLQ-30 + QLQ-OV28'!LV9</f>
        <v>77.777777777777786</v>
      </c>
      <c r="EN9" s="51">
        <f>'QLQ-30 + QLQ-OV28'!LW9</f>
        <v>47.619047619047613</v>
      </c>
      <c r="EO9" s="51">
        <f>'QLQ-30 + QLQ-OV28'!LX9</f>
        <v>66.666666666666657</v>
      </c>
      <c r="EP9" s="51">
        <f>'QLQ-30 + QLQ-OV28'!LY9</f>
        <v>0</v>
      </c>
      <c r="EQ9" s="51">
        <f>'QLQ-30 + QLQ-OV28'!LZ9</f>
        <v>46.666666666666664</v>
      </c>
      <c r="ER9" s="51">
        <f>'QLQ-30 + QLQ-OV28'!MA9</f>
        <v>66.666666666666657</v>
      </c>
      <c r="ES9" s="55">
        <f>'Facit-F'!DR8</f>
        <v>23</v>
      </c>
    </row>
    <row r="10" spans="1:149">
      <c r="A10" s="4" t="s">
        <v>14</v>
      </c>
      <c r="B10" s="4" t="s">
        <v>385</v>
      </c>
      <c r="C10" s="4" t="s">
        <v>372</v>
      </c>
      <c r="D10" s="4" t="s">
        <v>382</v>
      </c>
      <c r="E10" s="4" t="s">
        <v>383</v>
      </c>
      <c r="F10" s="4" t="s">
        <v>373</v>
      </c>
      <c r="G10" s="128" t="s">
        <v>374</v>
      </c>
      <c r="H10" s="62">
        <v>43550</v>
      </c>
      <c r="I10" s="4" t="s">
        <v>375</v>
      </c>
      <c r="J10" s="132" t="s">
        <v>386</v>
      </c>
      <c r="K10" s="132" t="s">
        <v>387</v>
      </c>
      <c r="L10" s="132"/>
      <c r="M10" s="132"/>
      <c r="N10" s="132"/>
      <c r="O10" s="132"/>
      <c r="P10" s="132"/>
      <c r="Q10" s="132"/>
      <c r="R10" s="132"/>
      <c r="S10" s="5">
        <v>290</v>
      </c>
      <c r="T10" s="5">
        <v>8.1999999999999993</v>
      </c>
      <c r="U10" s="5">
        <v>4.55</v>
      </c>
      <c r="V10" s="5">
        <v>5.45</v>
      </c>
      <c r="W10" s="5">
        <v>2.99</v>
      </c>
      <c r="X10" s="5">
        <v>252</v>
      </c>
      <c r="Y10" s="5">
        <v>28.3</v>
      </c>
      <c r="Z10" s="5">
        <v>1</v>
      </c>
      <c r="AA10" s="51">
        <f>'QLQ-30 + QLQ-OV28'!BJ10</f>
        <v>41.666666666666671</v>
      </c>
      <c r="AB10" s="51">
        <f>'QLQ-30 + QLQ-OV28'!BK10</f>
        <v>59.999999999999986</v>
      </c>
      <c r="AC10" s="51">
        <f>'QLQ-30 + QLQ-OV28'!BL10</f>
        <v>50</v>
      </c>
      <c r="AD10" s="51">
        <f>'QLQ-30 + QLQ-OV28'!BM10</f>
        <v>50</v>
      </c>
      <c r="AE10" s="51">
        <f>'QLQ-30 + QLQ-OV28'!BN10</f>
        <v>83.333333333333343</v>
      </c>
      <c r="AF10" s="51">
        <f>'QLQ-30 + QLQ-OV28'!BO10</f>
        <v>50</v>
      </c>
      <c r="AG10" s="51">
        <f>'QLQ-30 + QLQ-OV28'!BP10</f>
        <v>66.666666666666657</v>
      </c>
      <c r="AH10" s="51">
        <f>'QLQ-30 + QLQ-OV28'!BQ10</f>
        <v>50</v>
      </c>
      <c r="AI10" s="51">
        <f>'QLQ-30 + QLQ-OV28'!BR10</f>
        <v>33.333333333333329</v>
      </c>
      <c r="AJ10" s="51">
        <f>'QLQ-30 + QLQ-OV28'!BS10</f>
        <v>33.333333333333329</v>
      </c>
      <c r="AK10" s="51">
        <f>'QLQ-30 + QLQ-OV28'!BT10</f>
        <v>66.666666666666657</v>
      </c>
      <c r="AL10" s="51">
        <f>'QLQ-30 + QLQ-OV28'!BU10</f>
        <v>66.666666666666657</v>
      </c>
      <c r="AM10" s="51">
        <f>'QLQ-30 + QLQ-OV28'!BV10</f>
        <v>33.333333333333329</v>
      </c>
      <c r="AN10" s="51">
        <f>'QLQ-30 + QLQ-OV28'!BW10</f>
        <v>0</v>
      </c>
      <c r="AO10" s="51">
        <f>'QLQ-30 + QLQ-OV28'!BX10</f>
        <v>33.333333333333329</v>
      </c>
      <c r="AP10" s="51">
        <f>'QLQ-30 + QLQ-OV28'!BY10</f>
        <v>33.333333333333329</v>
      </c>
      <c r="AQ10" s="51">
        <f>'QLQ-30 + QLQ-OV28'!BZ10</f>
        <v>0</v>
      </c>
      <c r="AR10" s="51">
        <f>'QLQ-30 + QLQ-OV28'!CA10</f>
        <v>66.666666666666657</v>
      </c>
      <c r="AS10" s="51">
        <f>'QLQ-30 + QLQ-OV28'!CB10</f>
        <v>42.857142857142854</v>
      </c>
      <c r="AT10" s="51">
        <f>'QLQ-30 + QLQ-OV28'!CC10</f>
        <v>33.333333333333329</v>
      </c>
      <c r="AU10" s="51">
        <f>'QLQ-30 + QLQ-OV28'!CD10</f>
        <v>0</v>
      </c>
      <c r="AV10" s="51">
        <f>'QLQ-30 + QLQ-OV28'!CE10</f>
        <v>33.333333333333329</v>
      </c>
      <c r="AW10" s="51">
        <f>'QLQ-30 + QLQ-OV28'!CF10</f>
        <v>0</v>
      </c>
      <c r="AX10" s="142">
        <f>'Facit-F'!AF9</f>
        <v>31</v>
      </c>
      <c r="AY10" s="62">
        <v>43572</v>
      </c>
      <c r="AZ10" s="5">
        <v>115</v>
      </c>
      <c r="BA10" s="5">
        <v>7.6</v>
      </c>
      <c r="BB10" s="5">
        <v>4.1900000000000004</v>
      </c>
      <c r="BC10" s="88">
        <v>3.15</v>
      </c>
      <c r="BD10" s="88">
        <v>1.8</v>
      </c>
      <c r="BE10" s="88">
        <v>177</v>
      </c>
      <c r="BF10" s="5">
        <v>28.3</v>
      </c>
      <c r="BG10" s="5">
        <v>1</v>
      </c>
      <c r="BH10" s="51">
        <f>'QLQ-30 + QLQ-OV28'!EQ10</f>
        <v>75</v>
      </c>
      <c r="BI10" s="51">
        <f>'QLQ-30 + QLQ-OV28'!ER10</f>
        <v>46.666666666666664</v>
      </c>
      <c r="BJ10" s="51">
        <f>'QLQ-30 + QLQ-OV28'!ES10</f>
        <v>33.333333333333336</v>
      </c>
      <c r="BK10" s="51">
        <f>'QLQ-30 + QLQ-OV28'!ET10</f>
        <v>41.666666666666664</v>
      </c>
      <c r="BL10" s="51">
        <f>'QLQ-30 + QLQ-OV28'!EU10</f>
        <v>83.333333333333343</v>
      </c>
      <c r="BM10" s="51">
        <f>'QLQ-30 + QLQ-OV28'!EV10</f>
        <v>50</v>
      </c>
      <c r="BN10" s="51">
        <f>'QLQ-30 + QLQ-OV28'!EW10</f>
        <v>66.666666666666657</v>
      </c>
      <c r="BO10" s="51">
        <f>'QLQ-30 + QLQ-OV28'!EX10</f>
        <v>16.666666666666664</v>
      </c>
      <c r="BP10" s="51">
        <f>'QLQ-30 + QLQ-OV28'!EY10</f>
        <v>50</v>
      </c>
      <c r="BQ10" s="51">
        <f>'QLQ-30 + QLQ-OV28'!EZ10</f>
        <v>33.333333333333329</v>
      </c>
      <c r="BR10" s="51">
        <f>'QLQ-30 + QLQ-OV28'!FA10</f>
        <v>66.666666666666657</v>
      </c>
      <c r="BS10" s="51">
        <f>'QLQ-30 + QLQ-OV28'!FB10</f>
        <v>33.333333333333329</v>
      </c>
      <c r="BT10" s="51">
        <f>'QLQ-30 + QLQ-OV28'!FC10</f>
        <v>66.666666666666657</v>
      </c>
      <c r="BU10" s="51">
        <f>'QLQ-30 + QLQ-OV28'!FD10</f>
        <v>0</v>
      </c>
      <c r="BV10" s="51">
        <f>'QLQ-30 + QLQ-OV28'!FE10</f>
        <v>66.666666666666657</v>
      </c>
      <c r="BW10" s="51">
        <f>'QLQ-30 + QLQ-OV28'!FF10</f>
        <v>0</v>
      </c>
      <c r="BX10" s="51">
        <f>'QLQ-30 + QLQ-OV28'!FG10</f>
        <v>0</v>
      </c>
      <c r="BY10" s="51">
        <f>'QLQ-30 + QLQ-OV28'!FH10</f>
        <v>77.777777777777786</v>
      </c>
      <c r="BZ10" s="51">
        <f>'QLQ-30 + QLQ-OV28'!FI10</f>
        <v>52.380952380952387</v>
      </c>
      <c r="CA10" s="51">
        <f>'QLQ-30 + QLQ-OV28'!FJ10</f>
        <v>66.666666666666657</v>
      </c>
      <c r="CB10" s="51">
        <f>'QLQ-30 + QLQ-OV28'!FK10</f>
        <v>0</v>
      </c>
      <c r="CC10" s="51">
        <f>'QLQ-30 + QLQ-OV28'!FL10</f>
        <v>46.666666666666664</v>
      </c>
      <c r="CD10" s="51">
        <f>'QLQ-30 + QLQ-OV28'!FM10</f>
        <v>33.333333333333329</v>
      </c>
      <c r="CE10" s="142">
        <f>'Facit-F'!BJ9</f>
        <v>23</v>
      </c>
      <c r="CF10" s="64">
        <v>43664</v>
      </c>
      <c r="CG10" s="5">
        <v>22.32</v>
      </c>
      <c r="CH10" s="5">
        <v>7.4</v>
      </c>
      <c r="CI10" s="5">
        <v>3.61</v>
      </c>
      <c r="CJ10" s="5">
        <v>3.08</v>
      </c>
      <c r="CK10" s="5">
        <v>1.51</v>
      </c>
      <c r="CL10" s="5">
        <v>169</v>
      </c>
      <c r="CM10" s="5">
        <v>26</v>
      </c>
      <c r="CN10" s="5">
        <v>0</v>
      </c>
      <c r="CO10" s="51">
        <f>'QLQ-30 + QLQ-OV28'!HX10</f>
        <v>66.666666666666657</v>
      </c>
      <c r="CP10" s="51">
        <f>'QLQ-30 + QLQ-OV28'!HY10</f>
        <v>33.333333333333336</v>
      </c>
      <c r="CQ10" s="51">
        <f>'QLQ-30 + QLQ-OV28'!HZ10</f>
        <v>33.333333333333336</v>
      </c>
      <c r="CR10" s="51">
        <f>'QLQ-30 + QLQ-OV28'!IA10</f>
        <v>33.333333333333336</v>
      </c>
      <c r="CS10" s="51">
        <f>'QLQ-30 + QLQ-OV28'!IB10</f>
        <v>83.333333333333343</v>
      </c>
      <c r="CT10" s="51">
        <f>'QLQ-30 + QLQ-OV28'!IC10</f>
        <v>66.666666666666671</v>
      </c>
      <c r="CU10" s="51">
        <f>'QLQ-30 + QLQ-OV28'!ID10</f>
        <v>66.666666666666657</v>
      </c>
      <c r="CV10" s="51">
        <f>'QLQ-30 + QLQ-OV28'!IE10</f>
        <v>33.333333333333329</v>
      </c>
      <c r="CW10" s="51">
        <f>'QLQ-30 + QLQ-OV28'!IF10</f>
        <v>50</v>
      </c>
      <c r="CX10" s="51">
        <f>'QLQ-30 + QLQ-OV28'!IG10</f>
        <v>33.333333333333329</v>
      </c>
      <c r="CY10" s="51">
        <f>'QLQ-30 + QLQ-OV28'!IH10</f>
        <v>66.666666666666657</v>
      </c>
      <c r="CZ10" s="51">
        <f>'QLQ-30 + QLQ-OV28'!II10</f>
        <v>66.666666666666657</v>
      </c>
      <c r="DA10" s="51">
        <f>'QLQ-30 + QLQ-OV28'!IJ10</f>
        <v>33.333333333333329</v>
      </c>
      <c r="DB10" s="51">
        <f>'QLQ-30 + QLQ-OV28'!IK10</f>
        <v>33.333333333333329</v>
      </c>
      <c r="DC10" s="51">
        <f>'QLQ-30 + QLQ-OV28'!IL10</f>
        <v>66.666666666666657</v>
      </c>
      <c r="DD10" s="51">
        <f>'QLQ-30 + QLQ-OV28'!IM10</f>
        <v>33.333333333333329</v>
      </c>
      <c r="DE10" s="51">
        <f>'QLQ-30 + QLQ-OV28'!IN10</f>
        <v>0</v>
      </c>
      <c r="DF10" s="51">
        <f>'QLQ-30 + QLQ-OV28'!IO10</f>
        <v>88.888888888888886</v>
      </c>
      <c r="DG10" s="51">
        <f>'QLQ-30 + QLQ-OV28'!IP10</f>
        <v>47.619047619047613</v>
      </c>
      <c r="DH10" s="51">
        <f>'QLQ-30 + QLQ-OV28'!IQ10</f>
        <v>66.666666666666657</v>
      </c>
      <c r="DI10" s="51">
        <f>'QLQ-30 + QLQ-OV28'!IR10</f>
        <v>0</v>
      </c>
      <c r="DJ10" s="51">
        <f>'QLQ-30 + QLQ-OV28'!IS10</f>
        <v>66.666666666666657</v>
      </c>
      <c r="DK10" s="51">
        <f>'QLQ-30 + QLQ-OV28'!IT10</f>
        <v>33.333333333333329</v>
      </c>
      <c r="DL10" s="142">
        <f>'Facit-F'!CN9</f>
        <v>24</v>
      </c>
      <c r="DM10" s="64">
        <v>43724</v>
      </c>
      <c r="DN10" s="5">
        <v>13.18</v>
      </c>
      <c r="DO10" s="5">
        <v>6.9</v>
      </c>
      <c r="DP10" s="5">
        <v>3.35</v>
      </c>
      <c r="DQ10" s="5">
        <v>3.32</v>
      </c>
      <c r="DR10" s="5">
        <v>1.67</v>
      </c>
      <c r="DS10" s="5">
        <v>161</v>
      </c>
      <c r="DT10" s="5">
        <v>26.3</v>
      </c>
      <c r="DU10" s="5">
        <v>0</v>
      </c>
      <c r="DV10" s="51">
        <f>'QLQ-30 + QLQ-OV28'!LE10</f>
        <v>41.666666666666671</v>
      </c>
      <c r="DW10" s="51">
        <f>'QLQ-30 + QLQ-OV28'!LF10</f>
        <v>33.333333333333336</v>
      </c>
      <c r="DX10" s="51">
        <f>'QLQ-30 + QLQ-OV28'!LG10</f>
        <v>33.333333333333336</v>
      </c>
      <c r="DY10" s="51">
        <f>'QLQ-30 + QLQ-OV28'!LH10</f>
        <v>33.333333333333336</v>
      </c>
      <c r="DZ10" s="51">
        <f>'QLQ-30 + QLQ-OV28'!LI10</f>
        <v>50</v>
      </c>
      <c r="EA10" s="51">
        <f>'QLQ-30 + QLQ-OV28'!LJ10</f>
        <v>33.333333333333336</v>
      </c>
      <c r="EB10" s="51">
        <f>'QLQ-30 + QLQ-OV28'!LK10</f>
        <v>66.666666666666657</v>
      </c>
      <c r="EC10" s="51">
        <f>'QLQ-30 + QLQ-OV28'!LL10</f>
        <v>33.333333333333329</v>
      </c>
      <c r="ED10" s="51">
        <f>'QLQ-30 + QLQ-OV28'!LM10</f>
        <v>50</v>
      </c>
      <c r="EE10" s="51">
        <f>'QLQ-30 + QLQ-OV28'!LN10</f>
        <v>33.333333333333329</v>
      </c>
      <c r="EF10" s="51">
        <f>'QLQ-30 + QLQ-OV28'!LO10</f>
        <v>66.666666666666657</v>
      </c>
      <c r="EG10" s="51">
        <f>'QLQ-30 + QLQ-OV28'!LP10</f>
        <v>66.666666666666657</v>
      </c>
      <c r="EH10" s="51">
        <f>'QLQ-30 + QLQ-OV28'!LQ10</f>
        <v>66.666666666666657</v>
      </c>
      <c r="EI10" s="51">
        <f>'QLQ-30 + QLQ-OV28'!LR10</f>
        <v>0</v>
      </c>
      <c r="EJ10" s="51">
        <f>'QLQ-30 + QLQ-OV28'!LS10</f>
        <v>66.666666666666657</v>
      </c>
      <c r="EK10" s="51">
        <f>'QLQ-30 + QLQ-OV28'!LT10</f>
        <v>66.666666666666657</v>
      </c>
      <c r="EL10" s="51">
        <f>'QLQ-30 + QLQ-OV28'!LU10</f>
        <v>0</v>
      </c>
      <c r="EM10" s="51">
        <f>'QLQ-30 + QLQ-OV28'!LV10</f>
        <v>100</v>
      </c>
      <c r="EN10" s="51">
        <f>'QLQ-30 + QLQ-OV28'!LW10</f>
        <v>47.619047619047613</v>
      </c>
      <c r="EO10" s="51">
        <f>'QLQ-30 + QLQ-OV28'!LX10</f>
        <v>66.666666666666657</v>
      </c>
      <c r="EP10" s="51">
        <f>'QLQ-30 + QLQ-OV28'!LY10</f>
        <v>0</v>
      </c>
      <c r="EQ10" s="51">
        <f>'QLQ-30 + QLQ-OV28'!LZ10</f>
        <v>60</v>
      </c>
      <c r="ER10" s="51">
        <f>'QLQ-30 + QLQ-OV28'!MA10</f>
        <v>50</v>
      </c>
      <c r="ES10" s="55">
        <f>'Facit-F'!DR9</f>
        <v>14</v>
      </c>
    </row>
    <row r="11" spans="1:149">
      <c r="A11" s="4" t="s">
        <v>15</v>
      </c>
      <c r="B11" s="4" t="s">
        <v>388</v>
      </c>
      <c r="C11" s="4" t="s">
        <v>372</v>
      </c>
      <c r="D11" s="4" t="s">
        <v>382</v>
      </c>
      <c r="E11" s="4" t="s">
        <v>383</v>
      </c>
      <c r="F11" s="4" t="s">
        <v>113</v>
      </c>
      <c r="G11" s="128" t="s">
        <v>374</v>
      </c>
      <c r="H11" s="62">
        <v>43472</v>
      </c>
      <c r="I11" s="4" t="s">
        <v>375</v>
      </c>
      <c r="J11" s="132"/>
      <c r="K11" s="132"/>
      <c r="L11" s="132"/>
      <c r="M11" s="132"/>
      <c r="N11" s="132"/>
      <c r="O11" s="132"/>
      <c r="P11" s="132"/>
      <c r="Q11" s="132"/>
      <c r="R11" s="132"/>
      <c r="S11" s="5">
        <v>3674</v>
      </c>
      <c r="T11" s="5">
        <v>6.8</v>
      </c>
      <c r="U11" s="5">
        <v>4.45</v>
      </c>
      <c r="V11" s="5">
        <v>9.2799999999999994</v>
      </c>
      <c r="W11" s="5">
        <v>6.53</v>
      </c>
      <c r="X11" s="5">
        <v>447</v>
      </c>
      <c r="Y11" s="5">
        <v>30.86</v>
      </c>
      <c r="Z11" s="5">
        <v>1</v>
      </c>
      <c r="AA11" s="51">
        <f>'QLQ-30 + QLQ-OV28'!BJ11</f>
        <v>50</v>
      </c>
      <c r="AB11" s="51">
        <f>'QLQ-30 + QLQ-OV28'!BK11</f>
        <v>73.333333333333343</v>
      </c>
      <c r="AC11" s="51">
        <f>'QLQ-30 + QLQ-OV28'!BL11</f>
        <v>33.333333333333336</v>
      </c>
      <c r="AD11" s="51">
        <f>'QLQ-30 + QLQ-OV28'!BM11</f>
        <v>50</v>
      </c>
      <c r="AE11" s="51">
        <f>'QLQ-30 + QLQ-OV28'!BN11</f>
        <v>83.333333333333343</v>
      </c>
      <c r="AF11" s="51">
        <f>'QLQ-30 + QLQ-OV28'!BO11</f>
        <v>50</v>
      </c>
      <c r="AG11" s="51">
        <f>'QLQ-30 + QLQ-OV28'!BP11</f>
        <v>55.55555555555555</v>
      </c>
      <c r="AH11" s="51">
        <f>'QLQ-30 + QLQ-OV28'!BQ11</f>
        <v>0</v>
      </c>
      <c r="AI11" s="51">
        <f>'QLQ-30 + QLQ-OV28'!BR11</f>
        <v>33.333333333333329</v>
      </c>
      <c r="AJ11" s="51">
        <f>'QLQ-30 + QLQ-OV28'!BS11</f>
        <v>0</v>
      </c>
      <c r="AK11" s="51">
        <f>'QLQ-30 + QLQ-OV28'!BT11</f>
        <v>33.333333333333329</v>
      </c>
      <c r="AL11" s="51">
        <f>'QLQ-30 + QLQ-OV28'!BU11</f>
        <v>33.333333333333329</v>
      </c>
      <c r="AM11" s="51">
        <f>'QLQ-30 + QLQ-OV28'!BV11</f>
        <v>33.333333333333329</v>
      </c>
      <c r="AN11" s="51">
        <f>'QLQ-30 + QLQ-OV28'!BW11</f>
        <v>33.333333333333329</v>
      </c>
      <c r="AO11" s="51">
        <f>'QLQ-30 + QLQ-OV28'!BX11</f>
        <v>33.333333333333329</v>
      </c>
      <c r="AP11" s="51">
        <f>'QLQ-30 + QLQ-OV28'!BY11</f>
        <v>33.333333333333329</v>
      </c>
      <c r="AQ11" s="51">
        <f>'QLQ-30 + QLQ-OV28'!BZ11</f>
        <v>0</v>
      </c>
      <c r="AR11" s="51">
        <f>'QLQ-30 + QLQ-OV28'!CA11</f>
        <v>77.777777777777786</v>
      </c>
      <c r="AS11" s="51">
        <f>'QLQ-30 + QLQ-OV28'!CB11</f>
        <v>42.857142857142854</v>
      </c>
      <c r="AT11" s="51">
        <f>'QLQ-30 + QLQ-OV28'!CC11</f>
        <v>44.44444444444445</v>
      </c>
      <c r="AU11" s="51">
        <f>'QLQ-30 + QLQ-OV28'!CD11</f>
        <v>0</v>
      </c>
      <c r="AV11" s="51">
        <f>'QLQ-30 + QLQ-OV28'!CE11</f>
        <v>40.000000000000007</v>
      </c>
      <c r="AW11" s="51">
        <f>'QLQ-30 + QLQ-OV28'!CF11</f>
        <v>0</v>
      </c>
      <c r="AX11" s="142">
        <f>'Facit-F'!AF10</f>
        <v>30</v>
      </c>
      <c r="AY11" s="62">
        <v>43495</v>
      </c>
      <c r="AZ11" s="5">
        <v>2415</v>
      </c>
      <c r="BA11" s="5">
        <v>6.4</v>
      </c>
      <c r="BB11" s="5">
        <v>4.07</v>
      </c>
      <c r="BC11" s="88">
        <v>4.46</v>
      </c>
      <c r="BD11" s="88">
        <v>2.2999999999999998</v>
      </c>
      <c r="BE11" s="88">
        <v>242</v>
      </c>
      <c r="BF11" s="5">
        <v>28.5</v>
      </c>
      <c r="BG11" s="5">
        <v>1</v>
      </c>
      <c r="BH11" s="51">
        <f>'QLQ-30 + QLQ-OV28'!EQ11</f>
        <v>41.666666666666671</v>
      </c>
      <c r="BI11" s="51">
        <f>'QLQ-30 + QLQ-OV28'!ER11</f>
        <v>53.333333333333343</v>
      </c>
      <c r="BJ11" s="51">
        <f>'QLQ-30 + QLQ-OV28'!ES11</f>
        <v>33.333333333333336</v>
      </c>
      <c r="BK11" s="51">
        <f>'QLQ-30 + QLQ-OV28'!ET11</f>
        <v>75</v>
      </c>
      <c r="BL11" s="51">
        <f>'QLQ-30 + QLQ-OV28'!EU11</f>
        <v>83.333333333333343</v>
      </c>
      <c r="BM11" s="51">
        <f>'QLQ-30 + QLQ-OV28'!EV11</f>
        <v>66.666666666666671</v>
      </c>
      <c r="BN11" s="51">
        <f>'QLQ-30 + QLQ-OV28'!EW11</f>
        <v>77.777777777777786</v>
      </c>
      <c r="BO11" s="51">
        <f>'QLQ-30 + QLQ-OV28'!EX11</f>
        <v>33.333333333333329</v>
      </c>
      <c r="BP11" s="51">
        <f>'QLQ-30 + QLQ-OV28'!EY11</f>
        <v>33.333333333333329</v>
      </c>
      <c r="BQ11" s="51">
        <f>'QLQ-30 + QLQ-OV28'!EZ11</f>
        <v>0</v>
      </c>
      <c r="BR11" s="51">
        <f>'QLQ-30 + QLQ-OV28'!FA11</f>
        <v>66.666666666666657</v>
      </c>
      <c r="BS11" s="51">
        <f>'QLQ-30 + QLQ-OV28'!FB11</f>
        <v>66.666666666666657</v>
      </c>
      <c r="BT11" s="51">
        <f>'QLQ-30 + QLQ-OV28'!FC11</f>
        <v>33.333333333333329</v>
      </c>
      <c r="BU11" s="51">
        <f>'QLQ-30 + QLQ-OV28'!FD11</f>
        <v>0</v>
      </c>
      <c r="BV11" s="51">
        <f>'QLQ-30 + QLQ-OV28'!FE11</f>
        <v>66.666666666666657</v>
      </c>
      <c r="BW11" s="51">
        <f>'QLQ-30 + QLQ-OV28'!FF11</f>
        <v>0</v>
      </c>
      <c r="BX11" s="51">
        <f>'QLQ-30 + QLQ-OV28'!FG11</f>
        <v>0</v>
      </c>
      <c r="BY11" s="51">
        <f>'QLQ-30 + QLQ-OV28'!FH11</f>
        <v>66.666666666666657</v>
      </c>
      <c r="BZ11" s="51">
        <f>'QLQ-30 + QLQ-OV28'!FI11</f>
        <v>47.619047619047613</v>
      </c>
      <c r="CA11" s="51">
        <f>'QLQ-30 + QLQ-OV28'!FJ11</f>
        <v>55.55555555555555</v>
      </c>
      <c r="CB11" s="51">
        <f>'QLQ-30 + QLQ-OV28'!FK11</f>
        <v>0</v>
      </c>
      <c r="CC11" s="51">
        <f>'QLQ-30 + QLQ-OV28'!FL11</f>
        <v>40.000000000000007</v>
      </c>
      <c r="CD11" s="51">
        <f>'QLQ-30 + QLQ-OV28'!FM11</f>
        <v>33.333333333333329</v>
      </c>
      <c r="CE11" s="142">
        <f>'Facit-F'!BJ10</f>
        <v>24</v>
      </c>
      <c r="CF11" s="64">
        <v>43559</v>
      </c>
      <c r="CG11" s="5">
        <v>21.92</v>
      </c>
      <c r="CH11" s="5">
        <v>7</v>
      </c>
      <c r="CI11" s="5">
        <v>3.95</v>
      </c>
      <c r="CJ11" s="5">
        <v>5.22</v>
      </c>
      <c r="CK11" s="5">
        <v>4.12</v>
      </c>
      <c r="CL11" s="5">
        <v>267</v>
      </c>
      <c r="CM11" s="5">
        <v>28.4</v>
      </c>
      <c r="CN11" s="5">
        <v>1</v>
      </c>
      <c r="CO11" s="51">
        <f>'QLQ-30 + QLQ-OV28'!HX11</f>
        <v>25</v>
      </c>
      <c r="CP11" s="51">
        <f>'QLQ-30 + QLQ-OV28'!HY11</f>
        <v>46.666666666666664</v>
      </c>
      <c r="CQ11" s="51">
        <f>'QLQ-30 + QLQ-OV28'!HZ11</f>
        <v>33.333333333333336</v>
      </c>
      <c r="CR11" s="51">
        <f>'QLQ-30 + QLQ-OV28'!IA11</f>
        <v>33.333333333333336</v>
      </c>
      <c r="CS11" s="51">
        <f>'QLQ-30 + QLQ-OV28'!IB11</f>
        <v>66.666666666666671</v>
      </c>
      <c r="CT11" s="51">
        <f>'QLQ-30 + QLQ-OV28'!IC11</f>
        <v>33.333333333333336</v>
      </c>
      <c r="CU11" s="51">
        <f>'QLQ-30 + QLQ-OV28'!ID11</f>
        <v>66.666666666666657</v>
      </c>
      <c r="CV11" s="51">
        <f>'QLQ-30 + QLQ-OV28'!IE11</f>
        <v>33.333333333333329</v>
      </c>
      <c r="CW11" s="51">
        <f>'QLQ-30 + QLQ-OV28'!IF11</f>
        <v>33.333333333333329</v>
      </c>
      <c r="CX11" s="51">
        <f>'QLQ-30 + QLQ-OV28'!IG11</f>
        <v>33.333333333333329</v>
      </c>
      <c r="CY11" s="51">
        <f>'QLQ-30 + QLQ-OV28'!IH11</f>
        <v>66.666666666666657</v>
      </c>
      <c r="CZ11" s="51">
        <f>'QLQ-30 + QLQ-OV28'!II11</f>
        <v>66.666666666666657</v>
      </c>
      <c r="DA11" s="51">
        <f>'QLQ-30 + QLQ-OV28'!IJ11</f>
        <v>100</v>
      </c>
      <c r="DB11" s="51">
        <f>'QLQ-30 + QLQ-OV28'!IK11</f>
        <v>0</v>
      </c>
      <c r="DC11" s="51">
        <f>'QLQ-30 + QLQ-OV28'!IL11</f>
        <v>66.666666666666657</v>
      </c>
      <c r="DD11" s="51">
        <f>'QLQ-30 + QLQ-OV28'!IM11</f>
        <v>33.333333333333329</v>
      </c>
      <c r="DE11" s="51">
        <f>'QLQ-30 + QLQ-OV28'!IN11</f>
        <v>0</v>
      </c>
      <c r="DF11" s="51">
        <f>'QLQ-30 + QLQ-OV28'!IO11</f>
        <v>77.777777777777786</v>
      </c>
      <c r="DG11" s="51">
        <f>'QLQ-30 + QLQ-OV28'!IP11</f>
        <v>47.619047619047613</v>
      </c>
      <c r="DH11" s="51">
        <f>'QLQ-30 + QLQ-OV28'!IQ11</f>
        <v>66.666666666666657</v>
      </c>
      <c r="DI11" s="51">
        <f>'QLQ-30 + QLQ-OV28'!IR11</f>
        <v>0</v>
      </c>
      <c r="DJ11" s="51">
        <f>'QLQ-30 + QLQ-OV28'!IS11</f>
        <v>60</v>
      </c>
      <c r="DK11" s="51">
        <f>'QLQ-30 + QLQ-OV28'!IT11</f>
        <v>50</v>
      </c>
      <c r="DL11" s="142">
        <f>'Facit-F'!CN10</f>
        <v>22</v>
      </c>
      <c r="DM11" s="64">
        <v>43621</v>
      </c>
      <c r="DN11" s="5">
        <v>7.52</v>
      </c>
      <c r="DO11" s="5">
        <v>5.4</v>
      </c>
      <c r="DP11" s="5">
        <v>2.79</v>
      </c>
      <c r="DQ11" s="5">
        <v>5.45</v>
      </c>
      <c r="DR11" s="5">
        <v>3.94</v>
      </c>
      <c r="DS11" s="5">
        <v>94</v>
      </c>
      <c r="DT11" s="5">
        <v>28.4</v>
      </c>
      <c r="DU11" s="5">
        <v>1</v>
      </c>
      <c r="DV11" s="51">
        <f>'QLQ-30 + QLQ-OV28'!LE11</f>
        <v>25</v>
      </c>
      <c r="DW11" s="51">
        <f>'QLQ-30 + QLQ-OV28'!LF11</f>
        <v>33.333333333333336</v>
      </c>
      <c r="DX11" s="51">
        <f>'QLQ-30 + QLQ-OV28'!LG11</f>
        <v>33.333333333333336</v>
      </c>
      <c r="DY11" s="51">
        <f>'QLQ-30 + QLQ-OV28'!LH11</f>
        <v>41.666666666666664</v>
      </c>
      <c r="DZ11" s="51">
        <f>'QLQ-30 + QLQ-OV28'!LI11</f>
        <v>50</v>
      </c>
      <c r="EA11" s="51">
        <f>'QLQ-30 + QLQ-OV28'!LJ11</f>
        <v>33.333333333333336</v>
      </c>
      <c r="EB11" s="51">
        <f>'QLQ-30 + QLQ-OV28'!LK11</f>
        <v>77.777777777777786</v>
      </c>
      <c r="EC11" s="51">
        <f>'QLQ-30 + QLQ-OV28'!LL11</f>
        <v>50</v>
      </c>
      <c r="ED11" s="51">
        <f>'QLQ-30 + QLQ-OV28'!LM11</f>
        <v>66.666666666666657</v>
      </c>
      <c r="EE11" s="51">
        <f>'QLQ-30 + QLQ-OV28'!LN11</f>
        <v>33.333333333333329</v>
      </c>
      <c r="EF11" s="51">
        <f>'QLQ-30 + QLQ-OV28'!LO11</f>
        <v>66.666666666666657</v>
      </c>
      <c r="EG11" s="51">
        <f>'QLQ-30 + QLQ-OV28'!LP11</f>
        <v>66.666666666666657</v>
      </c>
      <c r="EH11" s="51">
        <f>'QLQ-30 + QLQ-OV28'!LQ11</f>
        <v>33.333333333333329</v>
      </c>
      <c r="EI11" s="51">
        <f>'QLQ-30 + QLQ-OV28'!LR11</f>
        <v>0</v>
      </c>
      <c r="EJ11" s="51">
        <f>'QLQ-30 + QLQ-OV28'!LS11</f>
        <v>66.666666666666657</v>
      </c>
      <c r="EK11" s="51">
        <f>'QLQ-30 + QLQ-OV28'!LT11</f>
        <v>33.333333333333329</v>
      </c>
      <c r="EL11" s="51">
        <f>'QLQ-30 + QLQ-OV28'!LU11</f>
        <v>0</v>
      </c>
      <c r="EM11" s="51">
        <f>'QLQ-30 + QLQ-OV28'!LV11</f>
        <v>66.666666666666657</v>
      </c>
      <c r="EN11" s="51">
        <f>'QLQ-30 + QLQ-OV28'!LW11</f>
        <v>61.904761904761905</v>
      </c>
      <c r="EO11" s="51">
        <f>'QLQ-30 + QLQ-OV28'!LX11</f>
        <v>100</v>
      </c>
      <c r="EP11" s="51">
        <f>'QLQ-30 + QLQ-OV28'!LY11</f>
        <v>0</v>
      </c>
      <c r="EQ11" s="51">
        <f>'QLQ-30 + QLQ-OV28'!LZ11</f>
        <v>66.666666666666657</v>
      </c>
      <c r="ER11" s="51">
        <f>'QLQ-30 + QLQ-OV28'!MA11</f>
        <v>66.666666666666657</v>
      </c>
      <c r="ES11" s="55">
        <f>'Facit-F'!DR10</f>
        <v>5</v>
      </c>
    </row>
    <row r="12" spans="1:149">
      <c r="A12" s="4" t="s">
        <v>16</v>
      </c>
      <c r="B12" s="4" t="s">
        <v>389</v>
      </c>
      <c r="C12" s="4" t="s">
        <v>423</v>
      </c>
      <c r="D12" s="4" t="s">
        <v>382</v>
      </c>
      <c r="E12" s="4" t="s">
        <v>112</v>
      </c>
      <c r="F12" s="4" t="s">
        <v>390</v>
      </c>
      <c r="G12" s="128" t="s">
        <v>114</v>
      </c>
      <c r="H12" s="62">
        <v>43672</v>
      </c>
      <c r="I12" s="4" t="s">
        <v>375</v>
      </c>
      <c r="J12" s="132" t="s">
        <v>391</v>
      </c>
      <c r="K12" s="132"/>
      <c r="L12" s="132"/>
      <c r="M12" s="132"/>
      <c r="N12" s="132"/>
      <c r="O12" s="132"/>
      <c r="P12" s="132"/>
      <c r="Q12" s="132"/>
      <c r="R12" s="132"/>
      <c r="S12" s="5">
        <v>79.680000000000007</v>
      </c>
      <c r="T12" s="5">
        <v>7.8</v>
      </c>
      <c r="U12" s="5">
        <v>4.33</v>
      </c>
      <c r="V12" s="5">
        <v>6.87</v>
      </c>
      <c r="W12" s="5">
        <v>4.21</v>
      </c>
      <c r="X12" s="5">
        <v>355</v>
      </c>
      <c r="Y12" s="5">
        <v>19.7</v>
      </c>
      <c r="Z12" s="5">
        <v>1</v>
      </c>
      <c r="AA12" s="51">
        <f>'QLQ-30 + QLQ-OV28'!BJ12</f>
        <v>66.666666666666657</v>
      </c>
      <c r="AB12" s="51">
        <f>'QLQ-30 + QLQ-OV28'!BK12</f>
        <v>100</v>
      </c>
      <c r="AC12" s="51">
        <f>'QLQ-30 + QLQ-OV28'!BL12</f>
        <v>100</v>
      </c>
      <c r="AD12" s="51">
        <f>'QLQ-30 + QLQ-OV28'!BM12</f>
        <v>33.333333333333336</v>
      </c>
      <c r="AE12" s="51">
        <f>'QLQ-30 + QLQ-OV28'!BN12</f>
        <v>100</v>
      </c>
      <c r="AF12" s="51">
        <f>'QLQ-30 + QLQ-OV28'!BO12</f>
        <v>66.666666666666671</v>
      </c>
      <c r="AG12" s="51">
        <f>'QLQ-30 + QLQ-OV28'!BP12</f>
        <v>22.222222222222225</v>
      </c>
      <c r="AH12" s="51">
        <f>'QLQ-30 + QLQ-OV28'!BQ12</f>
        <v>33.333333333333329</v>
      </c>
      <c r="AI12" s="51">
        <f>'QLQ-30 + QLQ-OV28'!BR12</f>
        <v>33.333333333333329</v>
      </c>
      <c r="AJ12" s="51">
        <f>'QLQ-30 + QLQ-OV28'!BS12</f>
        <v>0</v>
      </c>
      <c r="AK12" s="51">
        <f>'QLQ-30 + QLQ-OV28'!BT12</f>
        <v>66.666666666666657</v>
      </c>
      <c r="AL12" s="51">
        <f>'QLQ-30 + QLQ-OV28'!BU12</f>
        <v>66.666666666666657</v>
      </c>
      <c r="AM12" s="51">
        <f>'QLQ-30 + QLQ-OV28'!BV12</f>
        <v>66.666666666666657</v>
      </c>
      <c r="AN12" s="51">
        <f>'QLQ-30 + QLQ-OV28'!BW12</f>
        <v>0</v>
      </c>
      <c r="AO12" s="51">
        <f>'QLQ-30 + QLQ-OV28'!BX12</f>
        <v>0</v>
      </c>
      <c r="AP12" s="51">
        <f>'QLQ-30 + QLQ-OV28'!BY12</f>
        <v>33.333333333333329</v>
      </c>
      <c r="AQ12" s="51">
        <f>'QLQ-30 + QLQ-OV28'!BZ12</f>
        <v>0</v>
      </c>
      <c r="AR12" s="51">
        <f>'QLQ-30 + QLQ-OV28'!CA12</f>
        <v>33.333333333333329</v>
      </c>
      <c r="AS12" s="51">
        <f>'QLQ-30 + QLQ-OV28'!CB12</f>
        <v>33.333333333333329</v>
      </c>
      <c r="AT12" s="51">
        <f>'QLQ-30 + QLQ-OV28'!CC12</f>
        <v>0</v>
      </c>
      <c r="AU12" s="51">
        <f>'QLQ-30 + QLQ-OV28'!CD12</f>
        <v>33.333333333333329</v>
      </c>
      <c r="AV12" s="51">
        <f>'QLQ-30 + QLQ-OV28'!CE12</f>
        <v>20.000000000000004</v>
      </c>
      <c r="AW12" s="51">
        <f>'QLQ-30 + QLQ-OV28'!CF12</f>
        <v>0</v>
      </c>
      <c r="AX12" s="142">
        <f>'Facit-F'!AF11</f>
        <v>40</v>
      </c>
      <c r="AY12" s="62">
        <v>43696</v>
      </c>
      <c r="AZ12" s="5">
        <v>19.63</v>
      </c>
      <c r="BA12" s="5">
        <v>7.4</v>
      </c>
      <c r="BB12" s="5">
        <v>3.97</v>
      </c>
      <c r="BC12" s="88">
        <v>3.49</v>
      </c>
      <c r="BD12" s="88">
        <v>1.63</v>
      </c>
      <c r="BE12" s="88">
        <v>327</v>
      </c>
      <c r="BF12" s="5">
        <v>19.7</v>
      </c>
      <c r="BG12" s="5">
        <v>1</v>
      </c>
      <c r="BH12" s="51">
        <f>'QLQ-30 + QLQ-OV28'!EQ12</f>
        <v>66.666666666666657</v>
      </c>
      <c r="BI12" s="51">
        <f>'QLQ-30 + QLQ-OV28'!ER12</f>
        <v>80</v>
      </c>
      <c r="BJ12" s="51">
        <f>'QLQ-30 + QLQ-OV28'!ES12</f>
        <v>100</v>
      </c>
      <c r="BK12" s="51">
        <f>'QLQ-30 + QLQ-OV28'!ET12</f>
        <v>50</v>
      </c>
      <c r="BL12" s="51">
        <f>'QLQ-30 + QLQ-OV28'!EU12</f>
        <v>83.333333333333343</v>
      </c>
      <c r="BM12" s="51">
        <f>'QLQ-30 + QLQ-OV28'!EV12</f>
        <v>66.666666666666671</v>
      </c>
      <c r="BN12" s="51">
        <f>'QLQ-30 + QLQ-OV28'!EW12</f>
        <v>33.333333333333329</v>
      </c>
      <c r="BO12" s="51">
        <f>'QLQ-30 + QLQ-OV28'!EX12</f>
        <v>0</v>
      </c>
      <c r="BP12" s="51">
        <f>'QLQ-30 + QLQ-OV28'!EY12</f>
        <v>33.333333333333329</v>
      </c>
      <c r="BQ12" s="51">
        <f>'QLQ-30 + QLQ-OV28'!EZ12</f>
        <v>0</v>
      </c>
      <c r="BR12" s="51">
        <f>'QLQ-30 + QLQ-OV28'!FA12</f>
        <v>66.666666666666657</v>
      </c>
      <c r="BS12" s="51">
        <f>'QLQ-30 + QLQ-OV28'!FB12</f>
        <v>33.333333333333329</v>
      </c>
      <c r="BT12" s="51">
        <f>'QLQ-30 + QLQ-OV28'!FC12</f>
        <v>33.333333333333329</v>
      </c>
      <c r="BU12" s="51">
        <f>'QLQ-30 + QLQ-OV28'!FD12</f>
        <v>0</v>
      </c>
      <c r="BV12" s="51">
        <f>'QLQ-30 + QLQ-OV28'!FE12</f>
        <v>0</v>
      </c>
      <c r="BW12" s="51">
        <f>'QLQ-30 + QLQ-OV28'!FF12</f>
        <v>33.333333333333329</v>
      </c>
      <c r="BX12" s="51">
        <f>'QLQ-30 + QLQ-OV28'!FG12</f>
        <v>0</v>
      </c>
      <c r="BY12" s="51">
        <f>'QLQ-30 + QLQ-OV28'!FH12</f>
        <v>77.777777777777786</v>
      </c>
      <c r="BZ12" s="51">
        <f>'QLQ-30 + QLQ-OV28'!FI12</f>
        <v>33.333333333333329</v>
      </c>
      <c r="CA12" s="51">
        <f>'QLQ-30 + QLQ-OV28'!FJ12</f>
        <v>33.333333333333329</v>
      </c>
      <c r="CB12" s="51">
        <f>'QLQ-30 + QLQ-OV28'!FK12</f>
        <v>16.666666666666664</v>
      </c>
      <c r="CC12" s="51">
        <f>'QLQ-30 + QLQ-OV28'!FL12</f>
        <v>33.333333333333329</v>
      </c>
      <c r="CD12" s="51">
        <f>'QLQ-30 + QLQ-OV28'!FM12</f>
        <v>0</v>
      </c>
      <c r="CE12" s="142">
        <f>'Facit-F'!BJ11</f>
        <v>35</v>
      </c>
      <c r="CF12" s="64">
        <v>43738</v>
      </c>
      <c r="CG12" s="5">
        <v>8.86</v>
      </c>
      <c r="CH12" s="5">
        <v>8</v>
      </c>
      <c r="CI12" s="5">
        <v>4.05</v>
      </c>
      <c r="CJ12" s="5">
        <v>7.82</v>
      </c>
      <c r="CK12" s="5">
        <v>3.94</v>
      </c>
      <c r="CL12" s="5">
        <v>282</v>
      </c>
      <c r="CM12" s="5">
        <v>20.399999999999999</v>
      </c>
      <c r="CN12" s="5">
        <v>1</v>
      </c>
      <c r="CO12" s="51">
        <f>'QLQ-30 + QLQ-OV28'!HX12</f>
        <v>58.333333333333336</v>
      </c>
      <c r="CP12" s="51">
        <f>'QLQ-30 + QLQ-OV28'!HY12</f>
        <v>73.333333333333343</v>
      </c>
      <c r="CQ12" s="51">
        <f>'QLQ-30 + QLQ-OV28'!HZ12</f>
        <v>100</v>
      </c>
      <c r="CR12" s="51">
        <f>'QLQ-30 + QLQ-OV28'!IA12</f>
        <v>66.666666666666671</v>
      </c>
      <c r="CS12" s="51">
        <f>'QLQ-30 + QLQ-OV28'!IB12</f>
        <v>83.333333333333343</v>
      </c>
      <c r="CT12" s="51">
        <f>'QLQ-30 + QLQ-OV28'!IC12</f>
        <v>66.666666666666671</v>
      </c>
      <c r="CU12" s="51">
        <f>'QLQ-30 + QLQ-OV28'!ID12</f>
        <v>55.55555555555555</v>
      </c>
      <c r="CV12" s="51">
        <f>'QLQ-30 + QLQ-OV28'!IE12</f>
        <v>33.333333333333329</v>
      </c>
      <c r="CW12" s="51">
        <f>'QLQ-30 + QLQ-OV28'!IF12</f>
        <v>50</v>
      </c>
      <c r="CX12" s="51">
        <f>'QLQ-30 + QLQ-OV28'!IG12</f>
        <v>0</v>
      </c>
      <c r="CY12" s="51">
        <f>'QLQ-30 + QLQ-OV28'!IH12</f>
        <v>66.666666666666657</v>
      </c>
      <c r="CZ12" s="51">
        <f>'QLQ-30 + QLQ-OV28'!II12</f>
        <v>33.333333333333329</v>
      </c>
      <c r="DA12" s="51">
        <f>'QLQ-30 + QLQ-OV28'!IJ12</f>
        <v>33.333333333333329</v>
      </c>
      <c r="DB12" s="51">
        <f>'QLQ-30 + QLQ-OV28'!IK12</f>
        <v>33.333333333333329</v>
      </c>
      <c r="DC12" s="51">
        <f>'QLQ-30 + QLQ-OV28'!IL12</f>
        <v>33.333333333333329</v>
      </c>
      <c r="DD12" s="51">
        <f>'QLQ-30 + QLQ-OV28'!IM12</f>
        <v>66.666666666666657</v>
      </c>
      <c r="DE12" s="51">
        <f>'QLQ-30 + QLQ-OV28'!IN12</f>
        <v>0</v>
      </c>
      <c r="DF12" s="51">
        <f>'QLQ-30 + QLQ-OV28'!IO12</f>
        <v>66.666666666666657</v>
      </c>
      <c r="DG12" s="51">
        <f>'QLQ-30 + QLQ-OV28'!IP12</f>
        <v>38.095238095238095</v>
      </c>
      <c r="DH12" s="51">
        <f>'QLQ-30 + QLQ-OV28'!IQ12</f>
        <v>55.55555555555555</v>
      </c>
      <c r="DI12" s="51">
        <f>'QLQ-30 + QLQ-OV28'!IR12</f>
        <v>16.666666666666664</v>
      </c>
      <c r="DJ12" s="51">
        <f>'QLQ-30 + QLQ-OV28'!IS12</f>
        <v>33.333333333333329</v>
      </c>
      <c r="DK12" s="51">
        <f>'QLQ-30 + QLQ-OV28'!IT12</f>
        <v>50</v>
      </c>
      <c r="DL12" s="142">
        <f>'Facit-F'!CN11</f>
        <v>31</v>
      </c>
      <c r="DM12" s="64">
        <v>43781</v>
      </c>
      <c r="DN12" s="5">
        <v>8.01</v>
      </c>
      <c r="DO12" s="5">
        <v>7.3</v>
      </c>
      <c r="DP12" s="5">
        <v>3.43</v>
      </c>
      <c r="DQ12" s="5">
        <v>4.24</v>
      </c>
      <c r="DR12" s="5">
        <v>1.87</v>
      </c>
      <c r="DS12" s="5">
        <v>248</v>
      </c>
      <c r="DT12" s="5">
        <v>20.399999999999999</v>
      </c>
      <c r="DU12" s="5">
        <v>1</v>
      </c>
      <c r="DV12" s="51">
        <f>'QLQ-30 + QLQ-OV28'!LE12</f>
        <v>50</v>
      </c>
      <c r="DW12" s="51">
        <f>'QLQ-30 + QLQ-OV28'!LF12</f>
        <v>93.333333333333329</v>
      </c>
      <c r="DX12" s="51">
        <f>'QLQ-30 + QLQ-OV28'!LG12</f>
        <v>83.333333333333343</v>
      </c>
      <c r="DY12" s="51">
        <f>'QLQ-30 + QLQ-OV28'!LH12</f>
        <v>33.333333333333336</v>
      </c>
      <c r="DZ12" s="51">
        <f>'QLQ-30 + QLQ-OV28'!LI12</f>
        <v>66.666666666666671</v>
      </c>
      <c r="EA12" s="51">
        <f>'QLQ-30 + QLQ-OV28'!LJ12</f>
        <v>50</v>
      </c>
      <c r="EB12" s="51">
        <f>'QLQ-30 + QLQ-OV28'!LK12</f>
        <v>44.44444444444445</v>
      </c>
      <c r="EC12" s="51">
        <f>'QLQ-30 + QLQ-OV28'!LL12</f>
        <v>16.666666666666664</v>
      </c>
      <c r="ED12" s="51">
        <f>'QLQ-30 + QLQ-OV28'!LM12</f>
        <v>33.333333333333329</v>
      </c>
      <c r="EE12" s="51">
        <f>'QLQ-30 + QLQ-OV28'!LN12</f>
        <v>0</v>
      </c>
      <c r="EF12" s="51">
        <f>'QLQ-30 + QLQ-OV28'!LO12</f>
        <v>66.666666666666657</v>
      </c>
      <c r="EG12" s="51">
        <f>'QLQ-30 + QLQ-OV28'!LP12</f>
        <v>66.666666666666657</v>
      </c>
      <c r="EH12" s="51">
        <f>'QLQ-30 + QLQ-OV28'!LQ12</f>
        <v>33.333333333333329</v>
      </c>
      <c r="EI12" s="51">
        <f>'QLQ-30 + QLQ-OV28'!LR12</f>
        <v>0</v>
      </c>
      <c r="EJ12" s="51">
        <f>'QLQ-30 + QLQ-OV28'!LS12</f>
        <v>33.333333333333329</v>
      </c>
      <c r="EK12" s="51">
        <f>'QLQ-30 + QLQ-OV28'!LT12</f>
        <v>66.666666666666657</v>
      </c>
      <c r="EL12" s="51">
        <f>'QLQ-30 + QLQ-OV28'!LU12</f>
        <v>0</v>
      </c>
      <c r="EM12" s="51">
        <f>'QLQ-30 + QLQ-OV28'!LV12</f>
        <v>88.888888888888886</v>
      </c>
      <c r="EN12" s="51">
        <f>'QLQ-30 + QLQ-OV28'!LW12</f>
        <v>38.095238095238095</v>
      </c>
      <c r="EO12" s="51">
        <f>'QLQ-30 + QLQ-OV28'!LX12</f>
        <v>44.44444444444445</v>
      </c>
      <c r="EP12" s="51">
        <f>'QLQ-30 + QLQ-OV28'!LY12</f>
        <v>16.666666666666664</v>
      </c>
      <c r="EQ12" s="51">
        <f>'QLQ-30 + QLQ-OV28'!LZ12</f>
        <v>53.333333333333336</v>
      </c>
      <c r="ER12" s="51">
        <f>'QLQ-30 + QLQ-OV28'!MA12</f>
        <v>83.333333333333343</v>
      </c>
      <c r="ES12" s="55">
        <f>'Facit-F'!DR11</f>
        <v>31</v>
      </c>
    </row>
    <row r="13" spans="1:149">
      <c r="A13" s="4" t="s">
        <v>17</v>
      </c>
      <c r="B13" s="4" t="s">
        <v>392</v>
      </c>
      <c r="C13" s="4" t="s">
        <v>372</v>
      </c>
      <c r="D13" s="4" t="s">
        <v>111</v>
      </c>
      <c r="E13" s="4" t="s">
        <v>112</v>
      </c>
      <c r="F13" s="4" t="s">
        <v>373</v>
      </c>
      <c r="G13" s="128" t="s">
        <v>374</v>
      </c>
      <c r="H13" s="62">
        <v>43564</v>
      </c>
      <c r="I13" s="4" t="s">
        <v>375</v>
      </c>
      <c r="J13" s="132" t="s">
        <v>386</v>
      </c>
      <c r="K13" s="132"/>
      <c r="L13" s="132"/>
      <c r="M13" s="132"/>
      <c r="N13" s="132"/>
      <c r="O13" s="132"/>
      <c r="P13" s="132"/>
      <c r="Q13" s="132"/>
      <c r="R13" s="132"/>
      <c r="S13" s="5">
        <v>254.8</v>
      </c>
      <c r="T13" s="5">
        <v>7.9</v>
      </c>
      <c r="U13" s="5">
        <v>4.16</v>
      </c>
      <c r="V13" s="5">
        <v>7.12</v>
      </c>
      <c r="W13" s="5">
        <v>3.79</v>
      </c>
      <c r="X13" s="5">
        <v>293</v>
      </c>
      <c r="Y13" s="5">
        <v>20.9</v>
      </c>
      <c r="Z13" s="5">
        <v>1</v>
      </c>
      <c r="AA13" s="51">
        <f>'QLQ-30 + QLQ-OV28'!BJ13</f>
        <v>41.666666666666671</v>
      </c>
      <c r="AB13" s="51">
        <f>'QLQ-30 + QLQ-OV28'!BK13</f>
        <v>73.333333333333343</v>
      </c>
      <c r="AC13" s="51">
        <f>'QLQ-30 + QLQ-OV28'!BL13</f>
        <v>66.666666666666671</v>
      </c>
      <c r="AD13" s="51">
        <f>'QLQ-30 + QLQ-OV28'!BM13</f>
        <v>41.666666666666664</v>
      </c>
      <c r="AE13" s="51">
        <f>'QLQ-30 + QLQ-OV28'!BN13</f>
        <v>66.666666666666671</v>
      </c>
      <c r="AF13" s="51">
        <f>'QLQ-30 + QLQ-OV28'!BO13</f>
        <v>66.666666666666671</v>
      </c>
      <c r="AG13" s="51">
        <f>'QLQ-30 + QLQ-OV28'!BP13</f>
        <v>44.44444444444445</v>
      </c>
      <c r="AH13" s="51">
        <f>'QLQ-30 + QLQ-OV28'!BQ13</f>
        <v>50</v>
      </c>
      <c r="AI13" s="51">
        <f>'QLQ-30 + QLQ-OV28'!BR13</f>
        <v>16.666666666666664</v>
      </c>
      <c r="AJ13" s="51">
        <f>'QLQ-30 + QLQ-OV28'!BS13</f>
        <v>0</v>
      </c>
      <c r="AK13" s="51">
        <f>'QLQ-30 + QLQ-OV28'!BT13</f>
        <v>66.666666666666657</v>
      </c>
      <c r="AL13" s="51">
        <f>'QLQ-30 + QLQ-OV28'!BU13</f>
        <v>33.333333333333329</v>
      </c>
      <c r="AM13" s="51">
        <f>'QLQ-30 + QLQ-OV28'!BV13</f>
        <v>33.333333333333329</v>
      </c>
      <c r="AN13" s="51">
        <f>'QLQ-30 + QLQ-OV28'!BW13</f>
        <v>0</v>
      </c>
      <c r="AO13" s="51">
        <f>'QLQ-30 + QLQ-OV28'!BX13</f>
        <v>66.666666666666657</v>
      </c>
      <c r="AP13" s="51">
        <f>'QLQ-30 + QLQ-OV28'!BY13</f>
        <v>33.333333333333329</v>
      </c>
      <c r="AQ13" s="51">
        <f>'QLQ-30 + QLQ-OV28'!BZ13</f>
        <v>0</v>
      </c>
      <c r="AR13" s="51">
        <f>'QLQ-30 + QLQ-OV28'!CA13</f>
        <v>66.666666666666657</v>
      </c>
      <c r="AS13" s="51">
        <f>'QLQ-30 + QLQ-OV28'!CB13</f>
        <v>28.571428571428577</v>
      </c>
      <c r="AT13" s="51">
        <f>'QLQ-30 + QLQ-OV28'!CC13</f>
        <v>44.44444444444445</v>
      </c>
      <c r="AU13" s="51">
        <f>'QLQ-30 + QLQ-OV28'!CD13</f>
        <v>0</v>
      </c>
      <c r="AV13" s="51">
        <f>'QLQ-30 + QLQ-OV28'!CE13</f>
        <v>26.666666666666668</v>
      </c>
      <c r="AW13" s="51">
        <f>'QLQ-30 + QLQ-OV28'!CF13</f>
        <v>33.333333333333329</v>
      </c>
      <c r="AX13" s="142">
        <f>'Facit-F'!AF12</f>
        <v>30</v>
      </c>
      <c r="AY13" s="62">
        <v>43558</v>
      </c>
      <c r="AZ13" s="5" t="s">
        <v>380</v>
      </c>
      <c r="BA13" s="5">
        <v>6.7</v>
      </c>
      <c r="BB13" s="5">
        <v>3.53</v>
      </c>
      <c r="BC13" s="88">
        <v>9.61</v>
      </c>
      <c r="BD13" s="88">
        <v>5.58</v>
      </c>
      <c r="BE13" s="88">
        <v>623</v>
      </c>
      <c r="BF13" s="5">
        <v>20.8</v>
      </c>
      <c r="BG13" s="5">
        <v>1</v>
      </c>
      <c r="BH13" s="51">
        <f>'QLQ-30 + QLQ-OV28'!EQ13</f>
        <v>50</v>
      </c>
      <c r="BI13" s="51">
        <f>'QLQ-30 + QLQ-OV28'!ER13</f>
        <v>66.666666666666671</v>
      </c>
      <c r="BJ13" s="51">
        <f>'QLQ-30 + QLQ-OV28'!ES13</f>
        <v>50</v>
      </c>
      <c r="BK13" s="51">
        <f>'QLQ-30 + QLQ-OV28'!ET13</f>
        <v>33.333333333333336</v>
      </c>
      <c r="BL13" s="51">
        <f>'QLQ-30 + QLQ-OV28'!EU13</f>
        <v>66.666666666666671</v>
      </c>
      <c r="BM13" s="51">
        <f>'QLQ-30 + QLQ-OV28'!EV13</f>
        <v>33.333333333333336</v>
      </c>
      <c r="BN13" s="51">
        <f>'QLQ-30 + QLQ-OV28'!EW13</f>
        <v>55.55555555555555</v>
      </c>
      <c r="BO13" s="51">
        <f>'QLQ-30 + QLQ-OV28'!EX13</f>
        <v>50</v>
      </c>
      <c r="BP13" s="51">
        <f>'QLQ-30 + QLQ-OV28'!EY13</f>
        <v>50</v>
      </c>
      <c r="BQ13" s="51">
        <f>'QLQ-30 + QLQ-OV28'!EZ13</f>
        <v>33.333333333333329</v>
      </c>
      <c r="BR13" s="51">
        <f>'QLQ-30 + QLQ-OV28'!FA13</f>
        <v>66.666666666666657</v>
      </c>
      <c r="BS13" s="51">
        <f>'QLQ-30 + QLQ-OV28'!FB13</f>
        <v>66.666666666666657</v>
      </c>
      <c r="BT13" s="51">
        <f>'QLQ-30 + QLQ-OV28'!FC13</f>
        <v>33.333333333333329</v>
      </c>
      <c r="BU13" s="51">
        <f>'QLQ-30 + QLQ-OV28'!FD13</f>
        <v>0</v>
      </c>
      <c r="BV13" s="51">
        <f>'QLQ-30 + QLQ-OV28'!FE13</f>
        <v>66.666666666666657</v>
      </c>
      <c r="BW13" s="51">
        <f>'QLQ-30 + QLQ-OV28'!FF13</f>
        <v>50</v>
      </c>
      <c r="BX13" s="51">
        <f>'QLQ-30 + QLQ-OV28'!FG13</f>
        <v>0</v>
      </c>
      <c r="BY13" s="51">
        <f>'QLQ-30 + QLQ-OV28'!FH13</f>
        <v>100</v>
      </c>
      <c r="BZ13" s="51">
        <f>'QLQ-30 + QLQ-OV28'!FI13</f>
        <v>38.095238095238095</v>
      </c>
      <c r="CA13" s="51">
        <f>'QLQ-30 + QLQ-OV28'!FJ13</f>
        <v>55.55555555555555</v>
      </c>
      <c r="CB13" s="51">
        <f>'QLQ-30 + QLQ-OV28'!FK13</f>
        <v>0</v>
      </c>
      <c r="CC13" s="51">
        <f>'QLQ-30 + QLQ-OV28'!FL13</f>
        <v>46.666666666666664</v>
      </c>
      <c r="CD13" s="51">
        <f>'QLQ-30 + QLQ-OV28'!FM13</f>
        <v>33.333333333333329</v>
      </c>
      <c r="CE13" s="142">
        <f>'Facit-F'!BJ12</f>
        <v>24</v>
      </c>
      <c r="CF13" s="64">
        <v>43641</v>
      </c>
      <c r="CG13" s="5">
        <v>11.62</v>
      </c>
      <c r="CH13" s="5">
        <v>6.6</v>
      </c>
      <c r="CI13" s="5">
        <v>3.12</v>
      </c>
      <c r="CJ13" s="5">
        <v>7.7</v>
      </c>
      <c r="CK13" s="5">
        <v>5.92</v>
      </c>
      <c r="CL13" s="5">
        <v>370</v>
      </c>
      <c r="CM13" s="5">
        <v>21.1</v>
      </c>
      <c r="CN13" s="5">
        <v>1</v>
      </c>
      <c r="CO13" s="51">
        <f>'QLQ-30 + QLQ-OV28'!HX13</f>
        <v>58.333333333333336</v>
      </c>
      <c r="CP13" s="51">
        <f>'QLQ-30 + QLQ-OV28'!HY13</f>
        <v>33.333333333333336</v>
      </c>
      <c r="CQ13" s="51">
        <f>'QLQ-30 + QLQ-OV28'!HZ13</f>
        <v>33.333333333333336</v>
      </c>
      <c r="CR13" s="51">
        <f>'QLQ-30 + QLQ-OV28'!IA13</f>
        <v>33.333333333333336</v>
      </c>
      <c r="CS13" s="51">
        <f>'QLQ-30 + QLQ-OV28'!IB13</f>
        <v>50</v>
      </c>
      <c r="CT13" s="51">
        <f>'QLQ-30 + QLQ-OV28'!IC13</f>
        <v>33.333333333333336</v>
      </c>
      <c r="CU13" s="51">
        <f>'QLQ-30 + QLQ-OV28'!ID13</f>
        <v>66.666666666666657</v>
      </c>
      <c r="CV13" s="51">
        <f>'QLQ-30 + QLQ-OV28'!IE13</f>
        <v>33.333333333333329</v>
      </c>
      <c r="CW13" s="51">
        <f>'QLQ-30 + QLQ-OV28'!IF13</f>
        <v>50</v>
      </c>
      <c r="CX13" s="51">
        <f>'QLQ-30 + QLQ-OV28'!IG13</f>
        <v>33.333333333333329</v>
      </c>
      <c r="CY13" s="51">
        <f>'QLQ-30 + QLQ-OV28'!IH13</f>
        <v>66.666666666666657</v>
      </c>
      <c r="CZ13" s="51">
        <f>'QLQ-30 + QLQ-OV28'!II13</f>
        <v>66.666666666666657</v>
      </c>
      <c r="DA13" s="51">
        <f>'QLQ-30 + QLQ-OV28'!IJ13</f>
        <v>66.666666666666657</v>
      </c>
      <c r="DB13" s="51">
        <f>'QLQ-30 + QLQ-OV28'!IK13</f>
        <v>0</v>
      </c>
      <c r="DC13" s="51">
        <f>'QLQ-30 + QLQ-OV28'!IL13</f>
        <v>66.666666666666657</v>
      </c>
      <c r="DD13" s="51">
        <f>'QLQ-30 + QLQ-OV28'!IM13</f>
        <v>66.666666666666657</v>
      </c>
      <c r="DE13" s="51">
        <f>'QLQ-30 + QLQ-OV28'!IN13</f>
        <v>0</v>
      </c>
      <c r="DF13" s="51">
        <f>'QLQ-30 + QLQ-OV28'!IO13</f>
        <v>100</v>
      </c>
      <c r="DG13" s="51">
        <f>'QLQ-30 + QLQ-OV28'!IP13</f>
        <v>57.142857142857153</v>
      </c>
      <c r="DH13" s="51">
        <f>'QLQ-30 + QLQ-OV28'!IQ13</f>
        <v>66.666666666666657</v>
      </c>
      <c r="DI13" s="51">
        <f>'QLQ-30 + QLQ-OV28'!IR13</f>
        <v>0</v>
      </c>
      <c r="DJ13" s="51">
        <f>'QLQ-30 + QLQ-OV28'!IS13</f>
        <v>60</v>
      </c>
      <c r="DK13" s="51">
        <f>'QLQ-30 + QLQ-OV28'!IT13</f>
        <v>50</v>
      </c>
      <c r="DL13" s="142">
        <f>'Facit-F'!CN12</f>
        <v>19</v>
      </c>
      <c r="DM13" s="64">
        <v>43699</v>
      </c>
      <c r="DN13" s="5">
        <v>7.83</v>
      </c>
      <c r="DO13" s="5">
        <v>5.9</v>
      </c>
      <c r="DP13" s="5">
        <v>2.62</v>
      </c>
      <c r="DQ13" s="5">
        <v>6.02</v>
      </c>
      <c r="DR13" s="5">
        <v>1.4</v>
      </c>
      <c r="DS13" s="5">
        <v>161</v>
      </c>
      <c r="DT13" s="5">
        <v>21.201000000000001</v>
      </c>
      <c r="DU13" s="5">
        <v>2</v>
      </c>
      <c r="DV13" s="51">
        <f>'QLQ-30 + QLQ-OV28'!LE13</f>
        <v>75</v>
      </c>
      <c r="DW13" s="51">
        <f>'QLQ-30 + QLQ-OV28'!LF13</f>
        <v>13.33333333333333</v>
      </c>
      <c r="DX13" s="51">
        <f>'QLQ-30 + QLQ-OV28'!LG13</f>
        <v>33.333333333333336</v>
      </c>
      <c r="DY13" s="51">
        <f>'QLQ-30 + QLQ-OV28'!LH13</f>
        <v>25</v>
      </c>
      <c r="DZ13" s="51">
        <f>'QLQ-30 + QLQ-OV28'!LI13</f>
        <v>50</v>
      </c>
      <c r="EA13" s="51">
        <f>'QLQ-30 + QLQ-OV28'!LJ13</f>
        <v>66.666666666666671</v>
      </c>
      <c r="EB13" s="51">
        <f>'QLQ-30 + QLQ-OV28'!LK13</f>
        <v>66.666666666666657</v>
      </c>
      <c r="EC13" s="51">
        <f>'QLQ-30 + QLQ-OV28'!LL13</f>
        <v>33.333333333333329</v>
      </c>
      <c r="ED13" s="51">
        <f>'QLQ-30 + QLQ-OV28'!LM13</f>
        <v>50</v>
      </c>
      <c r="EE13" s="51">
        <f>'QLQ-30 + QLQ-OV28'!LN13</f>
        <v>33.333333333333329</v>
      </c>
      <c r="EF13" s="51">
        <f>'QLQ-30 + QLQ-OV28'!LO13</f>
        <v>66.666666666666657</v>
      </c>
      <c r="EG13" s="51">
        <f>'QLQ-30 + QLQ-OV28'!LP13</f>
        <v>66.666666666666657</v>
      </c>
      <c r="EH13" s="51">
        <f>'QLQ-30 + QLQ-OV28'!LQ13</f>
        <v>33.333333333333329</v>
      </c>
      <c r="EI13" s="51">
        <f>'QLQ-30 + QLQ-OV28'!LR13</f>
        <v>0</v>
      </c>
      <c r="EJ13" s="51">
        <f>'QLQ-30 + QLQ-OV28'!LS13</f>
        <v>66.666666666666657</v>
      </c>
      <c r="EK13" s="51">
        <f>'QLQ-30 + QLQ-OV28'!LT13</f>
        <v>66.666666666666657</v>
      </c>
      <c r="EL13" s="51">
        <f>'QLQ-30 + QLQ-OV28'!LU13</f>
        <v>0</v>
      </c>
      <c r="EM13" s="51">
        <f>'QLQ-30 + QLQ-OV28'!LV13</f>
        <v>77.777777777777786</v>
      </c>
      <c r="EN13" s="51">
        <f>'QLQ-30 + QLQ-OV28'!LW13</f>
        <v>42.857142857142854</v>
      </c>
      <c r="EO13" s="51">
        <f>'QLQ-30 + QLQ-OV28'!LX13</f>
        <v>88.888888888888886</v>
      </c>
      <c r="EP13" s="51">
        <f>'QLQ-30 + QLQ-OV28'!LY13</f>
        <v>0</v>
      </c>
      <c r="EQ13" s="51">
        <f>'QLQ-30 + QLQ-OV28'!LZ13</f>
        <v>73.333333333333343</v>
      </c>
      <c r="ER13" s="51">
        <f>'QLQ-30 + QLQ-OV28'!MA13</f>
        <v>100</v>
      </c>
      <c r="ES13" s="55">
        <f>'Facit-F'!DR12</f>
        <v>12</v>
      </c>
    </row>
    <row r="14" spans="1:149">
      <c r="A14" s="4" t="s">
        <v>18</v>
      </c>
      <c r="B14" s="4" t="s">
        <v>393</v>
      </c>
      <c r="C14" s="4" t="s">
        <v>372</v>
      </c>
      <c r="D14" s="4" t="s">
        <v>382</v>
      </c>
      <c r="E14" s="4" t="s">
        <v>383</v>
      </c>
      <c r="F14" s="4" t="s">
        <v>390</v>
      </c>
      <c r="G14" s="128" t="s">
        <v>374</v>
      </c>
      <c r="H14" s="62">
        <v>43493</v>
      </c>
      <c r="I14" s="4" t="s">
        <v>458</v>
      </c>
      <c r="J14" s="132"/>
      <c r="K14" s="132"/>
      <c r="L14" s="132"/>
      <c r="M14" s="132"/>
      <c r="N14" s="132"/>
      <c r="O14" s="132"/>
      <c r="P14" s="132"/>
      <c r="Q14" s="132"/>
      <c r="R14" s="132"/>
      <c r="S14" s="5">
        <v>1914</v>
      </c>
      <c r="T14" s="5">
        <v>8.1</v>
      </c>
      <c r="U14" s="5">
        <v>4.63</v>
      </c>
      <c r="V14" s="5">
        <v>10.74</v>
      </c>
      <c r="W14" s="5">
        <v>6.16</v>
      </c>
      <c r="X14" s="5">
        <v>539</v>
      </c>
      <c r="Y14" s="5">
        <v>27.5</v>
      </c>
      <c r="Z14" s="5">
        <v>2</v>
      </c>
      <c r="AA14" s="51">
        <f>'QLQ-30 + QLQ-OV28'!BJ14</f>
        <v>50</v>
      </c>
      <c r="AB14" s="51">
        <f>'QLQ-30 + QLQ-OV28'!BK14</f>
        <v>66.666666666666671</v>
      </c>
      <c r="AC14" s="51">
        <f>'QLQ-30 + QLQ-OV28'!BL14</f>
        <v>50</v>
      </c>
      <c r="AD14" s="51">
        <f>'QLQ-30 + QLQ-OV28'!BM14</f>
        <v>33.333333333333336</v>
      </c>
      <c r="AE14" s="51">
        <f>'QLQ-30 + QLQ-OV28'!BN14</f>
        <v>66.666666666666671</v>
      </c>
      <c r="AF14" s="51">
        <f>'QLQ-30 + QLQ-OV28'!BO14</f>
        <v>50</v>
      </c>
      <c r="AG14" s="51">
        <f>'QLQ-30 + QLQ-OV28'!BP14</f>
        <v>55.55555555555555</v>
      </c>
      <c r="AH14" s="51">
        <f>'QLQ-30 + QLQ-OV28'!BQ14</f>
        <v>16.666666666666664</v>
      </c>
      <c r="AI14" s="51">
        <f>'QLQ-30 + QLQ-OV28'!BR14</f>
        <v>33.333333333333329</v>
      </c>
      <c r="AJ14" s="51">
        <f>'QLQ-30 + QLQ-OV28'!BS14</f>
        <v>33.333333333333329</v>
      </c>
      <c r="AK14" s="51">
        <f>'QLQ-30 + QLQ-OV28'!BT14</f>
        <v>66.666666666666657</v>
      </c>
      <c r="AL14" s="51">
        <f>'QLQ-30 + QLQ-OV28'!BU14</f>
        <v>66.666666666666657</v>
      </c>
      <c r="AM14" s="51">
        <f>'QLQ-30 + QLQ-OV28'!BV14</f>
        <v>33.333333333333329</v>
      </c>
      <c r="AN14" s="51">
        <f>'QLQ-30 + QLQ-OV28'!BW14</f>
        <v>0</v>
      </c>
      <c r="AO14" s="51">
        <f>'QLQ-30 + QLQ-OV28'!BX14</f>
        <v>33.333333333333329</v>
      </c>
      <c r="AP14" s="51">
        <f>'QLQ-30 + QLQ-OV28'!BY14</f>
        <v>33.333333333333329</v>
      </c>
      <c r="AQ14" s="51">
        <f>'QLQ-30 + QLQ-OV28'!BZ14</f>
        <v>0</v>
      </c>
      <c r="AR14" s="51">
        <f>'QLQ-30 + QLQ-OV28'!CA14</f>
        <v>55.55555555555555</v>
      </c>
      <c r="AS14" s="51">
        <f>'QLQ-30 + QLQ-OV28'!CB14</f>
        <v>42.857142857142854</v>
      </c>
      <c r="AT14" s="51">
        <f>'QLQ-30 + QLQ-OV28'!CC14</f>
        <v>22.222222222222225</v>
      </c>
      <c r="AU14" s="51">
        <f>'QLQ-30 + QLQ-OV28'!CD14</f>
        <v>0</v>
      </c>
      <c r="AV14" s="51">
        <f>'QLQ-30 + QLQ-OV28'!CE14</f>
        <v>40.000000000000007</v>
      </c>
      <c r="AW14" s="51">
        <f>'QLQ-30 + QLQ-OV28'!CF14</f>
        <v>0</v>
      </c>
      <c r="AX14" s="142">
        <f>'Facit-F'!AF13</f>
        <v>29</v>
      </c>
      <c r="AY14" s="62">
        <v>43521</v>
      </c>
      <c r="AZ14" s="5" t="s">
        <v>380</v>
      </c>
      <c r="BA14" s="5">
        <v>7.2</v>
      </c>
      <c r="BB14" s="5">
        <v>4.08</v>
      </c>
      <c r="BC14" s="5">
        <v>4.3099999999999996</v>
      </c>
      <c r="BD14" s="5">
        <v>2.87</v>
      </c>
      <c r="BE14" s="5">
        <v>411</v>
      </c>
      <c r="BF14" s="5">
        <v>27.5</v>
      </c>
      <c r="BG14" s="5">
        <v>2</v>
      </c>
      <c r="BH14" s="51">
        <f>'QLQ-30 + QLQ-OV28'!EQ14</f>
        <v>58.333333333333336</v>
      </c>
      <c r="BI14" s="51">
        <f>'QLQ-30 + QLQ-OV28'!ER14</f>
        <v>59.999999999999986</v>
      </c>
      <c r="BJ14" s="51">
        <f>'QLQ-30 + QLQ-OV28'!ES14</f>
        <v>50</v>
      </c>
      <c r="BK14" s="51">
        <f>'QLQ-30 + QLQ-OV28'!ET14</f>
        <v>25</v>
      </c>
      <c r="BL14" s="51">
        <f>'QLQ-30 + QLQ-OV28'!EU14</f>
        <v>33.333333333333336</v>
      </c>
      <c r="BM14" s="51">
        <f>'QLQ-30 + QLQ-OV28'!EV14</f>
        <v>33.333333333333336</v>
      </c>
      <c r="BN14" s="51">
        <f>'QLQ-30 + QLQ-OV28'!EW14</f>
        <v>66.666666666666657</v>
      </c>
      <c r="BO14" s="51">
        <f>'QLQ-30 + QLQ-OV28'!EX14</f>
        <v>33.333333333333329</v>
      </c>
      <c r="BP14" s="51">
        <f>'QLQ-30 + QLQ-OV28'!EY14</f>
        <v>33.333333333333329</v>
      </c>
      <c r="BQ14" s="51">
        <f>'QLQ-30 + QLQ-OV28'!EZ14</f>
        <v>0</v>
      </c>
      <c r="BR14" s="51">
        <f>'QLQ-30 + QLQ-OV28'!FA14</f>
        <v>66.666666666666657</v>
      </c>
      <c r="BS14" s="51">
        <f>'QLQ-30 + QLQ-OV28'!FB14</f>
        <v>33.333333333333329</v>
      </c>
      <c r="BT14" s="51">
        <f>'QLQ-30 + QLQ-OV28'!FC14</f>
        <v>33.333333333333329</v>
      </c>
      <c r="BU14" s="51">
        <f>'QLQ-30 + QLQ-OV28'!FD14</f>
        <v>33.333333333333329</v>
      </c>
      <c r="BV14" s="51">
        <f>'QLQ-30 + QLQ-OV28'!FE14</f>
        <v>33.333333333333329</v>
      </c>
      <c r="BW14" s="51">
        <f>'QLQ-30 + QLQ-OV28'!FF14</f>
        <v>33.333333333333329</v>
      </c>
      <c r="BX14" s="51">
        <f>'QLQ-30 + QLQ-OV28'!FG14</f>
        <v>0</v>
      </c>
      <c r="BY14" s="51">
        <f>'QLQ-30 + QLQ-OV28'!FH14</f>
        <v>88.888888888888886</v>
      </c>
      <c r="BZ14" s="51">
        <f>'QLQ-30 + QLQ-OV28'!FI14</f>
        <v>52.380952380952387</v>
      </c>
      <c r="CA14" s="51">
        <f>'QLQ-30 + QLQ-OV28'!FJ14</f>
        <v>66.666666666666657</v>
      </c>
      <c r="CB14" s="51">
        <f>'QLQ-30 + QLQ-OV28'!FK14</f>
        <v>16.666666666666664</v>
      </c>
      <c r="CC14" s="51">
        <f>'QLQ-30 + QLQ-OV28'!FL14</f>
        <v>40.000000000000007</v>
      </c>
      <c r="CD14" s="51">
        <f>'QLQ-30 + QLQ-OV28'!FM14</f>
        <v>50</v>
      </c>
      <c r="CE14" s="142">
        <f>'Facit-F'!BJ13</f>
        <v>18</v>
      </c>
      <c r="CF14" s="64">
        <v>43578</v>
      </c>
      <c r="CG14" s="5">
        <v>22.33</v>
      </c>
      <c r="CH14" s="5">
        <v>7.9</v>
      </c>
      <c r="CI14" s="5">
        <v>3.9</v>
      </c>
      <c r="CJ14" s="5">
        <v>4.9800000000000004</v>
      </c>
      <c r="CK14" s="88">
        <v>2.76</v>
      </c>
      <c r="CL14" s="5">
        <v>261</v>
      </c>
      <c r="CM14" s="5">
        <v>22.8</v>
      </c>
      <c r="CN14" s="5">
        <v>1</v>
      </c>
      <c r="CO14" s="51">
        <f>'QLQ-30 + QLQ-OV28'!HX14</f>
        <v>75</v>
      </c>
      <c r="CP14" s="51">
        <f>'QLQ-30 + QLQ-OV28'!HY14</f>
        <v>40</v>
      </c>
      <c r="CQ14" s="51">
        <f>'QLQ-30 + QLQ-OV28'!HZ14</f>
        <v>33.333333333333336</v>
      </c>
      <c r="CR14" s="51">
        <f>'QLQ-30 + QLQ-OV28'!IA14</f>
        <v>25</v>
      </c>
      <c r="CS14" s="51">
        <f>'QLQ-30 + QLQ-OV28'!IB14</f>
        <v>33.333333333333336</v>
      </c>
      <c r="CT14" s="51">
        <f>'QLQ-30 + QLQ-OV28'!IC14</f>
        <v>33.333333333333336</v>
      </c>
      <c r="CU14" s="51">
        <f>'QLQ-30 + QLQ-OV28'!ID14</f>
        <v>66.666666666666657</v>
      </c>
      <c r="CV14" s="51">
        <f>'QLQ-30 + QLQ-OV28'!IE14</f>
        <v>33.333333333333329</v>
      </c>
      <c r="CW14" s="51">
        <f>'QLQ-30 + QLQ-OV28'!IF14</f>
        <v>50</v>
      </c>
      <c r="CX14" s="51">
        <f>'QLQ-30 + QLQ-OV28'!IG14</f>
        <v>66.666666666666657</v>
      </c>
      <c r="CY14" s="51">
        <f>'QLQ-30 + QLQ-OV28'!IH14</f>
        <v>66.666666666666657</v>
      </c>
      <c r="CZ14" s="51">
        <f>'QLQ-30 + QLQ-OV28'!II14</f>
        <v>33.333333333333329</v>
      </c>
      <c r="DA14" s="51">
        <f>'QLQ-30 + QLQ-OV28'!IJ14</f>
        <v>66.666666666666657</v>
      </c>
      <c r="DB14" s="51">
        <f>'QLQ-30 + QLQ-OV28'!IK14</f>
        <v>0</v>
      </c>
      <c r="DC14" s="51">
        <f>'QLQ-30 + QLQ-OV28'!IL14</f>
        <v>33.333333333333329</v>
      </c>
      <c r="DD14" s="51">
        <f>'QLQ-30 + QLQ-OV28'!IM14</f>
        <v>66.666666666666657</v>
      </c>
      <c r="DE14" s="51">
        <f>'QLQ-30 + QLQ-OV28'!IN14</f>
        <v>0</v>
      </c>
      <c r="DF14" s="51">
        <f>'QLQ-30 + QLQ-OV28'!IO14</f>
        <v>100</v>
      </c>
      <c r="DG14" s="51">
        <f>'QLQ-30 + QLQ-OV28'!IP14</f>
        <v>66.666666666666657</v>
      </c>
      <c r="DH14" s="51">
        <f>'QLQ-30 + QLQ-OV28'!IQ14</f>
        <v>100</v>
      </c>
      <c r="DI14" s="51">
        <f>'QLQ-30 + QLQ-OV28'!IR14</f>
        <v>16.666666666666664</v>
      </c>
      <c r="DJ14" s="51">
        <f>'QLQ-30 + QLQ-OV28'!IS14</f>
        <v>66.666666666666657</v>
      </c>
      <c r="DK14" s="51">
        <f>'QLQ-30 + QLQ-OV28'!IT14</f>
        <v>83.333333333333343</v>
      </c>
      <c r="DL14" s="142">
        <f>'Facit-F'!CN13</f>
        <v>17</v>
      </c>
      <c r="DM14" s="64">
        <v>43644</v>
      </c>
      <c r="DN14" s="5">
        <v>9.2799999999999994</v>
      </c>
      <c r="DO14" s="5">
        <v>5.9</v>
      </c>
      <c r="DP14" s="5">
        <v>2.73</v>
      </c>
      <c r="DQ14" s="5">
        <v>2.96</v>
      </c>
      <c r="DR14" s="5">
        <v>1.59</v>
      </c>
      <c r="DS14" s="5">
        <v>268</v>
      </c>
      <c r="DT14" s="5">
        <v>23.7</v>
      </c>
      <c r="DU14" s="5">
        <v>1</v>
      </c>
      <c r="DV14" s="51">
        <f>'QLQ-30 + QLQ-OV28'!LE14</f>
        <v>75</v>
      </c>
      <c r="DW14" s="51">
        <f>'QLQ-30 + QLQ-OV28'!LF14</f>
        <v>33.333333333333336</v>
      </c>
      <c r="DX14" s="51">
        <f>'QLQ-30 + QLQ-OV28'!LG14</f>
        <v>33.333333333333336</v>
      </c>
      <c r="DY14" s="51">
        <f>'QLQ-30 + QLQ-OV28'!LH14</f>
        <v>8.3333333333333375</v>
      </c>
      <c r="DZ14" s="51">
        <f>'QLQ-30 + QLQ-OV28'!LI14</f>
        <v>50</v>
      </c>
      <c r="EA14" s="51">
        <f>'QLQ-30 + QLQ-OV28'!LJ14</f>
        <v>33.333333333333336</v>
      </c>
      <c r="EB14" s="51">
        <f>'QLQ-30 + QLQ-OV28'!LK14</f>
        <v>66.666666666666657</v>
      </c>
      <c r="EC14" s="51">
        <f>'QLQ-30 + QLQ-OV28'!LL14</f>
        <v>16.666666666666664</v>
      </c>
      <c r="ED14" s="51">
        <f>'QLQ-30 + QLQ-OV28'!LM14</f>
        <v>50</v>
      </c>
      <c r="EE14" s="51">
        <f>'QLQ-30 + QLQ-OV28'!LN14</f>
        <v>33.333333333333329</v>
      </c>
      <c r="EF14" s="51">
        <f>'QLQ-30 + QLQ-OV28'!LO14</f>
        <v>66.666666666666657</v>
      </c>
      <c r="EG14" s="51">
        <f>'QLQ-30 + QLQ-OV28'!LP14</f>
        <v>33.333333333333329</v>
      </c>
      <c r="EH14" s="51">
        <f>'QLQ-30 + QLQ-OV28'!LQ14</f>
        <v>66.666666666666657</v>
      </c>
      <c r="EI14" s="51">
        <f>'QLQ-30 + QLQ-OV28'!LR14</f>
        <v>33.333333333333329</v>
      </c>
      <c r="EJ14" s="51">
        <f>'QLQ-30 + QLQ-OV28'!LS14</f>
        <v>33.333333333333329</v>
      </c>
      <c r="EK14" s="51">
        <f>'QLQ-30 + QLQ-OV28'!LT14</f>
        <v>66.666666666666657</v>
      </c>
      <c r="EL14" s="51">
        <f>'QLQ-30 + QLQ-OV28'!LU14</f>
        <v>0</v>
      </c>
      <c r="EM14" s="51">
        <f>'QLQ-30 + QLQ-OV28'!LV14</f>
        <v>100</v>
      </c>
      <c r="EN14" s="51">
        <f>'QLQ-30 + QLQ-OV28'!LW14</f>
        <v>52.380952380952387</v>
      </c>
      <c r="EO14" s="51">
        <f>'QLQ-30 + QLQ-OV28'!LX14</f>
        <v>88.888888888888886</v>
      </c>
      <c r="EP14" s="51">
        <f>'QLQ-30 + QLQ-OV28'!LY14</f>
        <v>16.666666666666664</v>
      </c>
      <c r="EQ14" s="51">
        <f>'QLQ-30 + QLQ-OV28'!LZ14</f>
        <v>60</v>
      </c>
      <c r="ER14" s="51">
        <f>'QLQ-30 + QLQ-OV28'!MA14</f>
        <v>66.666666666666657</v>
      </c>
      <c r="ES14" s="55">
        <f>'Facit-F'!DR13</f>
        <v>13</v>
      </c>
    </row>
    <row r="15" spans="1:149">
      <c r="A15" s="4" t="s">
        <v>19</v>
      </c>
      <c r="B15" s="4" t="s">
        <v>394</v>
      </c>
      <c r="C15" s="4" t="s">
        <v>395</v>
      </c>
      <c r="D15" s="4" t="s">
        <v>382</v>
      </c>
      <c r="E15" s="4" t="s">
        <v>396</v>
      </c>
      <c r="F15" s="4" t="s">
        <v>390</v>
      </c>
      <c r="G15" s="128" t="s">
        <v>114</v>
      </c>
      <c r="H15" s="62">
        <v>43605</v>
      </c>
      <c r="I15" s="4" t="s">
        <v>375</v>
      </c>
      <c r="J15" s="148" t="s">
        <v>397</v>
      </c>
      <c r="K15" s="148" t="s">
        <v>118</v>
      </c>
      <c r="L15" s="148"/>
      <c r="M15" s="148"/>
      <c r="N15" s="148"/>
      <c r="O15" s="132"/>
      <c r="P15" s="132"/>
      <c r="Q15" s="132"/>
      <c r="R15" s="132"/>
      <c r="S15" s="5">
        <v>20.97</v>
      </c>
      <c r="T15" s="5">
        <v>7.7</v>
      </c>
      <c r="U15" s="5">
        <v>4.18</v>
      </c>
      <c r="V15" s="5">
        <v>5.03</v>
      </c>
      <c r="W15" s="5">
        <v>3.33</v>
      </c>
      <c r="X15" s="5">
        <v>150</v>
      </c>
      <c r="Y15" s="5">
        <v>20.5</v>
      </c>
      <c r="Z15" s="5">
        <v>0</v>
      </c>
      <c r="AA15" s="51">
        <f>'QLQ-30 + QLQ-OV28'!BJ15</f>
        <v>66.666666666666657</v>
      </c>
      <c r="AB15" s="51">
        <f>'QLQ-30 + QLQ-OV28'!BK15</f>
        <v>73.333333333333343</v>
      </c>
      <c r="AC15" s="51">
        <f>'QLQ-30 + QLQ-OV28'!BL15</f>
        <v>33.333333333333336</v>
      </c>
      <c r="AD15" s="51">
        <f>'QLQ-30 + QLQ-OV28'!BM15</f>
        <v>8.3333333333333375</v>
      </c>
      <c r="AE15" s="51">
        <f>'QLQ-30 + QLQ-OV28'!BN15</f>
        <v>83.333333333333343</v>
      </c>
      <c r="AF15" s="51">
        <f>'QLQ-30 + QLQ-OV28'!BO15</f>
        <v>16.666666666666664</v>
      </c>
      <c r="AG15" s="51">
        <f>'QLQ-30 + QLQ-OV28'!BP15</f>
        <v>55.55555555555555</v>
      </c>
      <c r="AH15" s="51">
        <f>'QLQ-30 + QLQ-OV28'!BQ15</f>
        <v>66.666666666666657</v>
      </c>
      <c r="AI15" s="51">
        <f>'QLQ-30 + QLQ-OV28'!BR15</f>
        <v>33.333333333333329</v>
      </c>
      <c r="AJ15" s="51">
        <f>'QLQ-30 + QLQ-OV28'!BS15</f>
        <v>33.333333333333329</v>
      </c>
      <c r="AK15" s="51">
        <f>'QLQ-30 + QLQ-OV28'!BT15</f>
        <v>66.666666666666657</v>
      </c>
      <c r="AL15" s="51">
        <f>'QLQ-30 + QLQ-OV28'!BU15</f>
        <v>66.666666666666657</v>
      </c>
      <c r="AM15" s="51">
        <f>'QLQ-30 + QLQ-OV28'!BV15</f>
        <v>33.333333333333329</v>
      </c>
      <c r="AN15" s="51">
        <f>'QLQ-30 + QLQ-OV28'!BW15</f>
        <v>0</v>
      </c>
      <c r="AO15" s="51">
        <f>'QLQ-30 + QLQ-OV28'!BX15</f>
        <v>33.333333333333329</v>
      </c>
      <c r="AP15" s="51">
        <f>'QLQ-30 + QLQ-OV28'!BY15</f>
        <v>66.666666666666657</v>
      </c>
      <c r="AQ15" s="51">
        <f>'QLQ-30 + QLQ-OV28'!BZ15</f>
        <v>20.833333333333336</v>
      </c>
      <c r="AR15" s="51">
        <f>'QLQ-30 + QLQ-OV28'!CA15</f>
        <v>55.55555555555555</v>
      </c>
      <c r="AS15" s="51">
        <f>'QLQ-30 + QLQ-OV28'!CB15</f>
        <v>28.571428571428577</v>
      </c>
      <c r="AT15" s="51">
        <f>'QLQ-30 + QLQ-OV28'!CC15</f>
        <v>22.222222222222225</v>
      </c>
      <c r="AU15" s="51">
        <f>'QLQ-30 + QLQ-OV28'!CD15</f>
        <v>33.333333333333329</v>
      </c>
      <c r="AV15" s="51">
        <f>'QLQ-30 + QLQ-OV28'!CE15</f>
        <v>0</v>
      </c>
      <c r="AW15" s="51">
        <f>'QLQ-30 + QLQ-OV28'!CF15</f>
        <v>0</v>
      </c>
      <c r="AX15" s="142">
        <f>'Facit-F'!AF14</f>
        <v>48</v>
      </c>
      <c r="AY15" s="62">
        <v>43634</v>
      </c>
      <c r="AZ15" s="5">
        <v>10.67</v>
      </c>
      <c r="BA15" s="5">
        <v>6.5</v>
      </c>
      <c r="BB15" s="5">
        <v>3.52</v>
      </c>
      <c r="BC15" s="5">
        <v>3.74</v>
      </c>
      <c r="BD15" s="5">
        <v>2.2599999999999998</v>
      </c>
      <c r="BE15" s="5">
        <v>182</v>
      </c>
      <c r="BF15" s="5">
        <v>20.7</v>
      </c>
      <c r="BG15" s="5">
        <v>0</v>
      </c>
      <c r="BH15" s="51">
        <f>'QLQ-30 + QLQ-OV28'!EQ15</f>
        <v>25</v>
      </c>
      <c r="BI15" s="51">
        <f>'QLQ-30 + QLQ-OV28'!ER15</f>
        <v>100</v>
      </c>
      <c r="BJ15" s="51">
        <f>'QLQ-30 + QLQ-OV28'!ES15</f>
        <v>100</v>
      </c>
      <c r="BK15" s="51">
        <f>'QLQ-30 + QLQ-OV28'!ET15</f>
        <v>58.333333333333329</v>
      </c>
      <c r="BL15" s="51">
        <f>'QLQ-30 + QLQ-OV28'!EU15</f>
        <v>100</v>
      </c>
      <c r="BM15" s="51">
        <f>'QLQ-30 + QLQ-OV28'!EV15</f>
        <v>33.333333333333336</v>
      </c>
      <c r="BN15" s="51">
        <f>'QLQ-30 + QLQ-OV28'!EW15</f>
        <v>33.333333333333329</v>
      </c>
      <c r="BO15" s="51">
        <f>'QLQ-30 + QLQ-OV28'!EX15</f>
        <v>33.333333333333329</v>
      </c>
      <c r="BP15" s="51">
        <f>'QLQ-30 + QLQ-OV28'!EY15</f>
        <v>0</v>
      </c>
      <c r="BQ15" s="51">
        <f>'QLQ-30 + QLQ-OV28'!EZ15</f>
        <v>0</v>
      </c>
      <c r="BR15" s="51">
        <f>'QLQ-30 + QLQ-OV28'!FA15</f>
        <v>33.333333333333329</v>
      </c>
      <c r="BS15" s="51">
        <f>'QLQ-30 + QLQ-OV28'!FB15</f>
        <v>66.666666666666657</v>
      </c>
      <c r="BT15" s="51">
        <f>'QLQ-30 + QLQ-OV28'!FC15</f>
        <v>33.333333333333329</v>
      </c>
      <c r="BU15" s="51">
        <f>'QLQ-30 + QLQ-OV28'!FD15</f>
        <v>0</v>
      </c>
      <c r="BV15" s="51">
        <f>'QLQ-30 + QLQ-OV28'!FE15</f>
        <v>0</v>
      </c>
      <c r="BW15" s="51">
        <f>'QLQ-30 + QLQ-OV28'!FF15</f>
        <v>66.666666666666657</v>
      </c>
      <c r="BX15" s="51">
        <f>'QLQ-30 + QLQ-OV28'!FG15</f>
        <v>19.444444444444443</v>
      </c>
      <c r="BY15" s="51">
        <f>'QLQ-30 + QLQ-OV28'!FH15</f>
        <v>77.777777777777786</v>
      </c>
      <c r="BZ15" s="51">
        <f>'QLQ-30 + QLQ-OV28'!FI15</f>
        <v>19.047619047619047</v>
      </c>
      <c r="CA15" s="51">
        <f>'QLQ-30 + QLQ-OV28'!FJ15</f>
        <v>0</v>
      </c>
      <c r="CB15" s="51">
        <f>'QLQ-30 + QLQ-OV28'!FK15</f>
        <v>33.333333333333329</v>
      </c>
      <c r="CC15" s="51">
        <f>'QLQ-30 + QLQ-OV28'!FL15</f>
        <v>33.333333333333329</v>
      </c>
      <c r="CD15" s="51">
        <f>'QLQ-30 + QLQ-OV28'!FM15</f>
        <v>66.666666666666657</v>
      </c>
      <c r="CE15" s="142">
        <f>'Facit-F'!BJ14</f>
        <v>39</v>
      </c>
      <c r="CF15" s="64">
        <v>43686</v>
      </c>
      <c r="CG15" s="5">
        <v>9.33</v>
      </c>
      <c r="CH15" s="5">
        <v>6.3</v>
      </c>
      <c r="CI15" s="5">
        <v>3.08</v>
      </c>
      <c r="CJ15" s="88">
        <v>31.4</v>
      </c>
      <c r="CK15" s="88">
        <v>25.35</v>
      </c>
      <c r="CL15" s="5">
        <v>160</v>
      </c>
      <c r="CM15" s="5">
        <v>20.6</v>
      </c>
      <c r="CN15" s="5">
        <v>0</v>
      </c>
      <c r="CO15" s="51">
        <f>'QLQ-30 + QLQ-OV28'!HX15</f>
        <v>33.333333333333329</v>
      </c>
      <c r="CP15" s="51">
        <f>'QLQ-30 + QLQ-OV28'!HY15</f>
        <v>73.333333333333343</v>
      </c>
      <c r="CQ15" s="51">
        <f>'QLQ-30 + QLQ-OV28'!HZ15</f>
        <v>66.666666666666671</v>
      </c>
      <c r="CR15" s="51">
        <f>'QLQ-30 + QLQ-OV28'!IA15</f>
        <v>41.666666666666664</v>
      </c>
      <c r="CS15" s="51">
        <f>'QLQ-30 + QLQ-OV28'!IB15</f>
        <v>83.333333333333343</v>
      </c>
      <c r="CT15" s="51">
        <f>'QLQ-30 + QLQ-OV28'!IC15</f>
        <v>33.333333333333336</v>
      </c>
      <c r="CU15" s="51">
        <f>'QLQ-30 + QLQ-OV28'!ID15</f>
        <v>33.333333333333329</v>
      </c>
      <c r="CV15" s="51">
        <f>'QLQ-30 + QLQ-OV28'!IE15</f>
        <v>16.666666666666664</v>
      </c>
      <c r="CW15" s="51">
        <f>'QLQ-30 + QLQ-OV28'!IF15</f>
        <v>33.333333333333329</v>
      </c>
      <c r="CX15" s="51">
        <f>'QLQ-30 + QLQ-OV28'!IG15</f>
        <v>0</v>
      </c>
      <c r="CY15" s="51">
        <f>'QLQ-30 + QLQ-OV28'!IH15</f>
        <v>33.333333333333329</v>
      </c>
      <c r="CZ15" s="51">
        <f>'QLQ-30 + QLQ-OV28'!II15</f>
        <v>33.333333333333329</v>
      </c>
      <c r="DA15" s="51">
        <f>'QLQ-30 + QLQ-OV28'!IJ15</f>
        <v>33.333333333333329</v>
      </c>
      <c r="DB15" s="51">
        <f>'QLQ-30 + QLQ-OV28'!IK15</f>
        <v>0</v>
      </c>
      <c r="DC15" s="51">
        <f>'QLQ-30 + QLQ-OV28'!IL15</f>
        <v>0</v>
      </c>
      <c r="DD15" s="51">
        <f>'QLQ-30 + QLQ-OV28'!IM15</f>
        <v>100</v>
      </c>
      <c r="DE15" s="51">
        <f>'QLQ-30 + QLQ-OV28'!IN15</f>
        <v>29.166666666666668</v>
      </c>
      <c r="DF15" s="51">
        <f>'QLQ-30 + QLQ-OV28'!IO15</f>
        <v>77.777777777777786</v>
      </c>
      <c r="DG15" s="51">
        <f>'QLQ-30 + QLQ-OV28'!IP15</f>
        <v>38.095238095238095</v>
      </c>
      <c r="DH15" s="51">
        <f>'QLQ-30 + QLQ-OV28'!IQ15</f>
        <v>33.333333333333329</v>
      </c>
      <c r="DI15" s="51">
        <f>'QLQ-30 + QLQ-OV28'!IR15</f>
        <v>50</v>
      </c>
      <c r="DJ15" s="51">
        <f>'QLQ-30 + QLQ-OV28'!IS15</f>
        <v>46.666666666666664</v>
      </c>
      <c r="DK15" s="51">
        <f>'QLQ-30 + QLQ-OV28'!IT15</f>
        <v>83.333333333333343</v>
      </c>
      <c r="DL15" s="142">
        <f>'Facit-F'!CN14</f>
        <v>38</v>
      </c>
      <c r="DM15" s="64">
        <v>43739</v>
      </c>
      <c r="DN15" s="5">
        <v>10.19</v>
      </c>
      <c r="DO15" s="5">
        <v>6.5</v>
      </c>
      <c r="DP15" s="5">
        <v>3.19</v>
      </c>
      <c r="DQ15" s="5">
        <v>4.4800000000000004</v>
      </c>
      <c r="DR15" s="5">
        <v>3.05</v>
      </c>
      <c r="DS15" s="5">
        <v>161</v>
      </c>
      <c r="DT15" s="5">
        <v>21</v>
      </c>
      <c r="DU15" s="5">
        <v>0</v>
      </c>
      <c r="DV15" s="51">
        <f>'QLQ-30 + QLQ-OV28'!LE15</f>
        <v>50</v>
      </c>
      <c r="DW15" s="51">
        <f>'QLQ-30 + QLQ-OV28'!LF15</f>
        <v>73.333333333333343</v>
      </c>
      <c r="DX15" s="51">
        <f>'QLQ-30 + QLQ-OV28'!LG15</f>
        <v>66.666666666666671</v>
      </c>
      <c r="DY15" s="51">
        <f>'QLQ-30 + QLQ-OV28'!LH15</f>
        <v>50</v>
      </c>
      <c r="DZ15" s="51">
        <f>'QLQ-30 + QLQ-OV28'!LI15</f>
        <v>83.333333333333343</v>
      </c>
      <c r="EA15" s="51">
        <f>'QLQ-30 + QLQ-OV28'!LJ15</f>
        <v>50</v>
      </c>
      <c r="EB15" s="51">
        <f>'QLQ-30 + QLQ-OV28'!LK15</f>
        <v>33.333333333333329</v>
      </c>
      <c r="EC15" s="51">
        <f>'QLQ-30 + QLQ-OV28'!LL15</f>
        <v>33.333333333333329</v>
      </c>
      <c r="ED15" s="51">
        <f>'QLQ-30 + QLQ-OV28'!LM15</f>
        <v>0</v>
      </c>
      <c r="EE15" s="51">
        <f>'QLQ-30 + QLQ-OV28'!LN15</f>
        <v>0</v>
      </c>
      <c r="EF15" s="51">
        <f>'QLQ-30 + QLQ-OV28'!LO15</f>
        <v>33.333333333333329</v>
      </c>
      <c r="EG15" s="51">
        <f>'QLQ-30 + QLQ-OV28'!LP15</f>
        <v>66.666666666666657</v>
      </c>
      <c r="EH15" s="51">
        <f>'QLQ-30 + QLQ-OV28'!LQ15</f>
        <v>33.333333333333329</v>
      </c>
      <c r="EI15" s="51">
        <f>'QLQ-30 + QLQ-OV28'!LR15</f>
        <v>33.333333333333329</v>
      </c>
      <c r="EJ15" s="51">
        <f>'QLQ-30 + QLQ-OV28'!LS15</f>
        <v>0</v>
      </c>
      <c r="EK15" s="51">
        <f>'QLQ-30 + QLQ-OV28'!LT15</f>
        <v>66.666666666666657</v>
      </c>
      <c r="EL15" s="51">
        <f>'QLQ-30 + QLQ-OV28'!LU15</f>
        <v>0</v>
      </c>
      <c r="EM15" s="51">
        <f>'QLQ-30 + QLQ-OV28'!LV15</f>
        <v>77.777777777777786</v>
      </c>
      <c r="EN15" s="51">
        <f>'QLQ-30 + QLQ-OV28'!LW15</f>
        <v>28.571428571428577</v>
      </c>
      <c r="EO15" s="51">
        <f>'QLQ-30 + QLQ-OV28'!LX15</f>
        <v>33.333333333333329</v>
      </c>
      <c r="EP15" s="51">
        <f>'QLQ-30 + QLQ-OV28'!LY15</f>
        <v>33.333333333333329</v>
      </c>
      <c r="EQ15" s="51">
        <f>'QLQ-30 + QLQ-OV28'!LZ15</f>
        <v>53.333333333333336</v>
      </c>
      <c r="ER15" s="51">
        <f>'QLQ-30 + QLQ-OV28'!MA15</f>
        <v>83.333333333333343</v>
      </c>
      <c r="ES15" s="55">
        <f>'Facit-F'!DR14</f>
        <v>36</v>
      </c>
    </row>
    <row r="16" spans="1:149">
      <c r="A16" s="4" t="s">
        <v>20</v>
      </c>
      <c r="B16" s="4" t="s">
        <v>398</v>
      </c>
      <c r="C16" s="4" t="s">
        <v>399</v>
      </c>
      <c r="D16" s="4" t="s">
        <v>382</v>
      </c>
      <c r="E16" s="4" t="s">
        <v>396</v>
      </c>
      <c r="F16" s="4" t="s">
        <v>400</v>
      </c>
      <c r="G16" s="128" t="s">
        <v>401</v>
      </c>
      <c r="H16" s="62">
        <v>43551</v>
      </c>
      <c r="I16" s="4" t="s">
        <v>375</v>
      </c>
      <c r="J16" s="132"/>
      <c r="K16" s="132"/>
      <c r="L16" s="132"/>
      <c r="M16" s="132"/>
      <c r="N16" s="132"/>
      <c r="O16" s="132"/>
      <c r="P16" s="132"/>
      <c r="Q16" s="132"/>
      <c r="R16" s="132"/>
      <c r="S16" s="5">
        <v>184.6</v>
      </c>
      <c r="T16" s="5">
        <v>8</v>
      </c>
      <c r="U16" s="5">
        <v>4.42</v>
      </c>
      <c r="V16" s="5">
        <v>7.29</v>
      </c>
      <c r="W16" s="5">
        <v>3.47</v>
      </c>
      <c r="X16" s="5">
        <v>439</v>
      </c>
      <c r="Y16" s="5">
        <v>28.8</v>
      </c>
      <c r="Z16" s="5">
        <v>0</v>
      </c>
      <c r="AA16" s="51">
        <f>'QLQ-30 + QLQ-OV28'!BJ16</f>
        <v>58.333333333333336</v>
      </c>
      <c r="AB16" s="51">
        <f>'QLQ-30 + QLQ-OV28'!BK16</f>
        <v>46.666666666666664</v>
      </c>
      <c r="AC16" s="51">
        <f>'QLQ-30 + QLQ-OV28'!BL16</f>
        <v>33.333333333333336</v>
      </c>
      <c r="AD16" s="51">
        <f>'QLQ-30 + QLQ-OV28'!BM16</f>
        <v>25</v>
      </c>
      <c r="AE16" s="51">
        <f>'QLQ-30 + QLQ-OV28'!BN16</f>
        <v>50</v>
      </c>
      <c r="AF16" s="51">
        <f>'QLQ-30 + QLQ-OV28'!BO16</f>
        <v>33.333333333333336</v>
      </c>
      <c r="AG16" s="51">
        <f>'QLQ-30 + QLQ-OV28'!BP16</f>
        <v>66.666666666666657</v>
      </c>
      <c r="AH16" s="51">
        <f>'QLQ-30 + QLQ-OV28'!BQ16</f>
        <v>66.666666666666657</v>
      </c>
      <c r="AI16" s="51">
        <f>'QLQ-30 + QLQ-OV28'!BR16</f>
        <v>83.333333333333343</v>
      </c>
      <c r="AJ16" s="51">
        <f>'QLQ-30 + QLQ-OV28'!BS16</f>
        <v>66.666666666666657</v>
      </c>
      <c r="AK16" s="51">
        <f>'QLQ-30 + QLQ-OV28'!BT16</f>
        <v>66.666666666666657</v>
      </c>
      <c r="AL16" s="51">
        <f>'QLQ-30 + QLQ-OV28'!BU16</f>
        <v>100</v>
      </c>
      <c r="AM16" s="51">
        <f>'QLQ-30 + QLQ-OV28'!BV16</f>
        <v>66.666666666666657</v>
      </c>
      <c r="AN16" s="51">
        <f>'QLQ-30 + QLQ-OV28'!BW16</f>
        <v>0</v>
      </c>
      <c r="AO16" s="51">
        <f>'QLQ-30 + QLQ-OV28'!BX16</f>
        <v>100</v>
      </c>
      <c r="AP16" s="51">
        <f>'QLQ-30 + QLQ-OV28'!BY16</f>
        <v>66.666666666666657</v>
      </c>
      <c r="AQ16" s="51">
        <f>'QLQ-30 + QLQ-OV28'!BZ16</f>
        <v>0</v>
      </c>
      <c r="AR16" s="51">
        <f>'QLQ-30 + QLQ-OV28'!CA16</f>
        <v>100</v>
      </c>
      <c r="AS16" s="51">
        <f>'QLQ-30 + QLQ-OV28'!CB16</f>
        <v>85.714285714285722</v>
      </c>
      <c r="AT16" s="51">
        <f>'QLQ-30 + QLQ-OV28'!CC16</f>
        <v>66.666666666666657</v>
      </c>
      <c r="AU16" s="51">
        <f>'QLQ-30 + QLQ-OV28'!CD16</f>
        <v>33.333333333333329</v>
      </c>
      <c r="AV16" s="51">
        <f>'QLQ-30 + QLQ-OV28'!CE16</f>
        <v>40.000000000000007</v>
      </c>
      <c r="AW16" s="51">
        <f>'QLQ-30 + QLQ-OV28'!CF16</f>
        <v>100</v>
      </c>
      <c r="AX16" s="142">
        <f>'Facit-F'!AF15</f>
        <v>12</v>
      </c>
      <c r="AY16" s="62">
        <v>43581</v>
      </c>
      <c r="AZ16" s="5" t="s">
        <v>380</v>
      </c>
      <c r="BA16" s="5">
        <v>7.1</v>
      </c>
      <c r="BB16" s="5">
        <v>4.09</v>
      </c>
      <c r="BC16" s="5">
        <v>6.25</v>
      </c>
      <c r="BD16" s="5">
        <v>5.15</v>
      </c>
      <c r="BE16" s="5">
        <v>277</v>
      </c>
      <c r="BF16" s="5">
        <v>28</v>
      </c>
      <c r="BG16" s="5">
        <v>0</v>
      </c>
      <c r="BH16" s="51">
        <f>'QLQ-30 + QLQ-OV28'!EQ16</f>
        <v>33.333333333333329</v>
      </c>
      <c r="BI16" s="51">
        <f>'QLQ-30 + QLQ-OV28'!ER16</f>
        <v>33.333333333333336</v>
      </c>
      <c r="BJ16" s="51">
        <f>'QLQ-30 + QLQ-OV28'!ES16</f>
        <v>33.333333333333336</v>
      </c>
      <c r="BK16" s="51">
        <f>'QLQ-30 + QLQ-OV28'!ET16</f>
        <v>33.333333333333336</v>
      </c>
      <c r="BL16" s="51">
        <f>'QLQ-30 + QLQ-OV28'!EU16</f>
        <v>50</v>
      </c>
      <c r="BM16" s="51">
        <f>'QLQ-30 + QLQ-OV28'!EV16</f>
        <v>0</v>
      </c>
      <c r="BN16" s="51">
        <f>'QLQ-30 + QLQ-OV28'!EW16</f>
        <v>77.777777777777786</v>
      </c>
      <c r="BO16" s="51">
        <f>'QLQ-30 + QLQ-OV28'!EX16</f>
        <v>66.666666666666657</v>
      </c>
      <c r="BP16" s="51">
        <f>'QLQ-30 + QLQ-OV28'!EY16</f>
        <v>66.666666666666657</v>
      </c>
      <c r="BQ16" s="51">
        <f>'QLQ-30 + QLQ-OV28'!EZ16</f>
        <v>33.333333333333329</v>
      </c>
      <c r="BR16" s="51">
        <f>'QLQ-30 + QLQ-OV28'!FA16</f>
        <v>100</v>
      </c>
      <c r="BS16" s="51">
        <f>'QLQ-30 + QLQ-OV28'!FB16</f>
        <v>66.666666666666657</v>
      </c>
      <c r="BT16" s="51">
        <f>'QLQ-30 + QLQ-OV28'!FC16</f>
        <v>66.666666666666657</v>
      </c>
      <c r="BU16" s="51">
        <f>'QLQ-30 + QLQ-OV28'!FD16</f>
        <v>33.333333333333329</v>
      </c>
      <c r="BV16" s="51">
        <f>'QLQ-30 + QLQ-OV28'!FE16</f>
        <v>100</v>
      </c>
      <c r="BW16" s="51">
        <f>'QLQ-30 + QLQ-OV28'!FF16</f>
        <v>66.666666666666657</v>
      </c>
      <c r="BX16" s="51">
        <f>'QLQ-30 + QLQ-OV28'!FG16</f>
        <v>0</v>
      </c>
      <c r="BY16" s="51">
        <f>'QLQ-30 + QLQ-OV28'!FH16</f>
        <v>77.777777777777786</v>
      </c>
      <c r="BZ16" s="51">
        <f>'QLQ-30 + QLQ-OV28'!FI16</f>
        <v>66.666666666666657</v>
      </c>
      <c r="CA16" s="51">
        <f>'QLQ-30 + QLQ-OV28'!FJ16</f>
        <v>88.888888888888886</v>
      </c>
      <c r="CB16" s="51">
        <f>'QLQ-30 + QLQ-OV28'!FK16</f>
        <v>33.333333333333329</v>
      </c>
      <c r="CC16" s="51">
        <f>'QLQ-30 + QLQ-OV28'!FL16</f>
        <v>73.333333333333343</v>
      </c>
      <c r="CD16" s="51">
        <f>'QLQ-30 + QLQ-OV28'!FM16</f>
        <v>100</v>
      </c>
      <c r="CE16" s="142">
        <f>'Facit-F'!BJ15</f>
        <v>6</v>
      </c>
      <c r="CF16" s="64">
        <v>43607</v>
      </c>
      <c r="CG16" s="5">
        <v>43.16</v>
      </c>
      <c r="CH16" s="5">
        <v>6.3</v>
      </c>
      <c r="CI16" s="5">
        <v>3.67</v>
      </c>
      <c r="CJ16" s="5">
        <v>2.84</v>
      </c>
      <c r="CK16" s="5">
        <v>2.16</v>
      </c>
      <c r="CL16" s="5">
        <v>494</v>
      </c>
      <c r="CM16" s="5">
        <v>28.2</v>
      </c>
      <c r="CN16" s="5">
        <v>2</v>
      </c>
      <c r="CO16" s="51">
        <f>'QLQ-30 + QLQ-OV28'!HX16</f>
        <v>100</v>
      </c>
      <c r="CP16" s="51">
        <f>'QLQ-30 + QLQ-OV28'!HY16</f>
        <v>0</v>
      </c>
      <c r="CQ16" s="51">
        <f>'QLQ-30 + QLQ-OV28'!HZ16</f>
        <v>16.666666666666664</v>
      </c>
      <c r="CR16" s="51">
        <f>'QLQ-30 + QLQ-OV28'!IA16</f>
        <v>25</v>
      </c>
      <c r="CS16" s="51">
        <f>'QLQ-30 + QLQ-OV28'!IB16</f>
        <v>33.333333333333336</v>
      </c>
      <c r="CT16" s="51">
        <f>'QLQ-30 + QLQ-OV28'!IC16</f>
        <v>0</v>
      </c>
      <c r="CU16" s="51">
        <f>'QLQ-30 + QLQ-OV28'!ID16</f>
        <v>88.888888888888886</v>
      </c>
      <c r="CV16" s="51">
        <f>'QLQ-30 + QLQ-OV28'!IE16</f>
        <v>83.333333333333343</v>
      </c>
      <c r="CW16" s="51">
        <f>'QLQ-30 + QLQ-OV28'!IF16</f>
        <v>66.666666666666657</v>
      </c>
      <c r="CX16" s="51">
        <f>'QLQ-30 + QLQ-OV28'!IG16</f>
        <v>66.666666666666657</v>
      </c>
      <c r="CY16" s="51">
        <f>'QLQ-30 + QLQ-OV28'!IH16</f>
        <v>66.666666666666657</v>
      </c>
      <c r="CZ16" s="51">
        <f>'QLQ-30 + QLQ-OV28'!II16</f>
        <v>66.666666666666657</v>
      </c>
      <c r="DA16" s="51">
        <f>'QLQ-30 + QLQ-OV28'!IJ16</f>
        <v>100</v>
      </c>
      <c r="DB16" s="51">
        <f>'QLQ-30 + QLQ-OV28'!IK16</f>
        <v>33.333333333333329</v>
      </c>
      <c r="DC16" s="51">
        <f>'QLQ-30 + QLQ-OV28'!IL16</f>
        <v>100</v>
      </c>
      <c r="DD16" s="51">
        <f>'QLQ-30 + QLQ-OV28'!IM16</f>
        <v>100</v>
      </c>
      <c r="DE16" s="51">
        <f>'QLQ-30 + QLQ-OV28'!IN16</f>
        <v>0</v>
      </c>
      <c r="DF16" s="51">
        <f>'QLQ-30 + QLQ-OV28'!IO16</f>
        <v>100</v>
      </c>
      <c r="DG16" s="51">
        <f>'QLQ-30 + QLQ-OV28'!IP16</f>
        <v>90.476190476190482</v>
      </c>
      <c r="DH16" s="51">
        <f>'QLQ-30 + QLQ-OV28'!IQ16</f>
        <v>100</v>
      </c>
      <c r="DI16" s="51">
        <f>'QLQ-30 + QLQ-OV28'!IR16</f>
        <v>0</v>
      </c>
      <c r="DJ16" s="51">
        <f>'QLQ-30 + QLQ-OV28'!IS16</f>
        <v>86.666666666666671</v>
      </c>
      <c r="DK16" s="51">
        <f>'QLQ-30 + QLQ-OV28'!IT16</f>
        <v>83.333333333333343</v>
      </c>
      <c r="DL16" s="142">
        <f>'Facit-F'!CN15</f>
        <v>0</v>
      </c>
      <c r="DM16" s="91" t="s">
        <v>402</v>
      </c>
      <c r="DN16" s="5"/>
      <c r="DO16" s="5"/>
      <c r="DP16" s="5"/>
      <c r="DQ16" s="5"/>
      <c r="DR16" s="5"/>
      <c r="DS16" s="5"/>
      <c r="DT16" s="5"/>
      <c r="DU16" s="5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5"/>
    </row>
    <row r="17" spans="1:149">
      <c r="A17" s="4" t="s">
        <v>21</v>
      </c>
      <c r="B17" s="4" t="s">
        <v>403</v>
      </c>
      <c r="C17" s="4" t="s">
        <v>423</v>
      </c>
      <c r="D17" s="4" t="s">
        <v>382</v>
      </c>
      <c r="E17" s="4" t="s">
        <v>112</v>
      </c>
      <c r="F17" s="4" t="s">
        <v>373</v>
      </c>
      <c r="G17" s="128" t="s">
        <v>114</v>
      </c>
      <c r="H17" s="62">
        <v>43566</v>
      </c>
      <c r="I17" s="4" t="s">
        <v>404</v>
      </c>
      <c r="J17" s="132"/>
      <c r="K17" s="132"/>
      <c r="L17" s="132"/>
      <c r="M17" s="132"/>
      <c r="N17" s="132"/>
      <c r="O17" s="132"/>
      <c r="P17" s="132"/>
      <c r="Q17" s="132"/>
      <c r="R17" s="132"/>
      <c r="S17" s="5">
        <v>95.14</v>
      </c>
      <c r="T17" s="5">
        <v>8.5</v>
      </c>
      <c r="U17" s="5">
        <v>4.49</v>
      </c>
      <c r="V17" s="5">
        <v>10.78</v>
      </c>
      <c r="W17" s="5">
        <v>6.29</v>
      </c>
      <c r="X17" s="5">
        <v>638</v>
      </c>
      <c r="Y17" s="5">
        <v>20.74</v>
      </c>
      <c r="Z17" s="5">
        <v>1</v>
      </c>
      <c r="AA17" s="51">
        <f>'QLQ-30 + QLQ-OV28'!BJ17</f>
        <v>66.666666666666657</v>
      </c>
      <c r="AB17" s="51">
        <f>'QLQ-30 + QLQ-OV28'!BK17</f>
        <v>100</v>
      </c>
      <c r="AC17" s="51">
        <f>'QLQ-30 + QLQ-OV28'!BL17</f>
        <v>100</v>
      </c>
      <c r="AD17" s="51">
        <f>'QLQ-30 + QLQ-OV28'!BM17</f>
        <v>50</v>
      </c>
      <c r="AE17" s="51">
        <f>'QLQ-30 + QLQ-OV28'!BN17</f>
        <v>83.333333333333343</v>
      </c>
      <c r="AF17" s="51">
        <f>'QLQ-30 + QLQ-OV28'!BO17</f>
        <v>100</v>
      </c>
      <c r="AG17" s="51">
        <f>'QLQ-30 + QLQ-OV28'!BP17</f>
        <v>33.333333333333329</v>
      </c>
      <c r="AH17" s="51">
        <f>'QLQ-30 + QLQ-OV28'!BQ17</f>
        <v>16.666666666666664</v>
      </c>
      <c r="AI17" s="51">
        <f>'QLQ-30 + QLQ-OV28'!BR17</f>
        <v>33.333333333333329</v>
      </c>
      <c r="AJ17" s="51">
        <f>'QLQ-30 + QLQ-OV28'!BS17</f>
        <v>0</v>
      </c>
      <c r="AK17" s="51">
        <f>'QLQ-30 + QLQ-OV28'!BT17</f>
        <v>33.333333333333329</v>
      </c>
      <c r="AL17" s="51">
        <f>'QLQ-30 + QLQ-OV28'!BU17</f>
        <v>0</v>
      </c>
      <c r="AM17" s="51">
        <f>'QLQ-30 + QLQ-OV28'!BV17</f>
        <v>33.333333333333329</v>
      </c>
      <c r="AN17" s="51">
        <f>'QLQ-30 + QLQ-OV28'!BW17</f>
        <v>33.333333333333329</v>
      </c>
      <c r="AO17" s="51">
        <f>'QLQ-30 + QLQ-OV28'!BX17</f>
        <v>0</v>
      </c>
      <c r="AP17" s="51">
        <f>'QLQ-30 + QLQ-OV28'!BY17</f>
        <v>66.666666666666657</v>
      </c>
      <c r="AQ17" s="51">
        <f>'QLQ-30 + QLQ-OV28'!BZ17</f>
        <v>27.777777777777775</v>
      </c>
      <c r="AR17" s="51">
        <f>'QLQ-30 + QLQ-OV28'!CA17</f>
        <v>77.777777777777786</v>
      </c>
      <c r="AS17" s="51">
        <f>'QLQ-30 + QLQ-OV28'!CB17</f>
        <v>33.333333333333329</v>
      </c>
      <c r="AT17" s="51">
        <f>'QLQ-30 + QLQ-OV28'!CC17</f>
        <v>33.333333333333329</v>
      </c>
      <c r="AU17" s="51">
        <f>'QLQ-30 + QLQ-OV28'!CD17</f>
        <v>50</v>
      </c>
      <c r="AV17" s="51">
        <f>'QLQ-30 + QLQ-OV28'!CE17</f>
        <v>40.000000000000007</v>
      </c>
      <c r="AW17" s="51">
        <f>'QLQ-30 + QLQ-OV28'!CF17</f>
        <v>0</v>
      </c>
      <c r="AX17" s="142">
        <f>'Facit-F'!AF16</f>
        <v>38</v>
      </c>
      <c r="AY17" s="62">
        <v>43591</v>
      </c>
      <c r="AZ17" s="5">
        <v>14.71</v>
      </c>
      <c r="BA17" s="5">
        <v>8.3000000000000007</v>
      </c>
      <c r="BB17" s="5">
        <v>4.43</v>
      </c>
      <c r="BC17" s="5">
        <v>6.83</v>
      </c>
      <c r="BD17" s="5">
        <v>3.29</v>
      </c>
      <c r="BE17" s="5">
        <v>311</v>
      </c>
      <c r="BF17" s="5">
        <v>23.03</v>
      </c>
      <c r="BG17" s="5">
        <v>1</v>
      </c>
      <c r="BH17" s="51">
        <f>'QLQ-30 + QLQ-OV28'!EQ17</f>
        <v>66.666666666666657</v>
      </c>
      <c r="BI17" s="51">
        <f>'QLQ-30 + QLQ-OV28'!ER17</f>
        <v>86.666666666666671</v>
      </c>
      <c r="BJ17" s="51">
        <f>'QLQ-30 + QLQ-OV28'!ES17</f>
        <v>100</v>
      </c>
      <c r="BK17" s="51">
        <f>'QLQ-30 + QLQ-OV28'!ET17</f>
        <v>50</v>
      </c>
      <c r="BL17" s="51">
        <f>'QLQ-30 + QLQ-OV28'!EU17</f>
        <v>83.333333333333343</v>
      </c>
      <c r="BM17" s="51">
        <f>'QLQ-30 + QLQ-OV28'!EV17</f>
        <v>66.666666666666671</v>
      </c>
      <c r="BN17" s="51">
        <f>'QLQ-30 + QLQ-OV28'!EW17</f>
        <v>33.333333333333329</v>
      </c>
      <c r="BO17" s="51">
        <f>'QLQ-30 + QLQ-OV28'!EX17</f>
        <v>33.333333333333329</v>
      </c>
      <c r="BP17" s="51">
        <f>'QLQ-30 + QLQ-OV28'!EY17</f>
        <v>33.333333333333329</v>
      </c>
      <c r="BQ17" s="51">
        <f>'QLQ-30 + QLQ-OV28'!EZ17</f>
        <v>0</v>
      </c>
      <c r="BR17" s="51">
        <f>'QLQ-30 + QLQ-OV28'!FA17</f>
        <v>66.666666666666657</v>
      </c>
      <c r="BS17" s="51">
        <f>'QLQ-30 + QLQ-OV28'!FB17</f>
        <v>33.333333333333329</v>
      </c>
      <c r="BT17" s="51">
        <f>'QLQ-30 + QLQ-OV28'!FC17</f>
        <v>0</v>
      </c>
      <c r="BU17" s="51">
        <f>'QLQ-30 + QLQ-OV28'!FD17</f>
        <v>33.333333333333329</v>
      </c>
      <c r="BV17" s="51">
        <f>'QLQ-30 + QLQ-OV28'!FE17</f>
        <v>33.333333333333329</v>
      </c>
      <c r="BW17" s="51">
        <f>'QLQ-30 + QLQ-OV28'!FF17</f>
        <v>33.333333333333329</v>
      </c>
      <c r="BX17" s="51">
        <f>'QLQ-30 + QLQ-OV28'!FG17</f>
        <v>12.5</v>
      </c>
      <c r="BY17" s="51">
        <f>'QLQ-30 + QLQ-OV28'!FH17</f>
        <v>100</v>
      </c>
      <c r="BZ17" s="51">
        <f>'QLQ-30 + QLQ-OV28'!FI17</f>
        <v>47.619047619047613</v>
      </c>
      <c r="CA17" s="51">
        <f>'QLQ-30 + QLQ-OV28'!FJ17</f>
        <v>88.888888888888886</v>
      </c>
      <c r="CB17" s="51">
        <f>'QLQ-30 + QLQ-OV28'!FK17</f>
        <v>33.333333333333329</v>
      </c>
      <c r="CC17" s="51">
        <f>'QLQ-30 + QLQ-OV28'!FL17</f>
        <v>60</v>
      </c>
      <c r="CD17" s="51">
        <f>'QLQ-30 + QLQ-OV28'!FM17</f>
        <v>33.333333333333329</v>
      </c>
      <c r="CE17" s="142">
        <f>'Facit-F'!BJ16</f>
        <v>25</v>
      </c>
      <c r="CF17" s="64">
        <v>43634</v>
      </c>
      <c r="CG17" s="5">
        <v>10.41</v>
      </c>
      <c r="CH17" s="5">
        <v>7.8</v>
      </c>
      <c r="CI17" s="5">
        <v>4.1500000000000004</v>
      </c>
      <c r="CJ17" s="5">
        <v>5.27</v>
      </c>
      <c r="CK17" s="5">
        <v>3</v>
      </c>
      <c r="CL17" s="5">
        <v>292</v>
      </c>
      <c r="CM17" s="5">
        <v>22.68</v>
      </c>
      <c r="CN17" s="5">
        <v>0</v>
      </c>
      <c r="CO17" s="51">
        <f>'QLQ-30 + QLQ-OV28'!HX17</f>
        <v>58.333333333333336</v>
      </c>
      <c r="CP17" s="51">
        <f>'QLQ-30 + QLQ-OV28'!HY17</f>
        <v>66.666666666666671</v>
      </c>
      <c r="CQ17" s="51">
        <f>'QLQ-30 + QLQ-OV28'!HZ17</f>
        <v>33.333333333333336</v>
      </c>
      <c r="CR17" s="51">
        <f>'QLQ-30 + QLQ-OV28'!IA17</f>
        <v>33.333333333333336</v>
      </c>
      <c r="CS17" s="51">
        <f>'QLQ-30 + QLQ-OV28'!IB17</f>
        <v>66.666666666666671</v>
      </c>
      <c r="CT17" s="51">
        <f>'QLQ-30 + QLQ-OV28'!IC17</f>
        <v>33.333333333333336</v>
      </c>
      <c r="CU17" s="51">
        <f>'QLQ-30 + QLQ-OV28'!ID17</f>
        <v>55.55555555555555</v>
      </c>
      <c r="CV17" s="51">
        <f>'QLQ-30 + QLQ-OV28'!IE17</f>
        <v>50</v>
      </c>
      <c r="CW17" s="51">
        <f>'QLQ-30 + QLQ-OV28'!IF17</f>
        <v>33.333333333333329</v>
      </c>
      <c r="CX17" s="51">
        <f>'QLQ-30 + QLQ-OV28'!IG17</f>
        <v>33.333333333333329</v>
      </c>
      <c r="CY17" s="51">
        <f>'QLQ-30 + QLQ-OV28'!IH17</f>
        <v>66.666666666666657</v>
      </c>
      <c r="CZ17" s="51">
        <f>'QLQ-30 + QLQ-OV28'!II17</f>
        <v>33.333333333333329</v>
      </c>
      <c r="DA17" s="51">
        <f>'QLQ-30 + QLQ-OV28'!IJ17</f>
        <v>66.666666666666657</v>
      </c>
      <c r="DB17" s="51">
        <f>'QLQ-30 + QLQ-OV28'!IK17</f>
        <v>33.333333333333329</v>
      </c>
      <c r="DC17" s="51">
        <f>'QLQ-30 + QLQ-OV28'!IL17</f>
        <v>66.666666666666657</v>
      </c>
      <c r="DD17" s="51">
        <f>'QLQ-30 + QLQ-OV28'!IM17</f>
        <v>66.666666666666657</v>
      </c>
      <c r="DE17" s="51">
        <f>'QLQ-30 + QLQ-OV28'!IN17</f>
        <v>0</v>
      </c>
      <c r="DF17" s="51">
        <f>'QLQ-30 + QLQ-OV28'!IO17</f>
        <v>100</v>
      </c>
      <c r="DG17" s="51">
        <f>'QLQ-30 + QLQ-OV28'!IP17</f>
        <v>52.380952380952387</v>
      </c>
      <c r="DH17" s="51">
        <f>'QLQ-30 + QLQ-OV28'!IQ17</f>
        <v>66.666666666666657</v>
      </c>
      <c r="DI17" s="51">
        <f>'QLQ-30 + QLQ-OV28'!IR17</f>
        <v>33.333333333333329</v>
      </c>
      <c r="DJ17" s="51">
        <f>'QLQ-30 + QLQ-OV28'!IS17</f>
        <v>46.666666666666664</v>
      </c>
      <c r="DK17" s="51">
        <f>'QLQ-30 + QLQ-OV28'!IT17</f>
        <v>33.333333333333329</v>
      </c>
      <c r="DL17" s="142">
        <f>'Facit-F'!CN16</f>
        <v>22</v>
      </c>
      <c r="DM17" s="64">
        <v>43689</v>
      </c>
      <c r="DN17" s="5">
        <v>11.36</v>
      </c>
      <c r="DO17" s="5">
        <v>8.1999999999999993</v>
      </c>
      <c r="DP17" s="88">
        <v>4.17</v>
      </c>
      <c r="DQ17" s="88">
        <v>35.83</v>
      </c>
      <c r="DR17" s="88">
        <v>24.78</v>
      </c>
      <c r="DS17" s="88">
        <v>263</v>
      </c>
      <c r="DT17" s="88">
        <v>22.68</v>
      </c>
      <c r="DU17" s="5">
        <v>0</v>
      </c>
      <c r="DV17" s="51">
        <f>'QLQ-30 + QLQ-OV28'!LE17</f>
        <v>41.666666666666671</v>
      </c>
      <c r="DW17" s="51">
        <f>'QLQ-30 + QLQ-OV28'!LF17</f>
        <v>40</v>
      </c>
      <c r="DX17" s="51">
        <f>'QLQ-30 + QLQ-OV28'!LG17</f>
        <v>66.666666666666671</v>
      </c>
      <c r="DY17" s="51">
        <f>'QLQ-30 + QLQ-OV28'!LH17</f>
        <v>8.3333333333333375</v>
      </c>
      <c r="DZ17" s="51">
        <f>'QLQ-30 + QLQ-OV28'!LI17</f>
        <v>50</v>
      </c>
      <c r="EA17" s="51">
        <f>'QLQ-30 + QLQ-OV28'!LJ17</f>
        <v>33.333333333333336</v>
      </c>
      <c r="EB17" s="51">
        <f>'QLQ-30 + QLQ-OV28'!LK17</f>
        <v>55.55555555555555</v>
      </c>
      <c r="EC17" s="51">
        <f>'QLQ-30 + QLQ-OV28'!LL17</f>
        <v>66.666666666666657</v>
      </c>
      <c r="ED17" s="51">
        <f>'QLQ-30 + QLQ-OV28'!LM17</f>
        <v>66.666666666666657</v>
      </c>
      <c r="EE17" s="51">
        <f>'QLQ-30 + QLQ-OV28'!LN17</f>
        <v>33.333333333333329</v>
      </c>
      <c r="EF17" s="51">
        <f>'QLQ-30 + QLQ-OV28'!LO17</f>
        <v>66.666666666666657</v>
      </c>
      <c r="EG17" s="51">
        <f>'QLQ-30 + QLQ-OV28'!LP17</f>
        <v>33.333333333333329</v>
      </c>
      <c r="EH17" s="51">
        <f>'QLQ-30 + QLQ-OV28'!LQ17</f>
        <v>66.666666666666657</v>
      </c>
      <c r="EI17" s="51">
        <f>'QLQ-30 + QLQ-OV28'!LR17</f>
        <v>0</v>
      </c>
      <c r="EJ17" s="51">
        <f>'QLQ-30 + QLQ-OV28'!LS17</f>
        <v>66.666666666666657</v>
      </c>
      <c r="EK17" s="51">
        <f>'QLQ-30 + QLQ-OV28'!LT17</f>
        <v>66.666666666666657</v>
      </c>
      <c r="EL17" s="51">
        <f>'QLQ-30 + QLQ-OV28'!LU17</f>
        <v>0</v>
      </c>
      <c r="EM17" s="51">
        <f>'QLQ-30 + QLQ-OV28'!LV17</f>
        <v>100</v>
      </c>
      <c r="EN17" s="51">
        <f>'QLQ-30 + QLQ-OV28'!LW17</f>
        <v>66.666666666666657</v>
      </c>
      <c r="EO17" s="51">
        <f>'QLQ-30 + QLQ-OV28'!LX17</f>
        <v>88.888888888888886</v>
      </c>
      <c r="EP17" s="51">
        <f>'QLQ-30 + QLQ-OV28'!LY17</f>
        <v>50</v>
      </c>
      <c r="EQ17" s="51">
        <f>'QLQ-30 + QLQ-OV28'!LZ17</f>
        <v>73.333333333333343</v>
      </c>
      <c r="ER17" s="51">
        <f>'QLQ-30 + QLQ-OV28'!MA17</f>
        <v>33.333333333333329</v>
      </c>
      <c r="ES17" s="55">
        <f>'Facit-F'!DR16</f>
        <v>17</v>
      </c>
    </row>
    <row r="18" spans="1:149">
      <c r="A18" s="4" t="s">
        <v>22</v>
      </c>
      <c r="B18" s="4" t="s">
        <v>405</v>
      </c>
      <c r="C18" s="4" t="s">
        <v>372</v>
      </c>
      <c r="D18" s="4" t="s">
        <v>382</v>
      </c>
      <c r="E18" s="4" t="s">
        <v>396</v>
      </c>
      <c r="F18" s="4" t="s">
        <v>400</v>
      </c>
      <c r="G18" s="128" t="s">
        <v>374</v>
      </c>
      <c r="H18" s="62">
        <v>43528</v>
      </c>
      <c r="I18" s="4" t="s">
        <v>375</v>
      </c>
      <c r="J18" s="148" t="s">
        <v>406</v>
      </c>
      <c r="K18" s="148"/>
      <c r="L18" s="148"/>
      <c r="M18" s="148"/>
      <c r="N18" s="148"/>
      <c r="O18" s="132"/>
      <c r="P18" s="132"/>
      <c r="Q18" s="132"/>
      <c r="R18" s="132"/>
      <c r="S18" s="5">
        <v>800.6</v>
      </c>
      <c r="T18" s="5">
        <v>8.1</v>
      </c>
      <c r="U18" s="5">
        <v>4.67</v>
      </c>
      <c r="V18" s="5">
        <v>11.3</v>
      </c>
      <c r="W18" s="5">
        <v>6.75</v>
      </c>
      <c r="X18" s="5">
        <v>425</v>
      </c>
      <c r="Y18" s="5">
        <v>23.9</v>
      </c>
      <c r="Z18" s="5">
        <v>1</v>
      </c>
      <c r="AA18" s="51">
        <f>'QLQ-30 + QLQ-OV28'!BJ18</f>
        <v>58.333333333333336</v>
      </c>
      <c r="AB18" s="51">
        <f>'QLQ-30 + QLQ-OV28'!BK18</f>
        <v>66.666666666666671</v>
      </c>
      <c r="AC18" s="51">
        <f>'QLQ-30 + QLQ-OV28'!BL18</f>
        <v>33.333333333333336</v>
      </c>
      <c r="AD18" s="51">
        <f>'QLQ-30 + QLQ-OV28'!BM18</f>
        <v>41.666666666666664</v>
      </c>
      <c r="AE18" s="51">
        <f>'QLQ-30 + QLQ-OV28'!BN18</f>
        <v>66.666666666666671</v>
      </c>
      <c r="AF18" s="51">
        <f>'QLQ-30 + QLQ-OV28'!BO18</f>
        <v>50</v>
      </c>
      <c r="AG18" s="51">
        <f>'QLQ-30 + QLQ-OV28'!BP18</f>
        <v>55.55555555555555</v>
      </c>
      <c r="AH18" s="51">
        <f>'QLQ-30 + QLQ-OV28'!BQ18</f>
        <v>33.333333333333329</v>
      </c>
      <c r="AI18" s="51">
        <f>'QLQ-30 + QLQ-OV28'!BR18</f>
        <v>33.333333333333329</v>
      </c>
      <c r="AJ18" s="51">
        <f>'QLQ-30 + QLQ-OV28'!BS18</f>
        <v>33.333333333333329</v>
      </c>
      <c r="AK18" s="51">
        <f>'QLQ-30 + QLQ-OV28'!BT18</f>
        <v>66.666666666666657</v>
      </c>
      <c r="AL18" s="51">
        <f>'QLQ-30 + QLQ-OV28'!BU18</f>
        <v>33.333333333333329</v>
      </c>
      <c r="AM18" s="51">
        <f>'QLQ-30 + QLQ-OV28'!BV18</f>
        <v>66.666666666666657</v>
      </c>
      <c r="AN18" s="51">
        <f>'QLQ-30 + QLQ-OV28'!BW18</f>
        <v>0</v>
      </c>
      <c r="AO18" s="51">
        <f>'QLQ-30 + QLQ-OV28'!BX18</f>
        <v>100</v>
      </c>
      <c r="AP18" s="51">
        <f>'QLQ-30 + QLQ-OV28'!BY18</f>
        <v>33.333333333333329</v>
      </c>
      <c r="AQ18" s="51">
        <f>'QLQ-30 + QLQ-OV28'!BZ18</f>
        <v>0</v>
      </c>
      <c r="AR18" s="51">
        <f>'QLQ-30 + QLQ-OV28'!CA18</f>
        <v>88.888888888888886</v>
      </c>
      <c r="AS18" s="51">
        <f>'QLQ-30 + QLQ-OV28'!CB18</f>
        <v>61.904761904761905</v>
      </c>
      <c r="AT18" s="51">
        <f>'QLQ-30 + QLQ-OV28'!CC18</f>
        <v>55.55555555555555</v>
      </c>
      <c r="AU18" s="51">
        <f>'QLQ-30 + QLQ-OV28'!CD18</f>
        <v>0</v>
      </c>
      <c r="AV18" s="51">
        <f>'QLQ-30 + QLQ-OV28'!CE18</f>
        <v>46.666666666666664</v>
      </c>
      <c r="AW18" s="51">
        <f>'QLQ-30 + QLQ-OV28'!CF18</f>
        <v>33.333333333333329</v>
      </c>
      <c r="AX18" s="142">
        <f>'Facit-F'!AF17</f>
        <v>11</v>
      </c>
      <c r="AY18" s="62">
        <v>43549</v>
      </c>
      <c r="AZ18" s="5">
        <v>556.1</v>
      </c>
      <c r="BA18" s="5">
        <v>6.9</v>
      </c>
      <c r="BB18" s="5">
        <v>4.03</v>
      </c>
      <c r="BC18" s="5">
        <v>9.3699999999999992</v>
      </c>
      <c r="BD18" s="5">
        <v>4.3499999999999996</v>
      </c>
      <c r="BE18" s="5">
        <v>218</v>
      </c>
      <c r="BF18" s="5">
        <v>21.3</v>
      </c>
      <c r="BG18" s="5">
        <v>1</v>
      </c>
      <c r="BH18" s="51">
        <f>'QLQ-30 + QLQ-OV28'!EQ18</f>
        <v>50</v>
      </c>
      <c r="BI18" s="51">
        <f>'QLQ-30 + QLQ-OV28'!ER18</f>
        <v>40</v>
      </c>
      <c r="BJ18" s="51">
        <f>'QLQ-30 + QLQ-OV28'!ES18</f>
        <v>0</v>
      </c>
      <c r="BK18" s="51">
        <f>'QLQ-30 + QLQ-OV28'!ET18</f>
        <v>33.333333333333336</v>
      </c>
      <c r="BL18" s="51">
        <f>'QLQ-30 + QLQ-OV28'!EU18</f>
        <v>33.333333333333336</v>
      </c>
      <c r="BM18" s="51">
        <f>'QLQ-30 + QLQ-OV28'!EV18</f>
        <v>33.333333333333336</v>
      </c>
      <c r="BN18" s="51">
        <f>'QLQ-30 + QLQ-OV28'!EW18</f>
        <v>66.666666666666657</v>
      </c>
      <c r="BO18" s="51">
        <f>'QLQ-30 + QLQ-OV28'!EX18</f>
        <v>66.666666666666657</v>
      </c>
      <c r="BP18" s="51">
        <f>'QLQ-30 + QLQ-OV28'!EY18</f>
        <v>50</v>
      </c>
      <c r="BQ18" s="51">
        <f>'QLQ-30 + QLQ-OV28'!EZ18</f>
        <v>33.333333333333329</v>
      </c>
      <c r="BR18" s="51">
        <f>'QLQ-30 + QLQ-OV28'!FA18</f>
        <v>66.666666666666657</v>
      </c>
      <c r="BS18" s="51">
        <f>'QLQ-30 + QLQ-OV28'!FB18</f>
        <v>33.333333333333329</v>
      </c>
      <c r="BT18" s="51">
        <f>'QLQ-30 + QLQ-OV28'!FC18</f>
        <v>33.333333333333329</v>
      </c>
      <c r="BU18" s="51">
        <f>'QLQ-30 + QLQ-OV28'!FD18</f>
        <v>0</v>
      </c>
      <c r="BV18" s="51">
        <f>'QLQ-30 + QLQ-OV28'!FE18</f>
        <v>100</v>
      </c>
      <c r="BW18" s="51">
        <f>'QLQ-30 + QLQ-OV28'!FF18</f>
        <v>33.333333333333329</v>
      </c>
      <c r="BX18" s="51">
        <f>'QLQ-30 + QLQ-OV28'!FG18</f>
        <v>0</v>
      </c>
      <c r="BY18" s="51">
        <f>'QLQ-30 + QLQ-OV28'!FH18</f>
        <v>100</v>
      </c>
      <c r="BZ18" s="51">
        <f>'QLQ-30 + QLQ-OV28'!FI18</f>
        <v>52.380952380952387</v>
      </c>
      <c r="CA18" s="51">
        <f>'QLQ-30 + QLQ-OV28'!FJ18</f>
        <v>88.888888888888886</v>
      </c>
      <c r="CB18" s="51">
        <f>'QLQ-30 + QLQ-OV28'!FK18</f>
        <v>0</v>
      </c>
      <c r="CC18" s="51">
        <f>'QLQ-30 + QLQ-OV28'!FL18</f>
        <v>60</v>
      </c>
      <c r="CD18" s="51">
        <f>'QLQ-30 + QLQ-OV28'!FM18</f>
        <v>66.666666666666657</v>
      </c>
      <c r="CE18" s="142">
        <f>'Facit-F'!BJ17</f>
        <v>17</v>
      </c>
      <c r="CF18" s="64">
        <v>43607</v>
      </c>
      <c r="CG18" s="5">
        <v>160.30000000000001</v>
      </c>
      <c r="CH18" s="5">
        <v>6</v>
      </c>
      <c r="CI18" s="5">
        <v>3.25</v>
      </c>
      <c r="CJ18" s="5">
        <v>8.75</v>
      </c>
      <c r="CK18" s="5">
        <v>4.6399999999999997</v>
      </c>
      <c r="CL18" s="5">
        <v>272</v>
      </c>
      <c r="CM18" s="5">
        <v>21.6</v>
      </c>
      <c r="CN18" s="5">
        <v>1</v>
      </c>
      <c r="CO18" s="51">
        <f>'QLQ-30 + QLQ-OV28'!HX18</f>
        <v>25</v>
      </c>
      <c r="CP18" s="51">
        <f>'QLQ-30 + QLQ-OV28'!HY18</f>
        <v>6.6666666666666767</v>
      </c>
      <c r="CQ18" s="51">
        <f>'QLQ-30 + QLQ-OV28'!HZ18</f>
        <v>16.666666666666664</v>
      </c>
      <c r="CR18" s="51">
        <f>'QLQ-30 + QLQ-OV28'!IA18</f>
        <v>33.333333333333336</v>
      </c>
      <c r="CS18" s="51">
        <f>'QLQ-30 + QLQ-OV28'!IB18</f>
        <v>33.333333333333336</v>
      </c>
      <c r="CT18" s="51">
        <f>'QLQ-30 + QLQ-OV28'!IC18</f>
        <v>33.333333333333336</v>
      </c>
      <c r="CU18" s="51">
        <f>'QLQ-30 + QLQ-OV28'!ID18</f>
        <v>77.777777777777786</v>
      </c>
      <c r="CV18" s="51">
        <f>'QLQ-30 + QLQ-OV28'!IE18</f>
        <v>50</v>
      </c>
      <c r="CW18" s="51">
        <f>'QLQ-30 + QLQ-OV28'!IF18</f>
        <v>66.666666666666657</v>
      </c>
      <c r="CX18" s="51">
        <f>'QLQ-30 + QLQ-OV28'!IG18</f>
        <v>33.333333333333329</v>
      </c>
      <c r="CY18" s="51">
        <f>'QLQ-30 + QLQ-OV28'!IH18</f>
        <v>66.666666666666657</v>
      </c>
      <c r="CZ18" s="51">
        <f>'QLQ-30 + QLQ-OV28'!II18</f>
        <v>66.666666666666657</v>
      </c>
      <c r="DA18" s="51">
        <f>'QLQ-30 + QLQ-OV28'!IJ18</f>
        <v>66.666666666666657</v>
      </c>
      <c r="DB18" s="51">
        <f>'QLQ-30 + QLQ-OV28'!IK18</f>
        <v>33.333333333333329</v>
      </c>
      <c r="DC18" s="51">
        <f>'QLQ-30 + QLQ-OV28'!IL18</f>
        <v>100</v>
      </c>
      <c r="DD18" s="51">
        <f>'QLQ-30 + QLQ-OV28'!IM18</f>
        <v>50</v>
      </c>
      <c r="DE18" s="51">
        <f>'QLQ-30 + QLQ-OV28'!IN18</f>
        <v>0</v>
      </c>
      <c r="DF18" s="51">
        <f>'QLQ-30 + QLQ-OV28'!IO18</f>
        <v>100</v>
      </c>
      <c r="DG18" s="51">
        <f>'QLQ-30 + QLQ-OV28'!IP18</f>
        <v>71.428571428571431</v>
      </c>
      <c r="DH18" s="51">
        <f>'QLQ-30 + QLQ-OV28'!IQ18</f>
        <v>100</v>
      </c>
      <c r="DI18" s="51">
        <f>'QLQ-30 + QLQ-OV28'!IR18</f>
        <v>16.666666666666664</v>
      </c>
      <c r="DJ18" s="51">
        <f>'QLQ-30 + QLQ-OV28'!IS18</f>
        <v>73.333333333333343</v>
      </c>
      <c r="DK18" s="51">
        <f>'QLQ-30 + QLQ-OV28'!IT18</f>
        <v>66.666666666666657</v>
      </c>
      <c r="DL18" s="142">
        <f>'Facit-F'!CN17</f>
        <v>1</v>
      </c>
      <c r="DM18" s="64">
        <v>43683</v>
      </c>
      <c r="DN18" s="5">
        <v>66.040000000000006</v>
      </c>
      <c r="DO18" s="5">
        <v>6.6</v>
      </c>
      <c r="DP18" s="88">
        <v>3.38</v>
      </c>
      <c r="DQ18" s="88">
        <v>9.0399999999999991</v>
      </c>
      <c r="DR18" s="88">
        <v>4.8099999999999996</v>
      </c>
      <c r="DS18" s="88">
        <v>218</v>
      </c>
      <c r="DT18" s="88">
        <v>18.600000000000001</v>
      </c>
      <c r="DU18" s="5">
        <v>1</v>
      </c>
      <c r="DV18" s="51">
        <f>'QLQ-30 + QLQ-OV28'!LE18</f>
        <v>8.3333333333333321</v>
      </c>
      <c r="DW18" s="51">
        <f>'QLQ-30 + QLQ-OV28'!LF18</f>
        <v>0</v>
      </c>
      <c r="DX18" s="51">
        <f>'QLQ-30 + QLQ-OV28'!LG18</f>
        <v>0</v>
      </c>
      <c r="DY18" s="51">
        <f>'QLQ-30 + QLQ-OV28'!LH18</f>
        <v>0</v>
      </c>
      <c r="DZ18" s="51">
        <f>'QLQ-30 + QLQ-OV28'!LI18</f>
        <v>0</v>
      </c>
      <c r="EA18" s="51">
        <f>'QLQ-30 + QLQ-OV28'!LJ18</f>
        <v>16.666666666666664</v>
      </c>
      <c r="EB18" s="51">
        <f>'QLQ-30 + QLQ-OV28'!LK18</f>
        <v>100</v>
      </c>
      <c r="EC18" s="51">
        <f>'QLQ-30 + QLQ-OV28'!LL18</f>
        <v>50</v>
      </c>
      <c r="ED18" s="51">
        <f>'QLQ-30 + QLQ-OV28'!LM18</f>
        <v>83.333333333333343</v>
      </c>
      <c r="EE18" s="51">
        <f>'QLQ-30 + QLQ-OV28'!LN18</f>
        <v>66.666666666666657</v>
      </c>
      <c r="EF18" s="51">
        <f>'QLQ-30 + QLQ-OV28'!LO18</f>
        <v>100</v>
      </c>
      <c r="EG18" s="51">
        <f>'QLQ-30 + QLQ-OV28'!LP18</f>
        <v>66.666666666666657</v>
      </c>
      <c r="EH18" s="51">
        <f>'QLQ-30 + QLQ-OV28'!LQ18</f>
        <v>66.666666666666657</v>
      </c>
      <c r="EI18" s="51">
        <f>'QLQ-30 + QLQ-OV28'!LR18</f>
        <v>33.333333333333329</v>
      </c>
      <c r="EJ18" s="51">
        <f>'QLQ-30 + QLQ-OV28'!LS18</f>
        <v>100</v>
      </c>
      <c r="EK18" s="51">
        <f>'QLQ-30 + QLQ-OV28'!LT18</f>
        <v>66.666666666666657</v>
      </c>
      <c r="EL18" s="51">
        <f>'QLQ-30 + QLQ-OV28'!LU18</f>
        <v>0</v>
      </c>
      <c r="EM18" s="51">
        <f>'QLQ-30 + QLQ-OV28'!LV18</f>
        <v>100</v>
      </c>
      <c r="EN18" s="51">
        <f>'QLQ-30 + QLQ-OV28'!LW18</f>
        <v>90.476190476190482</v>
      </c>
      <c r="EO18" s="51">
        <f>'QLQ-30 + QLQ-OV28'!LX18</f>
        <v>100</v>
      </c>
      <c r="EP18" s="51">
        <f>'QLQ-30 + QLQ-OV28'!LY18</f>
        <v>16.666666666666664</v>
      </c>
      <c r="EQ18" s="51">
        <f>'QLQ-30 + QLQ-OV28'!LZ18</f>
        <v>80</v>
      </c>
      <c r="ER18" s="51">
        <f>'QLQ-30 + QLQ-OV28'!MA18</f>
        <v>83.333333333333343</v>
      </c>
      <c r="ES18" s="55">
        <f>'Facit-F'!DR17</f>
        <v>0</v>
      </c>
    </row>
    <row r="19" spans="1:149">
      <c r="A19" s="4" t="s">
        <v>23</v>
      </c>
      <c r="B19" s="4" t="s">
        <v>407</v>
      </c>
      <c r="C19" s="4" t="s">
        <v>408</v>
      </c>
      <c r="D19" s="4" t="s">
        <v>382</v>
      </c>
      <c r="E19" s="4" t="s">
        <v>112</v>
      </c>
      <c r="F19" s="4" t="s">
        <v>390</v>
      </c>
      <c r="G19" s="128" t="s">
        <v>114</v>
      </c>
      <c r="H19" s="62">
        <v>43670</v>
      </c>
      <c r="I19" s="4" t="s">
        <v>375</v>
      </c>
      <c r="J19" s="132"/>
      <c r="K19" s="132"/>
      <c r="L19" s="132"/>
      <c r="M19" s="132"/>
      <c r="N19" s="132"/>
      <c r="O19" s="132"/>
      <c r="P19" s="132"/>
      <c r="Q19" s="132"/>
      <c r="R19" s="132"/>
      <c r="S19" s="5">
        <v>11.54</v>
      </c>
      <c r="T19" s="5">
        <v>8</v>
      </c>
      <c r="U19" s="5">
        <v>4.63</v>
      </c>
      <c r="V19" s="5">
        <v>4.7300000000000004</v>
      </c>
      <c r="W19" s="5">
        <v>2.33</v>
      </c>
      <c r="X19" s="5">
        <v>245</v>
      </c>
      <c r="Y19" s="5">
        <v>23.9</v>
      </c>
      <c r="Z19" s="5">
        <v>1</v>
      </c>
      <c r="AA19" s="51">
        <f>'QLQ-30 + QLQ-OV28'!BJ19</f>
        <v>66.666666666666657</v>
      </c>
      <c r="AB19" s="51">
        <f>'QLQ-30 + QLQ-OV28'!BK19</f>
        <v>80</v>
      </c>
      <c r="AC19" s="51">
        <f>'QLQ-30 + QLQ-OV28'!BL19</f>
        <v>83.333333333333343</v>
      </c>
      <c r="AD19" s="51">
        <f>'QLQ-30 + QLQ-OV28'!BM19</f>
        <v>41.666666666666664</v>
      </c>
      <c r="AE19" s="51">
        <f>'QLQ-30 + QLQ-OV28'!BN19</f>
        <v>66.666666666666671</v>
      </c>
      <c r="AF19" s="51">
        <f>'QLQ-30 + QLQ-OV28'!BO19</f>
        <v>66.666666666666671</v>
      </c>
      <c r="AG19" s="51">
        <f>'QLQ-30 + QLQ-OV28'!BP19</f>
        <v>33.333333333333329</v>
      </c>
      <c r="AH19" s="51">
        <f>'QLQ-30 + QLQ-OV28'!BQ19</f>
        <v>0</v>
      </c>
      <c r="AI19" s="51">
        <f>'QLQ-30 + QLQ-OV28'!BR19</f>
        <v>33.333333333333329</v>
      </c>
      <c r="AJ19" s="51">
        <f>'QLQ-30 + QLQ-OV28'!BS19</f>
        <v>0</v>
      </c>
      <c r="AK19" s="51">
        <f>'QLQ-30 + QLQ-OV28'!BT19</f>
        <v>33.333333333333329</v>
      </c>
      <c r="AL19" s="51">
        <f>'QLQ-30 + QLQ-OV28'!BU19</f>
        <v>66.666666666666657</v>
      </c>
      <c r="AM19" s="51">
        <f>'QLQ-30 + QLQ-OV28'!BV19</f>
        <v>33.333333333333329</v>
      </c>
      <c r="AN19" s="51">
        <f>'QLQ-30 + QLQ-OV28'!BW19</f>
        <v>0</v>
      </c>
      <c r="AO19" s="51">
        <f>'QLQ-30 + QLQ-OV28'!BX19</f>
        <v>0</v>
      </c>
      <c r="AP19" s="51">
        <f>'QLQ-30 + QLQ-OV28'!BY19</f>
        <v>33.333333333333329</v>
      </c>
      <c r="AQ19" s="51">
        <f>'QLQ-30 + QLQ-OV28'!BZ19</f>
        <v>0</v>
      </c>
      <c r="AR19" s="51">
        <f>'QLQ-30 + QLQ-OV28'!CA19</f>
        <v>55.55555555555555</v>
      </c>
      <c r="AS19" s="51">
        <f>'QLQ-30 + QLQ-OV28'!CB19</f>
        <v>33.333333333333329</v>
      </c>
      <c r="AT19" s="51">
        <f>'QLQ-30 + QLQ-OV28'!CC19</f>
        <v>11.111111111111109</v>
      </c>
      <c r="AU19" s="51">
        <f>'QLQ-30 + QLQ-OV28'!CD19</f>
        <v>16.666666666666664</v>
      </c>
      <c r="AV19" s="51">
        <f>'QLQ-30 + QLQ-OV28'!CE19</f>
        <v>6.6666666666666652</v>
      </c>
      <c r="AW19" s="51">
        <f>'QLQ-30 + QLQ-OV28'!CF19</f>
        <v>0</v>
      </c>
      <c r="AX19" s="142">
        <f>'Facit-F'!AF18</f>
        <v>32</v>
      </c>
      <c r="AY19" s="62">
        <v>43691</v>
      </c>
      <c r="AZ19" s="5" t="s">
        <v>380</v>
      </c>
      <c r="BA19" s="5">
        <v>7.5</v>
      </c>
      <c r="BB19" s="5">
        <v>4.17</v>
      </c>
      <c r="BC19" s="5">
        <v>5.39</v>
      </c>
      <c r="BD19" s="5">
        <v>2.99</v>
      </c>
      <c r="BE19" s="5">
        <v>168</v>
      </c>
      <c r="BF19" s="5">
        <v>23.9</v>
      </c>
      <c r="BG19" s="5">
        <v>1</v>
      </c>
      <c r="BH19" s="51">
        <f>'QLQ-30 + QLQ-OV28'!EQ19</f>
        <v>66.666666666666657</v>
      </c>
      <c r="BI19" s="51">
        <f>'QLQ-30 + QLQ-OV28'!ER19</f>
        <v>66.666666666666671</v>
      </c>
      <c r="BJ19" s="51">
        <f>'QLQ-30 + QLQ-OV28'!ES19</f>
        <v>66.666666666666671</v>
      </c>
      <c r="BK19" s="51">
        <f>'QLQ-30 + QLQ-OV28'!ET19</f>
        <v>16.666666666666664</v>
      </c>
      <c r="BL19" s="51">
        <f>'QLQ-30 + QLQ-OV28'!EU19</f>
        <v>50</v>
      </c>
      <c r="BM19" s="51">
        <f>'QLQ-30 + QLQ-OV28'!EV19</f>
        <v>33.333333333333336</v>
      </c>
      <c r="BN19" s="51">
        <f>'QLQ-30 + QLQ-OV28'!EW19</f>
        <v>44.44444444444445</v>
      </c>
      <c r="BO19" s="51">
        <f>'QLQ-30 + QLQ-OV28'!EX19</f>
        <v>16.666666666666664</v>
      </c>
      <c r="BP19" s="51">
        <f>'QLQ-30 + QLQ-OV28'!EY19</f>
        <v>16.666666666666664</v>
      </c>
      <c r="BQ19" s="51">
        <f>'QLQ-30 + QLQ-OV28'!EZ19</f>
        <v>0</v>
      </c>
      <c r="BR19" s="51">
        <f>'QLQ-30 + QLQ-OV28'!FA19</f>
        <v>33.333333333333329</v>
      </c>
      <c r="BS19" s="51">
        <f>'QLQ-30 + QLQ-OV28'!FB19</f>
        <v>66.666666666666657</v>
      </c>
      <c r="BT19" s="51">
        <f>'QLQ-30 + QLQ-OV28'!FC19</f>
        <v>33.333333333333329</v>
      </c>
      <c r="BU19" s="51">
        <f>'QLQ-30 + QLQ-OV28'!FD19</f>
        <v>0</v>
      </c>
      <c r="BV19" s="51">
        <f>'QLQ-30 + QLQ-OV28'!FE19</f>
        <v>0</v>
      </c>
      <c r="BW19" s="51">
        <f>'QLQ-30 + QLQ-OV28'!FF19</f>
        <v>33.333333333333329</v>
      </c>
      <c r="BX19" s="51">
        <f>'QLQ-30 + QLQ-OV28'!FG19</f>
        <v>8.3333333333333321</v>
      </c>
      <c r="BY19" s="51">
        <f>'QLQ-30 + QLQ-OV28'!FH19</f>
        <v>100</v>
      </c>
      <c r="BZ19" s="51">
        <f>'QLQ-30 + QLQ-OV28'!FI19</f>
        <v>28.571428571428577</v>
      </c>
      <c r="CA19" s="51">
        <f>'QLQ-30 + QLQ-OV28'!FJ19</f>
        <v>33.333333333333329</v>
      </c>
      <c r="CB19" s="51">
        <f>'QLQ-30 + QLQ-OV28'!FK19</f>
        <v>33.333333333333329</v>
      </c>
      <c r="CC19" s="51">
        <f>'QLQ-30 + QLQ-OV28'!FL19</f>
        <v>26.666666666666668</v>
      </c>
      <c r="CD19" s="51">
        <f>'QLQ-30 + QLQ-OV28'!FM19</f>
        <v>66.666666666666657</v>
      </c>
      <c r="CE19" s="142">
        <f>'Facit-F'!BJ18</f>
        <v>25</v>
      </c>
      <c r="CF19" s="64">
        <v>43733</v>
      </c>
      <c r="CG19" s="5">
        <v>13.7</v>
      </c>
      <c r="CH19" s="5">
        <v>6.5</v>
      </c>
      <c r="CI19" s="5">
        <v>3.33</v>
      </c>
      <c r="CJ19" s="5">
        <v>4.8499999999999996</v>
      </c>
      <c r="CK19" s="5">
        <v>2.33</v>
      </c>
      <c r="CL19" s="5">
        <v>119</v>
      </c>
      <c r="CM19" s="5">
        <v>23.9</v>
      </c>
      <c r="CN19" s="5">
        <v>1</v>
      </c>
      <c r="CO19" s="51">
        <f>'QLQ-30 + QLQ-OV28'!HX19</f>
        <v>50</v>
      </c>
      <c r="CP19" s="51">
        <f>'QLQ-30 + QLQ-OV28'!HY19</f>
        <v>53.333333333333343</v>
      </c>
      <c r="CQ19" s="51">
        <f>'QLQ-30 + QLQ-OV28'!HZ19</f>
        <v>50</v>
      </c>
      <c r="CR19" s="51">
        <f>'QLQ-30 + QLQ-OV28'!IA19</f>
        <v>8.3333333333333375</v>
      </c>
      <c r="CS19" s="51">
        <f>'QLQ-30 + QLQ-OV28'!IB19</f>
        <v>66.666666666666671</v>
      </c>
      <c r="CT19" s="51">
        <f>'QLQ-30 + QLQ-OV28'!IC19</f>
        <v>33.333333333333336</v>
      </c>
      <c r="CU19" s="51">
        <f>'QLQ-30 + QLQ-OV28'!ID19</f>
        <v>55.55555555555555</v>
      </c>
      <c r="CV19" s="51">
        <f>'QLQ-30 + QLQ-OV28'!IE19</f>
        <v>16.666666666666664</v>
      </c>
      <c r="CW19" s="51">
        <f>'QLQ-30 + QLQ-OV28'!IF19</f>
        <v>0</v>
      </c>
      <c r="CX19" s="51">
        <f>'QLQ-30 + QLQ-OV28'!IG19</f>
        <v>0</v>
      </c>
      <c r="CY19" s="51">
        <f>'QLQ-30 + QLQ-OV28'!IH19</f>
        <v>33.333333333333329</v>
      </c>
      <c r="CZ19" s="51">
        <f>'QLQ-30 + QLQ-OV28'!II19</f>
        <v>0</v>
      </c>
      <c r="DA19" s="51">
        <f>'QLQ-30 + QLQ-OV28'!IJ19</f>
        <v>33.333333333333329</v>
      </c>
      <c r="DB19" s="51">
        <f>'QLQ-30 + QLQ-OV28'!IK19</f>
        <v>0</v>
      </c>
      <c r="DC19" s="51">
        <f>'QLQ-30 + QLQ-OV28'!IL19</f>
        <v>33.333333333333329</v>
      </c>
      <c r="DD19" s="51">
        <f>'QLQ-30 + QLQ-OV28'!IM19</f>
        <v>66.666666666666657</v>
      </c>
      <c r="DE19" s="51">
        <f>'QLQ-30 + QLQ-OV28'!IN19</f>
        <v>0</v>
      </c>
      <c r="DF19" s="51">
        <f>'QLQ-30 + QLQ-OV28'!IO19</f>
        <v>88.888888888888886</v>
      </c>
      <c r="DG19" s="51">
        <f>'QLQ-30 + QLQ-OV28'!IP19</f>
        <v>52.380952380952387</v>
      </c>
      <c r="DH19" s="51">
        <f>'QLQ-30 + QLQ-OV28'!IQ19</f>
        <v>77.777777777777786</v>
      </c>
      <c r="DI19" s="51">
        <f>'QLQ-30 + QLQ-OV28'!IR19</f>
        <v>33.333333333333329</v>
      </c>
      <c r="DJ19" s="51">
        <f>'QLQ-30 + QLQ-OV28'!IS19</f>
        <v>53.333333333333336</v>
      </c>
      <c r="DK19" s="51">
        <f>'QLQ-30 + QLQ-OV28'!IT19</f>
        <v>83.333333333333343</v>
      </c>
      <c r="DL19" s="142">
        <f>'Facit-F'!CN18</f>
        <v>25</v>
      </c>
      <c r="DM19" s="64">
        <v>43782</v>
      </c>
      <c r="DN19" s="5">
        <v>14.1</v>
      </c>
      <c r="DO19" s="5">
        <v>6.7</v>
      </c>
      <c r="DP19" s="88">
        <v>3.04</v>
      </c>
      <c r="DQ19" s="88">
        <v>7.39</v>
      </c>
      <c r="DR19" s="88">
        <v>4</v>
      </c>
      <c r="DS19" s="88">
        <v>223</v>
      </c>
      <c r="DT19" s="88">
        <v>23.9</v>
      </c>
      <c r="DU19" s="5">
        <v>1</v>
      </c>
      <c r="DV19" s="51">
        <f>'QLQ-30 + QLQ-OV28'!LE19</f>
        <v>58.333333333333336</v>
      </c>
      <c r="DW19" s="51">
        <f>'QLQ-30 + QLQ-OV28'!LF19</f>
        <v>66.666666666666671</v>
      </c>
      <c r="DX19" s="51">
        <f>'QLQ-30 + QLQ-OV28'!LG19</f>
        <v>66.666666666666671</v>
      </c>
      <c r="DY19" s="51">
        <f>'QLQ-30 + QLQ-OV28'!LH19</f>
        <v>33.333333333333336</v>
      </c>
      <c r="DZ19" s="51">
        <f>'QLQ-30 + QLQ-OV28'!LI19</f>
        <v>83.333333333333343</v>
      </c>
      <c r="EA19" s="51">
        <f>'QLQ-30 + QLQ-OV28'!LJ19</f>
        <v>66.666666666666671</v>
      </c>
      <c r="EB19" s="51">
        <f>'QLQ-30 + QLQ-OV28'!LK19</f>
        <v>44.44444444444445</v>
      </c>
      <c r="EC19" s="51">
        <f>'QLQ-30 + QLQ-OV28'!LL19</f>
        <v>33.333333333333329</v>
      </c>
      <c r="ED19" s="51">
        <f>'QLQ-30 + QLQ-OV28'!LM19</f>
        <v>33.333333333333329</v>
      </c>
      <c r="EE19" s="51">
        <f>'QLQ-30 + QLQ-OV28'!LN19</f>
        <v>0</v>
      </c>
      <c r="EF19" s="51">
        <f>'QLQ-30 + QLQ-OV28'!LO19</f>
        <v>33.333333333333329</v>
      </c>
      <c r="EG19" s="51">
        <f>'QLQ-30 + QLQ-OV28'!LP19</f>
        <v>33.333333333333329</v>
      </c>
      <c r="EH19" s="51">
        <f>'QLQ-30 + QLQ-OV28'!LQ19</f>
        <v>33.333333333333329</v>
      </c>
      <c r="EI19" s="51">
        <f>'QLQ-30 + QLQ-OV28'!LR19</f>
        <v>0</v>
      </c>
      <c r="EJ19" s="51">
        <f>'QLQ-30 + QLQ-OV28'!LS19</f>
        <v>33.333333333333329</v>
      </c>
      <c r="EK19" s="51">
        <f>'QLQ-30 + QLQ-OV28'!LT19</f>
        <v>83.333333333333343</v>
      </c>
      <c r="EL19" s="51">
        <f>'QLQ-30 + QLQ-OV28'!LU19</f>
        <v>29.166666666666668</v>
      </c>
      <c r="EM19" s="51">
        <f>'QLQ-30 + QLQ-OV28'!LV19</f>
        <v>100</v>
      </c>
      <c r="EN19" s="51">
        <f>'QLQ-30 + QLQ-OV28'!LW19</f>
        <v>33.333333333333329</v>
      </c>
      <c r="EO19" s="51">
        <f>'QLQ-30 + QLQ-OV28'!LX19</f>
        <v>66.666666666666657</v>
      </c>
      <c r="EP19" s="51">
        <f>'QLQ-30 + QLQ-OV28'!LY19</f>
        <v>50</v>
      </c>
      <c r="EQ19" s="51">
        <f>'QLQ-30 + QLQ-OV28'!LZ19</f>
        <v>33.333333333333329</v>
      </c>
      <c r="ER19" s="51">
        <f>'QLQ-30 + QLQ-OV28'!MA19</f>
        <v>83.333333333333343</v>
      </c>
      <c r="ES19" s="55">
        <f>'Facit-F'!DR18</f>
        <v>29</v>
      </c>
    </row>
    <row r="20" spans="1:149">
      <c r="A20" s="4" t="s">
        <v>24</v>
      </c>
      <c r="B20" s="4" t="s">
        <v>409</v>
      </c>
      <c r="C20" s="4" t="s">
        <v>423</v>
      </c>
      <c r="D20" s="4" t="s">
        <v>382</v>
      </c>
      <c r="E20" s="4" t="s">
        <v>112</v>
      </c>
      <c r="F20" s="4" t="s">
        <v>373</v>
      </c>
      <c r="G20" s="128" t="s">
        <v>114</v>
      </c>
      <c r="H20" s="62">
        <v>43686</v>
      </c>
      <c r="I20" s="4" t="s">
        <v>375</v>
      </c>
      <c r="J20" s="132"/>
      <c r="K20" s="132"/>
      <c r="L20" s="132"/>
      <c r="M20" s="132"/>
      <c r="N20" s="132"/>
      <c r="O20" s="132"/>
      <c r="P20" s="132"/>
      <c r="Q20" s="132"/>
      <c r="R20" s="132"/>
      <c r="S20" s="5">
        <v>12.89</v>
      </c>
      <c r="T20" s="5">
        <v>8.1999999999999993</v>
      </c>
      <c r="U20" s="5">
        <v>4.7300000000000004</v>
      </c>
      <c r="V20" s="5">
        <v>6.34</v>
      </c>
      <c r="W20" s="5">
        <v>4.5199999999999996</v>
      </c>
      <c r="X20" s="5">
        <v>307</v>
      </c>
      <c r="Y20" s="5">
        <v>24.21</v>
      </c>
      <c r="Z20" s="5">
        <v>0</v>
      </c>
      <c r="AA20" s="51">
        <f>'QLQ-30 + QLQ-OV28'!BJ20</f>
        <v>58.333333333333336</v>
      </c>
      <c r="AB20" s="51">
        <f>'QLQ-30 + QLQ-OV28'!BK20</f>
        <v>80</v>
      </c>
      <c r="AC20" s="51">
        <f>'QLQ-30 + QLQ-OV28'!BL20</f>
        <v>66.666666666666671</v>
      </c>
      <c r="AD20" s="51">
        <f>'QLQ-30 + QLQ-OV28'!BM20</f>
        <v>41.666666666666664</v>
      </c>
      <c r="AE20" s="51">
        <f>'QLQ-30 + QLQ-OV28'!BN20</f>
        <v>66.666666666666671</v>
      </c>
      <c r="AF20" s="51">
        <f>'QLQ-30 + QLQ-OV28'!BO20</f>
        <v>66.666666666666671</v>
      </c>
      <c r="AG20" s="51">
        <f>'QLQ-30 + QLQ-OV28'!BP20</f>
        <v>44.44444444444445</v>
      </c>
      <c r="AH20" s="51">
        <f>'QLQ-30 + QLQ-OV28'!BQ20</f>
        <v>16.666666666666664</v>
      </c>
      <c r="AI20" s="51">
        <f>'QLQ-30 + QLQ-OV28'!BR20</f>
        <v>0</v>
      </c>
      <c r="AJ20" s="51">
        <f>'QLQ-30 + QLQ-OV28'!BS20</f>
        <v>0</v>
      </c>
      <c r="AK20" s="51">
        <f>'QLQ-30 + QLQ-OV28'!BT20</f>
        <v>33.333333333333329</v>
      </c>
      <c r="AL20" s="51">
        <f>'QLQ-30 + QLQ-OV28'!BU20</f>
        <v>33.333333333333329</v>
      </c>
      <c r="AM20" s="51">
        <f>'QLQ-30 + QLQ-OV28'!BV20</f>
        <v>66.666666666666657</v>
      </c>
      <c r="AN20" s="51">
        <f>'QLQ-30 + QLQ-OV28'!BW20</f>
        <v>0</v>
      </c>
      <c r="AO20" s="51">
        <f>'QLQ-30 + QLQ-OV28'!BX20</f>
        <v>0</v>
      </c>
      <c r="AP20" s="51">
        <f>'QLQ-30 + QLQ-OV28'!BY20</f>
        <v>33.333333333333329</v>
      </c>
      <c r="AQ20" s="51">
        <f>'QLQ-30 + QLQ-OV28'!BZ20</f>
        <v>0</v>
      </c>
      <c r="AR20" s="51">
        <f>'QLQ-30 + QLQ-OV28'!CA20</f>
        <v>77.777777777777786</v>
      </c>
      <c r="AS20" s="51">
        <f>'QLQ-30 + QLQ-OV28'!CB20</f>
        <v>38.095238095238095</v>
      </c>
      <c r="AT20" s="51">
        <f>'QLQ-30 + QLQ-OV28'!CC20</f>
        <v>0</v>
      </c>
      <c r="AU20" s="51">
        <f>'QLQ-30 + QLQ-OV28'!CD20</f>
        <v>33.333333333333329</v>
      </c>
      <c r="AV20" s="51">
        <f>'QLQ-30 + QLQ-OV28'!CE20</f>
        <v>20.000000000000004</v>
      </c>
      <c r="AW20" s="51">
        <f>'QLQ-30 + QLQ-OV28'!CF20</f>
        <v>0</v>
      </c>
      <c r="AX20" s="142">
        <f>'Facit-F'!AF19</f>
        <v>28</v>
      </c>
      <c r="AY20" s="62">
        <v>43707</v>
      </c>
      <c r="AZ20" s="5" t="s">
        <v>380</v>
      </c>
      <c r="BA20" s="5">
        <v>7.6</v>
      </c>
      <c r="BB20" s="5">
        <v>4.4000000000000004</v>
      </c>
      <c r="BC20" s="5">
        <v>6.12</v>
      </c>
      <c r="BD20" s="5">
        <v>3.81</v>
      </c>
      <c r="BE20" s="5">
        <v>181</v>
      </c>
      <c r="BF20" s="5">
        <v>25.14</v>
      </c>
      <c r="BG20" s="5">
        <v>0</v>
      </c>
      <c r="BH20" s="51">
        <f>'QLQ-30 + QLQ-OV28'!EQ20</f>
        <v>50</v>
      </c>
      <c r="BI20" s="51">
        <f>'QLQ-30 + QLQ-OV28'!ER20</f>
        <v>40</v>
      </c>
      <c r="BJ20" s="51">
        <f>'QLQ-30 + QLQ-OV28'!ES20</f>
        <v>50</v>
      </c>
      <c r="BK20" s="51">
        <f>'QLQ-30 + QLQ-OV28'!ET20</f>
        <v>25</v>
      </c>
      <c r="BL20" s="51">
        <f>'QLQ-30 + QLQ-OV28'!EU20</f>
        <v>50</v>
      </c>
      <c r="BM20" s="51">
        <f>'QLQ-30 + QLQ-OV28'!EV20</f>
        <v>33.333333333333336</v>
      </c>
      <c r="BN20" s="51">
        <f>'QLQ-30 + QLQ-OV28'!EW20</f>
        <v>66.666666666666657</v>
      </c>
      <c r="BO20" s="51">
        <f>'QLQ-30 + QLQ-OV28'!EX20</f>
        <v>33.333333333333329</v>
      </c>
      <c r="BP20" s="51">
        <f>'QLQ-30 + QLQ-OV28'!EY20</f>
        <v>33.333333333333329</v>
      </c>
      <c r="BQ20" s="51">
        <f>'QLQ-30 + QLQ-OV28'!EZ20</f>
        <v>0</v>
      </c>
      <c r="BR20" s="51">
        <f>'QLQ-30 + QLQ-OV28'!FA20</f>
        <v>33.333333333333329</v>
      </c>
      <c r="BS20" s="51">
        <f>'QLQ-30 + QLQ-OV28'!FB20</f>
        <v>66.666666666666657</v>
      </c>
      <c r="BT20" s="51">
        <f>'QLQ-30 + QLQ-OV28'!FC20</f>
        <v>66.666666666666657</v>
      </c>
      <c r="BU20" s="51">
        <f>'QLQ-30 + QLQ-OV28'!FD20</f>
        <v>0</v>
      </c>
      <c r="BV20" s="51">
        <f>'QLQ-30 + QLQ-OV28'!FE20</f>
        <v>33.333333333333329</v>
      </c>
      <c r="BW20" s="51">
        <f>'QLQ-30 + QLQ-OV28'!FF20</f>
        <v>50</v>
      </c>
      <c r="BX20" s="51">
        <f>'QLQ-30 + QLQ-OV28'!FG20</f>
        <v>0</v>
      </c>
      <c r="BY20" s="51">
        <f>'QLQ-30 + QLQ-OV28'!FH20</f>
        <v>88.888888888888886</v>
      </c>
      <c r="BZ20" s="51">
        <f>'QLQ-30 + QLQ-OV28'!FI20</f>
        <v>42.857142857142854</v>
      </c>
      <c r="CA20" s="51">
        <f>'QLQ-30 + QLQ-OV28'!FJ20</f>
        <v>44.44444444444445</v>
      </c>
      <c r="CB20" s="51">
        <f>'QLQ-30 + QLQ-OV28'!FK20</f>
        <v>50</v>
      </c>
      <c r="CC20" s="51">
        <f>'QLQ-30 + QLQ-OV28'!FL20</f>
        <v>40.000000000000007</v>
      </c>
      <c r="CD20" s="51">
        <f>'QLQ-30 + QLQ-OV28'!FM20</f>
        <v>50</v>
      </c>
      <c r="CE20" s="142">
        <f>'Facit-F'!BJ19</f>
        <v>22</v>
      </c>
      <c r="CF20" s="64">
        <v>43749</v>
      </c>
      <c r="CG20" s="5">
        <v>9.8000000000000007</v>
      </c>
      <c r="CH20" s="5">
        <v>7.1</v>
      </c>
      <c r="CI20" s="5">
        <v>3.81</v>
      </c>
      <c r="CJ20" s="5">
        <v>3.85</v>
      </c>
      <c r="CK20" s="5">
        <v>2.08</v>
      </c>
      <c r="CL20" s="5">
        <v>203</v>
      </c>
      <c r="CM20" s="5">
        <v>25.1</v>
      </c>
      <c r="CN20" s="5">
        <v>0</v>
      </c>
      <c r="CO20" s="51">
        <f>'QLQ-30 + QLQ-OV28'!HX20</f>
        <v>33.333333333333329</v>
      </c>
      <c r="CP20" s="51">
        <f>'QLQ-30 + QLQ-OV28'!HY20</f>
        <v>33.333333333333336</v>
      </c>
      <c r="CQ20" s="51">
        <f>'QLQ-30 + QLQ-OV28'!HZ20</f>
        <v>33.333333333333336</v>
      </c>
      <c r="CR20" s="51">
        <f>'QLQ-30 + QLQ-OV28'!IA20</f>
        <v>16.666666666666664</v>
      </c>
      <c r="CS20" s="51">
        <f>'QLQ-30 + QLQ-OV28'!IB20</f>
        <v>50</v>
      </c>
      <c r="CT20" s="51">
        <f>'QLQ-30 + QLQ-OV28'!IC20</f>
        <v>50</v>
      </c>
      <c r="CU20" s="51">
        <f>'QLQ-30 + QLQ-OV28'!ID20</f>
        <v>66.666666666666657</v>
      </c>
      <c r="CV20" s="51">
        <f>'QLQ-30 + QLQ-OV28'!IE20</f>
        <v>33.333333333333329</v>
      </c>
      <c r="CW20" s="51">
        <f>'QLQ-30 + QLQ-OV28'!IF20</f>
        <v>50</v>
      </c>
      <c r="CX20" s="51">
        <f>'QLQ-30 + QLQ-OV28'!IG20</f>
        <v>33.333333333333329</v>
      </c>
      <c r="CY20" s="51">
        <f>'QLQ-30 + QLQ-OV28'!IH20</f>
        <v>33.333333333333329</v>
      </c>
      <c r="CZ20" s="51">
        <f>'QLQ-30 + QLQ-OV28'!II20</f>
        <v>33.333333333333329</v>
      </c>
      <c r="DA20" s="51">
        <f>'QLQ-30 + QLQ-OV28'!IJ20</f>
        <v>33.333333333333329</v>
      </c>
      <c r="DB20" s="51">
        <f>'QLQ-30 + QLQ-OV28'!IK20</f>
        <v>33.333333333333329</v>
      </c>
      <c r="DC20" s="51">
        <f>'QLQ-30 + QLQ-OV28'!IL20</f>
        <v>33.333333333333329</v>
      </c>
      <c r="DD20" s="51">
        <f>'QLQ-30 + QLQ-OV28'!IM20</f>
        <v>66.666666666666657</v>
      </c>
      <c r="DE20" s="51">
        <f>'QLQ-30 + QLQ-OV28'!IN20</f>
        <v>0</v>
      </c>
      <c r="DF20" s="51">
        <f>'QLQ-30 + QLQ-OV28'!IO20</f>
        <v>55.55555555555555</v>
      </c>
      <c r="DG20" s="51">
        <f>'QLQ-30 + QLQ-OV28'!IP20</f>
        <v>57.142857142857153</v>
      </c>
      <c r="DH20" s="51">
        <f>'QLQ-30 + QLQ-OV28'!IQ20</f>
        <v>66.666666666666657</v>
      </c>
      <c r="DI20" s="51">
        <f>'QLQ-30 + QLQ-OV28'!IR20</f>
        <v>66.666666666666657</v>
      </c>
      <c r="DJ20" s="51">
        <f>'QLQ-30 + QLQ-OV28'!IS20</f>
        <v>40.000000000000007</v>
      </c>
      <c r="DK20" s="51">
        <f>'QLQ-30 + QLQ-OV28'!IT20</f>
        <v>83.333333333333343</v>
      </c>
      <c r="DL20" s="142">
        <f>'Facit-F'!CN19</f>
        <v>19</v>
      </c>
      <c r="DM20" s="64">
        <v>43795</v>
      </c>
      <c r="DN20" s="5">
        <v>9.33</v>
      </c>
      <c r="DO20" s="5">
        <v>6.9</v>
      </c>
      <c r="DP20" s="88">
        <v>3.41</v>
      </c>
      <c r="DQ20" s="88">
        <v>5.05</v>
      </c>
      <c r="DR20" s="88">
        <v>2.34</v>
      </c>
      <c r="DS20" s="88">
        <v>172</v>
      </c>
      <c r="DT20" s="88">
        <v>25.1</v>
      </c>
      <c r="DU20" s="5">
        <v>0</v>
      </c>
      <c r="DV20" s="51">
        <f>'QLQ-30 + QLQ-OV28'!LE20</f>
        <v>58.333333333333336</v>
      </c>
      <c r="DW20" s="51">
        <f>'QLQ-30 + QLQ-OV28'!LF20</f>
        <v>53.333333333333343</v>
      </c>
      <c r="DX20" s="51">
        <f>'QLQ-30 + QLQ-OV28'!LG20</f>
        <v>66.666666666666671</v>
      </c>
      <c r="DY20" s="51">
        <f>'QLQ-30 + QLQ-OV28'!LH20</f>
        <v>33.333333333333336</v>
      </c>
      <c r="DZ20" s="51">
        <f>'QLQ-30 + QLQ-OV28'!LI20</f>
        <v>83.333333333333343</v>
      </c>
      <c r="EA20" s="51">
        <f>'QLQ-30 + QLQ-OV28'!LJ20</f>
        <v>66.666666666666671</v>
      </c>
      <c r="EB20" s="51">
        <f>'QLQ-30 + QLQ-OV28'!LK20</f>
        <v>66.666666666666657</v>
      </c>
      <c r="EC20" s="51">
        <f>'QLQ-30 + QLQ-OV28'!LL20</f>
        <v>33.333333333333329</v>
      </c>
      <c r="ED20" s="51">
        <f>'QLQ-30 + QLQ-OV28'!LM20</f>
        <v>33.333333333333329</v>
      </c>
      <c r="EE20" s="51">
        <f>'QLQ-30 + QLQ-OV28'!LN20</f>
        <v>33.333333333333329</v>
      </c>
      <c r="EF20" s="51">
        <f>'QLQ-30 + QLQ-OV28'!LO20</f>
        <v>66.666666666666657</v>
      </c>
      <c r="EG20" s="51">
        <f>'QLQ-30 + QLQ-OV28'!LP20</f>
        <v>33.333333333333329</v>
      </c>
      <c r="EH20" s="51">
        <f>'QLQ-30 + QLQ-OV28'!LQ20</f>
        <v>33.333333333333329</v>
      </c>
      <c r="EI20" s="51">
        <f>'QLQ-30 + QLQ-OV28'!LR20</f>
        <v>33.333333333333329</v>
      </c>
      <c r="EJ20" s="51">
        <f>'QLQ-30 + QLQ-OV28'!LS20</f>
        <v>33.333333333333329</v>
      </c>
      <c r="EK20" s="51">
        <f>'QLQ-30 + QLQ-OV28'!LT20</f>
        <v>66.666666666666657</v>
      </c>
      <c r="EL20" s="51">
        <f>'QLQ-30 + QLQ-OV28'!LU20</f>
        <v>0</v>
      </c>
      <c r="EM20" s="51">
        <f>'QLQ-30 + QLQ-OV28'!LV20</f>
        <v>100</v>
      </c>
      <c r="EN20" s="51">
        <f>'QLQ-30 + QLQ-OV28'!LW20</f>
        <v>38.095238095238095</v>
      </c>
      <c r="EO20" s="51">
        <f>'QLQ-30 + QLQ-OV28'!LX20</f>
        <v>66.666666666666657</v>
      </c>
      <c r="EP20" s="51">
        <f>'QLQ-30 + QLQ-OV28'!LY20</f>
        <v>33.333333333333329</v>
      </c>
      <c r="EQ20" s="51">
        <f>'QLQ-30 + QLQ-OV28'!LZ20</f>
        <v>46.666666666666664</v>
      </c>
      <c r="ER20" s="51">
        <f>'QLQ-30 + QLQ-OV28'!MA20</f>
        <v>50</v>
      </c>
      <c r="ES20" s="55">
        <f>'Facit-F'!DR19</f>
        <v>23</v>
      </c>
    </row>
    <row r="21" spans="1:149">
      <c r="A21" s="4" t="s">
        <v>25</v>
      </c>
      <c r="B21" s="4" t="s">
        <v>410</v>
      </c>
      <c r="C21" s="4" t="s">
        <v>372</v>
      </c>
      <c r="D21" s="4" t="s">
        <v>382</v>
      </c>
      <c r="E21" s="4" t="s">
        <v>112</v>
      </c>
      <c r="F21" s="4" t="s">
        <v>390</v>
      </c>
      <c r="G21" s="128" t="s">
        <v>114</v>
      </c>
      <c r="H21" s="62">
        <v>43468</v>
      </c>
      <c r="I21" s="4" t="s">
        <v>404</v>
      </c>
      <c r="J21" s="132" t="s">
        <v>386</v>
      </c>
      <c r="K21" s="132"/>
      <c r="L21" s="132"/>
      <c r="M21" s="132"/>
      <c r="N21" s="132"/>
      <c r="O21" s="132"/>
      <c r="P21" s="132"/>
      <c r="Q21" s="132"/>
      <c r="R21" s="132"/>
      <c r="S21" s="5">
        <v>23.32</v>
      </c>
      <c r="T21" s="5">
        <v>9.1</v>
      </c>
      <c r="U21" s="5">
        <v>5.14</v>
      </c>
      <c r="V21" s="5">
        <v>7.51</v>
      </c>
      <c r="W21" s="5">
        <v>4.9000000000000004</v>
      </c>
      <c r="X21" s="5">
        <v>291</v>
      </c>
      <c r="Y21" s="5">
        <v>24.9</v>
      </c>
      <c r="Z21" s="5">
        <v>1</v>
      </c>
      <c r="AA21" s="51">
        <f>'QLQ-30 + QLQ-OV28'!BJ21</f>
        <v>75</v>
      </c>
      <c r="AB21" s="51">
        <f>'QLQ-30 + QLQ-OV28'!BK21</f>
        <v>100</v>
      </c>
      <c r="AC21" s="51">
        <f>'QLQ-30 + QLQ-OV28'!BL21</f>
        <v>100</v>
      </c>
      <c r="AD21" s="51">
        <f>'QLQ-30 + QLQ-OV28'!BM21</f>
        <v>66.666666666666671</v>
      </c>
      <c r="AE21" s="51">
        <f>'QLQ-30 + QLQ-OV28'!BN21</f>
        <v>83.333333333333343</v>
      </c>
      <c r="AF21" s="51">
        <f>'QLQ-30 + QLQ-OV28'!BO21</f>
        <v>66.666666666666671</v>
      </c>
      <c r="AG21" s="51">
        <f>'QLQ-30 + QLQ-OV28'!BP21</f>
        <v>33.333333333333329</v>
      </c>
      <c r="AH21" s="51">
        <f>'QLQ-30 + QLQ-OV28'!BQ21</f>
        <v>0</v>
      </c>
      <c r="AI21" s="51">
        <f>'QLQ-30 + QLQ-OV28'!BR21</f>
        <v>16.666666666666664</v>
      </c>
      <c r="AJ21" s="51">
        <f>'QLQ-30 + QLQ-OV28'!BS21</f>
        <v>0</v>
      </c>
      <c r="AK21" s="51">
        <f>'QLQ-30 + QLQ-OV28'!BT21</f>
        <v>33.333333333333329</v>
      </c>
      <c r="AL21" s="51">
        <f>'QLQ-30 + QLQ-OV28'!BU21</f>
        <v>0</v>
      </c>
      <c r="AM21" s="51">
        <f>'QLQ-30 + QLQ-OV28'!BV21</f>
        <v>33.333333333333329</v>
      </c>
      <c r="AN21" s="51">
        <f>'QLQ-30 + QLQ-OV28'!BW21</f>
        <v>0</v>
      </c>
      <c r="AO21" s="51">
        <f>'QLQ-30 + QLQ-OV28'!BX21</f>
        <v>0</v>
      </c>
      <c r="AP21" s="51">
        <f>'QLQ-30 + QLQ-OV28'!BY21</f>
        <v>33.333333333333329</v>
      </c>
      <c r="AQ21" s="51">
        <f>'QLQ-30 + QLQ-OV28'!BZ21</f>
        <v>0</v>
      </c>
      <c r="AR21" s="51">
        <f>'QLQ-30 + QLQ-OV28'!CA21</f>
        <v>77.777777777777786</v>
      </c>
      <c r="AS21" s="51">
        <f>'QLQ-30 + QLQ-OV28'!CB21</f>
        <v>33.333333333333329</v>
      </c>
      <c r="AT21" s="51">
        <f>'QLQ-30 + QLQ-OV28'!CC21</f>
        <v>33.333333333333329</v>
      </c>
      <c r="AU21" s="51">
        <f>'QLQ-30 + QLQ-OV28'!CD21</f>
        <v>0</v>
      </c>
      <c r="AV21" s="51">
        <f>'QLQ-30 + QLQ-OV28'!CE21</f>
        <v>46.666666666666664</v>
      </c>
      <c r="AW21" s="51">
        <f>'QLQ-30 + QLQ-OV28'!CF21</f>
        <v>0</v>
      </c>
      <c r="AX21" s="142">
        <f>'Facit-F'!AF20</f>
        <v>36</v>
      </c>
      <c r="AY21" s="62">
        <v>43502</v>
      </c>
      <c r="AZ21" s="5">
        <v>33.69</v>
      </c>
      <c r="BA21" s="5">
        <v>7.5</v>
      </c>
      <c r="BB21" s="5">
        <v>4.24</v>
      </c>
      <c r="BC21" s="5">
        <v>5.56</v>
      </c>
      <c r="BD21" s="5">
        <v>2.91</v>
      </c>
      <c r="BE21" s="5">
        <v>249</v>
      </c>
      <c r="BF21" s="5">
        <v>23.61</v>
      </c>
      <c r="BG21" s="5">
        <v>1</v>
      </c>
      <c r="BH21" s="51">
        <f>'QLQ-30 + QLQ-OV28'!EQ21</f>
        <v>58.333333333333336</v>
      </c>
      <c r="BI21" s="51">
        <f>'QLQ-30 + QLQ-OV28'!ER21</f>
        <v>73.333333333333343</v>
      </c>
      <c r="BJ21" s="51">
        <f>'QLQ-30 + QLQ-OV28'!ES21</f>
        <v>100</v>
      </c>
      <c r="BK21" s="51">
        <f>'QLQ-30 + QLQ-OV28'!ET21</f>
        <v>33.333333333333336</v>
      </c>
      <c r="BL21" s="51">
        <f>'QLQ-30 + QLQ-OV28'!EU21</f>
        <v>66.666666666666671</v>
      </c>
      <c r="BM21" s="51">
        <f>'QLQ-30 + QLQ-OV28'!EV21</f>
        <v>66.666666666666671</v>
      </c>
      <c r="BN21" s="51">
        <f>'QLQ-30 + QLQ-OV28'!EW21</f>
        <v>33.333333333333329</v>
      </c>
      <c r="BO21" s="51">
        <f>'QLQ-30 + QLQ-OV28'!EX21</f>
        <v>33.333333333333329</v>
      </c>
      <c r="BP21" s="51">
        <f>'QLQ-30 + QLQ-OV28'!EY21</f>
        <v>33.333333333333329</v>
      </c>
      <c r="BQ21" s="51">
        <f>'QLQ-30 + QLQ-OV28'!EZ21</f>
        <v>0</v>
      </c>
      <c r="BR21" s="51">
        <f>'QLQ-30 + QLQ-OV28'!FA21</f>
        <v>33.333333333333329</v>
      </c>
      <c r="BS21" s="51">
        <f>'QLQ-30 + QLQ-OV28'!FB21</f>
        <v>33.333333333333329</v>
      </c>
      <c r="BT21" s="51">
        <f>'QLQ-30 + QLQ-OV28'!FC21</f>
        <v>33.333333333333329</v>
      </c>
      <c r="BU21" s="51">
        <f>'QLQ-30 + QLQ-OV28'!FD21</f>
        <v>33.333333333333329</v>
      </c>
      <c r="BV21" s="51">
        <f>'QLQ-30 + QLQ-OV28'!FE21</f>
        <v>0</v>
      </c>
      <c r="BW21" s="51">
        <f>'QLQ-30 + QLQ-OV28'!FF21</f>
        <v>33.333333333333329</v>
      </c>
      <c r="BX21" s="51">
        <f>'QLQ-30 + QLQ-OV28'!FG21</f>
        <v>0</v>
      </c>
      <c r="BY21" s="51">
        <f>'QLQ-30 + QLQ-OV28'!FH21</f>
        <v>77.777777777777786</v>
      </c>
      <c r="BZ21" s="51">
        <f>'QLQ-30 + QLQ-OV28'!FI21</f>
        <v>47.619047619047613</v>
      </c>
      <c r="CA21" s="51">
        <f>'QLQ-30 + QLQ-OV28'!FJ21</f>
        <v>66.666666666666657</v>
      </c>
      <c r="CB21" s="51">
        <f>'QLQ-30 + QLQ-OV28'!FK21</f>
        <v>0</v>
      </c>
      <c r="CC21" s="51">
        <f>'QLQ-30 + QLQ-OV28'!FL21</f>
        <v>53.333333333333336</v>
      </c>
      <c r="CD21" s="51">
        <f>'QLQ-30 + QLQ-OV28'!FM21</f>
        <v>33.333333333333329</v>
      </c>
      <c r="CE21" s="142">
        <f>'Facit-F'!BJ20</f>
        <v>31</v>
      </c>
      <c r="CF21" s="64">
        <v>43558</v>
      </c>
      <c r="CG21" s="5" t="s">
        <v>380</v>
      </c>
      <c r="CH21" s="5">
        <v>7.2</v>
      </c>
      <c r="CI21" s="5">
        <v>3.82</v>
      </c>
      <c r="CJ21" s="5">
        <v>6.81</v>
      </c>
      <c r="CK21" s="5">
        <v>4.0999999999999996</v>
      </c>
      <c r="CL21" s="5">
        <v>312</v>
      </c>
      <c r="CM21" s="5">
        <v>24.46</v>
      </c>
      <c r="CN21" s="5">
        <v>1</v>
      </c>
      <c r="CO21" s="51">
        <f>'QLQ-30 + QLQ-OV28'!HX21</f>
        <v>66.666666666666657</v>
      </c>
      <c r="CP21" s="51">
        <f>'QLQ-30 + QLQ-OV28'!HY21</f>
        <v>66.666666666666671</v>
      </c>
      <c r="CQ21" s="51">
        <f>'QLQ-30 + QLQ-OV28'!HZ21</f>
        <v>66.666666666666671</v>
      </c>
      <c r="CR21" s="51">
        <f>'QLQ-30 + QLQ-OV28'!IA21</f>
        <v>41.666666666666664</v>
      </c>
      <c r="CS21" s="51">
        <f>'QLQ-30 + QLQ-OV28'!IB21</f>
        <v>66.666666666666671</v>
      </c>
      <c r="CT21" s="51">
        <f>'QLQ-30 + QLQ-OV28'!IC21</f>
        <v>50</v>
      </c>
      <c r="CU21" s="51">
        <f>'QLQ-30 + QLQ-OV28'!ID21</f>
        <v>33.333333333333329</v>
      </c>
      <c r="CV21" s="51">
        <f>'QLQ-30 + QLQ-OV28'!IE21</f>
        <v>33.333333333333329</v>
      </c>
      <c r="CW21" s="51">
        <f>'QLQ-30 + QLQ-OV28'!IF21</f>
        <v>33.333333333333329</v>
      </c>
      <c r="CX21" s="51">
        <f>'QLQ-30 + QLQ-OV28'!IG21</f>
        <v>33.333333333333329</v>
      </c>
      <c r="CY21" s="51">
        <f>'QLQ-30 + QLQ-OV28'!IH21</f>
        <v>33.333333333333329</v>
      </c>
      <c r="CZ21" s="51">
        <f>'QLQ-30 + QLQ-OV28'!II21</f>
        <v>33.333333333333329</v>
      </c>
      <c r="DA21" s="51">
        <f>'QLQ-30 + QLQ-OV28'!IJ21</f>
        <v>33.333333333333329</v>
      </c>
      <c r="DB21" s="51">
        <f>'QLQ-30 + QLQ-OV28'!IK21</f>
        <v>33.333333333333329</v>
      </c>
      <c r="DC21" s="51">
        <f>'QLQ-30 + QLQ-OV28'!IL21</f>
        <v>0</v>
      </c>
      <c r="DD21" s="51">
        <f>'QLQ-30 + QLQ-OV28'!IM21</f>
        <v>66.666666666666657</v>
      </c>
      <c r="DE21" s="51">
        <f>'QLQ-30 + QLQ-OV28'!IN21</f>
        <v>0</v>
      </c>
      <c r="DF21" s="51">
        <f>'QLQ-30 + QLQ-OV28'!IO21</f>
        <v>100</v>
      </c>
      <c r="DG21" s="51">
        <f>'QLQ-30 + QLQ-OV28'!IP21</f>
        <v>33.333333333333329</v>
      </c>
      <c r="DH21" s="51">
        <f>'QLQ-30 + QLQ-OV28'!IQ21</f>
        <v>66.666666666666657</v>
      </c>
      <c r="DI21" s="51">
        <f>'QLQ-30 + QLQ-OV28'!IR21</f>
        <v>0</v>
      </c>
      <c r="DJ21" s="51">
        <f>'QLQ-30 + QLQ-OV28'!IS21</f>
        <v>53.333333333333336</v>
      </c>
      <c r="DK21" s="51">
        <f>'QLQ-30 + QLQ-OV28'!IT21</f>
        <v>33.333333333333329</v>
      </c>
      <c r="DL21" s="142">
        <f>'Facit-F'!CN20</f>
        <v>27</v>
      </c>
      <c r="DM21" s="64">
        <v>43600</v>
      </c>
      <c r="DN21" s="5">
        <v>11.39</v>
      </c>
      <c r="DO21" s="5">
        <v>6.9</v>
      </c>
      <c r="DP21" s="88">
        <v>3.55</v>
      </c>
      <c r="DQ21" s="88">
        <v>7.15</v>
      </c>
      <c r="DR21" s="88">
        <v>4.34</v>
      </c>
      <c r="DS21" s="88">
        <v>334</v>
      </c>
      <c r="DT21" s="88">
        <v>25.2</v>
      </c>
      <c r="DU21" s="5">
        <v>1</v>
      </c>
      <c r="DV21" s="51">
        <f>'QLQ-30 + QLQ-OV28'!LE21</f>
        <v>58.333333333333336</v>
      </c>
      <c r="DW21" s="51">
        <f>'QLQ-30 + QLQ-OV28'!LF21</f>
        <v>66.666666666666671</v>
      </c>
      <c r="DX21" s="51">
        <f>'QLQ-30 + QLQ-OV28'!LG21</f>
        <v>66.666666666666671</v>
      </c>
      <c r="DY21" s="51">
        <f>'QLQ-30 + QLQ-OV28'!LH21</f>
        <v>25</v>
      </c>
      <c r="DZ21" s="51">
        <f>'QLQ-30 + QLQ-OV28'!LI21</f>
        <v>66.666666666666671</v>
      </c>
      <c r="EA21" s="51">
        <f>'QLQ-30 + QLQ-OV28'!LJ21</f>
        <v>33.333333333333336</v>
      </c>
      <c r="EB21" s="51">
        <f>'QLQ-30 + QLQ-OV28'!LK21</f>
        <v>55.55555555555555</v>
      </c>
      <c r="EC21" s="51">
        <f>'QLQ-30 + QLQ-OV28'!LL21</f>
        <v>50</v>
      </c>
      <c r="ED21" s="51">
        <f>'QLQ-30 + QLQ-OV28'!LM21</f>
        <v>33.333333333333329</v>
      </c>
      <c r="EE21" s="51">
        <f>'QLQ-30 + QLQ-OV28'!LN21</f>
        <v>33.333333333333329</v>
      </c>
      <c r="EF21" s="51">
        <f>'QLQ-30 + QLQ-OV28'!LO21</f>
        <v>33.333333333333329</v>
      </c>
      <c r="EG21" s="51">
        <f>'QLQ-30 + QLQ-OV28'!LP21</f>
        <v>33.333333333333329</v>
      </c>
      <c r="EH21" s="51">
        <f>'QLQ-30 + QLQ-OV28'!LQ21</f>
        <v>33.333333333333329</v>
      </c>
      <c r="EI21" s="51">
        <f>'QLQ-30 + QLQ-OV28'!LR21</f>
        <v>33.333333333333329</v>
      </c>
      <c r="EJ21" s="51">
        <f>'QLQ-30 + QLQ-OV28'!LS21</f>
        <v>0</v>
      </c>
      <c r="EK21" s="51">
        <f>'QLQ-30 + QLQ-OV28'!LT21</f>
        <v>33.333333333333329</v>
      </c>
      <c r="EL21" s="51">
        <f>'QLQ-30 + QLQ-OV28'!LU21</f>
        <v>0</v>
      </c>
      <c r="EM21" s="51">
        <f>'QLQ-30 + QLQ-OV28'!LV21</f>
        <v>77.777777777777786</v>
      </c>
      <c r="EN21" s="51">
        <f>'QLQ-30 + QLQ-OV28'!LW21</f>
        <v>33.333333333333329</v>
      </c>
      <c r="EO21" s="51">
        <f>'QLQ-30 + QLQ-OV28'!LX21</f>
        <v>66.666666666666657</v>
      </c>
      <c r="EP21" s="51">
        <f>'QLQ-30 + QLQ-OV28'!LY21</f>
        <v>0</v>
      </c>
      <c r="EQ21" s="51">
        <f>'QLQ-30 + QLQ-OV28'!LZ21</f>
        <v>60</v>
      </c>
      <c r="ER21" s="51">
        <f>'QLQ-30 + QLQ-OV28'!MA21</f>
        <v>33.333333333333329</v>
      </c>
      <c r="ES21" s="55">
        <f>'Facit-F'!DR20</f>
        <v>25</v>
      </c>
    </row>
    <row r="22" spans="1:149">
      <c r="A22" s="4" t="s">
        <v>26</v>
      </c>
      <c r="B22" s="4" t="s">
        <v>411</v>
      </c>
      <c r="C22" s="4" t="s">
        <v>372</v>
      </c>
      <c r="D22" s="4" t="s">
        <v>111</v>
      </c>
      <c r="E22" s="4" t="s">
        <v>383</v>
      </c>
      <c r="F22" s="4" t="s">
        <v>113</v>
      </c>
      <c r="G22" s="128" t="s">
        <v>374</v>
      </c>
      <c r="H22" s="62">
        <v>43514</v>
      </c>
      <c r="I22" s="4" t="s">
        <v>375</v>
      </c>
      <c r="J22" s="132"/>
      <c r="K22" s="132"/>
      <c r="L22" s="132"/>
      <c r="M22" s="132"/>
      <c r="N22" s="132"/>
      <c r="O22" s="132"/>
      <c r="P22" s="132"/>
      <c r="Q22" s="132"/>
      <c r="R22" s="132"/>
      <c r="S22" s="5">
        <v>126.5</v>
      </c>
      <c r="T22" s="5">
        <v>8.6</v>
      </c>
      <c r="U22" s="5">
        <v>4.7300000000000004</v>
      </c>
      <c r="V22" s="5">
        <v>8.2200000000000006</v>
      </c>
      <c r="W22" s="5">
        <v>6.1</v>
      </c>
      <c r="X22" s="5">
        <v>364</v>
      </c>
      <c r="Y22" s="5">
        <v>23.5</v>
      </c>
      <c r="Z22" s="5">
        <v>0</v>
      </c>
      <c r="AA22" s="51">
        <f>'QLQ-30 + QLQ-OV28'!BJ22</f>
        <v>41.666666666666671</v>
      </c>
      <c r="AB22" s="51">
        <f>'QLQ-30 + QLQ-OV28'!BK22</f>
        <v>66.666666666666671</v>
      </c>
      <c r="AC22" s="51">
        <f>'QLQ-30 + QLQ-OV28'!BL22</f>
        <v>50</v>
      </c>
      <c r="AD22" s="51">
        <f>'QLQ-30 + QLQ-OV28'!BM22</f>
        <v>58.333333333333329</v>
      </c>
      <c r="AE22" s="51">
        <f>'QLQ-30 + QLQ-OV28'!BN22</f>
        <v>66.666666666666671</v>
      </c>
      <c r="AF22" s="51">
        <f>'QLQ-30 + QLQ-OV28'!BO22</f>
        <v>50</v>
      </c>
      <c r="AG22" s="51">
        <f>'QLQ-30 + QLQ-OV28'!BP22</f>
        <v>44.44444444444445</v>
      </c>
      <c r="AH22" s="51">
        <f>'QLQ-30 + QLQ-OV28'!BQ22</f>
        <v>16.666666666666664</v>
      </c>
      <c r="AI22" s="51">
        <f>'QLQ-30 + QLQ-OV28'!BR22</f>
        <v>33.333333333333329</v>
      </c>
      <c r="AJ22" s="51">
        <f>'QLQ-30 + QLQ-OV28'!BS22</f>
        <v>0</v>
      </c>
      <c r="AK22" s="51">
        <f>'QLQ-30 + QLQ-OV28'!BT22</f>
        <v>33.333333333333329</v>
      </c>
      <c r="AL22" s="51">
        <f>'QLQ-30 + QLQ-OV28'!BU22</f>
        <v>33.333333333333329</v>
      </c>
      <c r="AM22" s="51">
        <f>'QLQ-30 + QLQ-OV28'!BV22</f>
        <v>0</v>
      </c>
      <c r="AN22" s="51">
        <f>'QLQ-30 + QLQ-OV28'!BW22</f>
        <v>0</v>
      </c>
      <c r="AO22" s="51">
        <f>'QLQ-30 + QLQ-OV28'!BX22</f>
        <v>66.666666666666657</v>
      </c>
      <c r="AP22" s="51">
        <f>'QLQ-30 + QLQ-OV28'!BY22</f>
        <v>0</v>
      </c>
      <c r="AQ22" s="51">
        <f>'QLQ-30 + QLQ-OV28'!BZ22</f>
        <v>0</v>
      </c>
      <c r="AR22" s="51">
        <f>'QLQ-30 + QLQ-OV28'!CA22</f>
        <v>66.666666666666657</v>
      </c>
      <c r="AS22" s="51">
        <f>'QLQ-30 + QLQ-OV28'!CB22</f>
        <v>33.333333333333329</v>
      </c>
      <c r="AT22" s="51">
        <f>'QLQ-30 + QLQ-OV28'!CC22</f>
        <v>11.111111111111109</v>
      </c>
      <c r="AU22" s="51">
        <f>'QLQ-30 + QLQ-OV28'!CD22</f>
        <v>0</v>
      </c>
      <c r="AV22" s="51">
        <f>'QLQ-30 + QLQ-OV28'!CE22</f>
        <v>46.666666666666664</v>
      </c>
      <c r="AW22" s="51">
        <f>'QLQ-30 + QLQ-OV28'!CF22</f>
        <v>0</v>
      </c>
      <c r="AX22" s="142">
        <f>'Facit-F'!AF21</f>
        <v>27</v>
      </c>
      <c r="AY22" s="62">
        <v>43537</v>
      </c>
      <c r="AZ22" s="5">
        <v>101.6</v>
      </c>
      <c r="BA22" s="5">
        <v>8.1</v>
      </c>
      <c r="BB22" s="5">
        <v>4.45</v>
      </c>
      <c r="BC22" s="5">
        <v>9.61</v>
      </c>
      <c r="BD22" s="5">
        <v>5.61</v>
      </c>
      <c r="BE22" s="5">
        <v>306</v>
      </c>
      <c r="BF22" s="5">
        <v>18.3</v>
      </c>
      <c r="BG22" s="5">
        <v>0</v>
      </c>
      <c r="BH22" s="51">
        <f>'QLQ-30 + QLQ-OV28'!EQ22</f>
        <v>50</v>
      </c>
      <c r="BI22" s="51">
        <f>'QLQ-30 + QLQ-OV28'!ER22</f>
        <v>66.666666666666671</v>
      </c>
      <c r="BJ22" s="51">
        <f>'QLQ-30 + QLQ-OV28'!ES22</f>
        <v>66.666666666666671</v>
      </c>
      <c r="BK22" s="51">
        <f>'QLQ-30 + QLQ-OV28'!ET22</f>
        <v>33.333333333333336</v>
      </c>
      <c r="BL22" s="51">
        <f>'QLQ-30 + QLQ-OV28'!EU22</f>
        <v>66.666666666666671</v>
      </c>
      <c r="BM22" s="51">
        <f>'QLQ-30 + QLQ-OV28'!EV22</f>
        <v>50</v>
      </c>
      <c r="BN22" s="51">
        <f>'QLQ-30 + QLQ-OV28'!EW22</f>
        <v>66.666666666666657</v>
      </c>
      <c r="BO22" s="51">
        <f>'QLQ-30 + QLQ-OV28'!EX22</f>
        <v>33.333333333333329</v>
      </c>
      <c r="BP22" s="51">
        <f>'QLQ-30 + QLQ-OV28'!EY22</f>
        <v>50</v>
      </c>
      <c r="BQ22" s="51">
        <f>'QLQ-30 + QLQ-OV28'!EZ22</f>
        <v>33.333333333333329</v>
      </c>
      <c r="BR22" s="51">
        <f>'QLQ-30 + QLQ-OV28'!FA22</f>
        <v>33.333333333333329</v>
      </c>
      <c r="BS22" s="51">
        <f>'QLQ-30 + QLQ-OV28'!FB22</f>
        <v>66.666666666666657</v>
      </c>
      <c r="BT22" s="51">
        <f>'QLQ-30 + QLQ-OV28'!FC22</f>
        <v>66.666666666666657</v>
      </c>
      <c r="BU22" s="51">
        <f>'QLQ-30 + QLQ-OV28'!FD22</f>
        <v>33.333333333333329</v>
      </c>
      <c r="BV22" s="51">
        <f>'QLQ-30 + QLQ-OV28'!FE22</f>
        <v>66.666666666666657</v>
      </c>
      <c r="BW22" s="51">
        <f>'QLQ-30 + QLQ-OV28'!FF22</f>
        <v>33.333333333333329</v>
      </c>
      <c r="BX22" s="51">
        <f>'QLQ-30 + QLQ-OV28'!FG22</f>
        <v>0</v>
      </c>
      <c r="BY22" s="51">
        <f>'QLQ-30 + QLQ-OV28'!FH22</f>
        <v>77.777777777777786</v>
      </c>
      <c r="BZ22" s="51">
        <f>'QLQ-30 + QLQ-OV28'!FI22</f>
        <v>38.095238095238095</v>
      </c>
      <c r="CA22" s="51">
        <f>'QLQ-30 + QLQ-OV28'!FJ22</f>
        <v>33.333333333333329</v>
      </c>
      <c r="CB22" s="51">
        <f>'QLQ-30 + QLQ-OV28'!FK22</f>
        <v>0</v>
      </c>
      <c r="CC22" s="51">
        <f>'QLQ-30 + QLQ-OV28'!FL22</f>
        <v>40.000000000000007</v>
      </c>
      <c r="CD22" s="51">
        <f>'QLQ-30 + QLQ-OV28'!FM22</f>
        <v>0</v>
      </c>
      <c r="CE22" s="142">
        <f>'Facit-F'!BJ21</f>
        <v>25</v>
      </c>
      <c r="CF22" s="64">
        <v>43579</v>
      </c>
      <c r="CG22" s="5">
        <v>81.319999999999993</v>
      </c>
      <c r="CH22" s="5">
        <v>6.9</v>
      </c>
      <c r="CI22" s="5">
        <v>3.53</v>
      </c>
      <c r="CJ22" s="5">
        <v>7.13</v>
      </c>
      <c r="CK22" s="5">
        <v>4.41</v>
      </c>
      <c r="CL22" s="5">
        <v>183</v>
      </c>
      <c r="CM22" s="5">
        <v>18.3</v>
      </c>
      <c r="CN22" s="5">
        <v>1</v>
      </c>
      <c r="CO22" s="51">
        <f>'QLQ-30 + QLQ-OV28'!HX22</f>
        <v>50</v>
      </c>
      <c r="CP22" s="51">
        <f>'QLQ-30 + QLQ-OV28'!HY22</f>
        <v>59.999999999999986</v>
      </c>
      <c r="CQ22" s="51">
        <f>'QLQ-30 + QLQ-OV28'!HZ22</f>
        <v>66.666666666666671</v>
      </c>
      <c r="CR22" s="51">
        <f>'QLQ-30 + QLQ-OV28'!IA22</f>
        <v>25</v>
      </c>
      <c r="CS22" s="51">
        <f>'QLQ-30 + QLQ-OV28'!IB22</f>
        <v>66.666666666666671</v>
      </c>
      <c r="CT22" s="51">
        <f>'QLQ-30 + QLQ-OV28'!IC22</f>
        <v>50</v>
      </c>
      <c r="CU22" s="51">
        <f>'QLQ-30 + QLQ-OV28'!ID22</f>
        <v>66.666666666666657</v>
      </c>
      <c r="CV22" s="51">
        <f>'QLQ-30 + QLQ-OV28'!IE22</f>
        <v>33.333333333333329</v>
      </c>
      <c r="CW22" s="51">
        <f>'QLQ-30 + QLQ-OV28'!IF22</f>
        <v>66.666666666666657</v>
      </c>
      <c r="CX22" s="51">
        <f>'QLQ-30 + QLQ-OV28'!IG22</f>
        <v>33.333333333333329</v>
      </c>
      <c r="CY22" s="51">
        <f>'QLQ-30 + QLQ-OV28'!IH22</f>
        <v>66.666666666666657</v>
      </c>
      <c r="CZ22" s="51">
        <f>'QLQ-30 + QLQ-OV28'!II22</f>
        <v>33.333333333333329</v>
      </c>
      <c r="DA22" s="51">
        <f>'QLQ-30 + QLQ-OV28'!IJ22</f>
        <v>66.666666666666657</v>
      </c>
      <c r="DB22" s="51">
        <f>'QLQ-30 + QLQ-OV28'!IK22</f>
        <v>0</v>
      </c>
      <c r="DC22" s="51">
        <f>'QLQ-30 + QLQ-OV28'!IL22</f>
        <v>66.666666666666657</v>
      </c>
      <c r="DD22" s="51">
        <f>'QLQ-30 + QLQ-OV28'!IM22</f>
        <v>33.333333333333329</v>
      </c>
      <c r="DE22" s="51">
        <f>'QLQ-30 + QLQ-OV28'!IN22</f>
        <v>0</v>
      </c>
      <c r="DF22" s="51">
        <f>'QLQ-30 + QLQ-OV28'!IO22</f>
        <v>55.55555555555555</v>
      </c>
      <c r="DG22" s="51">
        <f>'QLQ-30 + QLQ-OV28'!IP22</f>
        <v>47.619047619047613</v>
      </c>
      <c r="DH22" s="51">
        <f>'QLQ-30 + QLQ-OV28'!IQ22</f>
        <v>66.666666666666657</v>
      </c>
      <c r="DI22" s="51">
        <f>'QLQ-30 + QLQ-OV28'!IR22</f>
        <v>0</v>
      </c>
      <c r="DJ22" s="51">
        <f>'QLQ-30 + QLQ-OV28'!IS22</f>
        <v>53.333333333333336</v>
      </c>
      <c r="DK22" s="51">
        <f>'QLQ-30 + QLQ-OV28'!IT22</f>
        <v>33.333333333333329</v>
      </c>
      <c r="DL22" s="142">
        <f>'Facit-F'!CN21</f>
        <v>25</v>
      </c>
      <c r="DM22" s="64">
        <v>43629</v>
      </c>
      <c r="DN22" s="5">
        <v>7.7</v>
      </c>
      <c r="DO22" s="5">
        <v>6.6</v>
      </c>
      <c r="DP22" s="5">
        <v>3</v>
      </c>
      <c r="DQ22" s="5">
        <v>4</v>
      </c>
      <c r="DR22" s="5">
        <v>1.98</v>
      </c>
      <c r="DS22" s="5">
        <v>138</v>
      </c>
      <c r="DT22" s="5">
        <v>18.7</v>
      </c>
      <c r="DU22" s="5">
        <v>0</v>
      </c>
      <c r="DV22" s="51">
        <f>'QLQ-30 + QLQ-OV28'!LE22</f>
        <v>41.666666666666671</v>
      </c>
      <c r="DW22" s="51">
        <f>'QLQ-30 + QLQ-OV28'!LF22</f>
        <v>53.333333333333343</v>
      </c>
      <c r="DX22" s="51">
        <f>'QLQ-30 + QLQ-OV28'!LG22</f>
        <v>66.666666666666671</v>
      </c>
      <c r="DY22" s="51">
        <f>'QLQ-30 + QLQ-OV28'!LH22</f>
        <v>25</v>
      </c>
      <c r="DZ22" s="51">
        <f>'QLQ-30 + QLQ-OV28'!LI22</f>
        <v>66.666666666666671</v>
      </c>
      <c r="EA22" s="51">
        <f>'QLQ-30 + QLQ-OV28'!LJ22</f>
        <v>50</v>
      </c>
      <c r="EB22" s="51">
        <f>'QLQ-30 + QLQ-OV28'!LK22</f>
        <v>66.666666666666657</v>
      </c>
      <c r="EC22" s="51">
        <f>'QLQ-30 + QLQ-OV28'!LL22</f>
        <v>33.333333333333329</v>
      </c>
      <c r="ED22" s="51">
        <f>'QLQ-30 + QLQ-OV28'!LM22</f>
        <v>50</v>
      </c>
      <c r="EE22" s="51">
        <f>'QLQ-30 + QLQ-OV28'!LN22</f>
        <v>33.333333333333329</v>
      </c>
      <c r="EF22" s="51">
        <f>'QLQ-30 + QLQ-OV28'!LO22</f>
        <v>66.666666666666657</v>
      </c>
      <c r="EG22" s="51">
        <f>'QLQ-30 + QLQ-OV28'!LP22</f>
        <v>66.666666666666657</v>
      </c>
      <c r="EH22" s="51">
        <f>'QLQ-30 + QLQ-OV28'!LQ22</f>
        <v>33.333333333333329</v>
      </c>
      <c r="EI22" s="51">
        <f>'QLQ-30 + QLQ-OV28'!LR22</f>
        <v>33.333333333333329</v>
      </c>
      <c r="EJ22" s="51">
        <f>'QLQ-30 + QLQ-OV28'!LS22</f>
        <v>100</v>
      </c>
      <c r="EK22" s="51">
        <f>'QLQ-30 + QLQ-OV28'!LT22</f>
        <v>33.333333333333329</v>
      </c>
      <c r="EL22" s="51">
        <f>'QLQ-30 + QLQ-OV28'!LU22</f>
        <v>0</v>
      </c>
      <c r="EM22" s="51">
        <f>'QLQ-30 + QLQ-OV28'!LV22</f>
        <v>33.333333333333329</v>
      </c>
      <c r="EN22" s="51">
        <f>'QLQ-30 + QLQ-OV28'!LW22</f>
        <v>47.619047619047613</v>
      </c>
      <c r="EO22" s="51">
        <f>'QLQ-30 + QLQ-OV28'!LX22</f>
        <v>66.666666666666657</v>
      </c>
      <c r="EP22" s="51">
        <f>'QLQ-30 + QLQ-OV28'!LY22</f>
        <v>0</v>
      </c>
      <c r="EQ22" s="51">
        <f>'QLQ-30 + QLQ-OV28'!LZ22</f>
        <v>53.333333333333336</v>
      </c>
      <c r="ER22" s="51">
        <f>'QLQ-30 + QLQ-OV28'!MA22</f>
        <v>33.333333333333329</v>
      </c>
      <c r="ES22" s="55">
        <f>'Facit-F'!DR21</f>
        <v>24</v>
      </c>
    </row>
    <row r="23" spans="1:149">
      <c r="A23" s="4" t="s">
        <v>27</v>
      </c>
      <c r="B23" s="4" t="s">
        <v>412</v>
      </c>
      <c r="C23" s="4" t="s">
        <v>372</v>
      </c>
      <c r="D23" s="4" t="s">
        <v>382</v>
      </c>
      <c r="E23" s="4" t="s">
        <v>383</v>
      </c>
      <c r="F23" s="4" t="s">
        <v>113</v>
      </c>
      <c r="G23" s="128" t="s">
        <v>374</v>
      </c>
      <c r="H23" s="62">
        <v>43599</v>
      </c>
      <c r="I23" s="4" t="s">
        <v>541</v>
      </c>
      <c r="J23" s="132" t="s">
        <v>413</v>
      </c>
      <c r="K23" s="132" t="s">
        <v>414</v>
      </c>
      <c r="L23" s="132"/>
      <c r="M23" s="132"/>
      <c r="N23" s="132"/>
      <c r="O23" s="132"/>
      <c r="P23" s="132"/>
      <c r="Q23" s="132"/>
      <c r="R23" s="132"/>
      <c r="S23" s="5">
        <v>115.6</v>
      </c>
      <c r="T23" s="5">
        <v>7.6</v>
      </c>
      <c r="U23" s="5">
        <v>4.91</v>
      </c>
      <c r="V23" s="5">
        <v>8.08</v>
      </c>
      <c r="W23" s="5">
        <v>3.71</v>
      </c>
      <c r="X23" s="5">
        <v>246</v>
      </c>
      <c r="Y23" s="5">
        <v>35.630000000000003</v>
      </c>
      <c r="Z23" s="5">
        <v>2</v>
      </c>
      <c r="AA23" s="51">
        <f>'QLQ-30 + QLQ-OV28'!BJ23</f>
        <v>33.333333333333329</v>
      </c>
      <c r="AB23" s="51">
        <f>'QLQ-30 + QLQ-OV28'!BK23</f>
        <v>33.333333333333336</v>
      </c>
      <c r="AC23" s="51">
        <f>'QLQ-30 + QLQ-OV28'!BL23</f>
        <v>33.333333333333336</v>
      </c>
      <c r="AD23" s="51">
        <f>'QLQ-30 + QLQ-OV28'!BM23</f>
        <v>41.666666666666664</v>
      </c>
      <c r="AE23" s="51">
        <f>'QLQ-30 + QLQ-OV28'!BN23</f>
        <v>66.666666666666671</v>
      </c>
      <c r="AF23" s="51">
        <f>'QLQ-30 + QLQ-OV28'!BO23</f>
        <v>66.666666666666671</v>
      </c>
      <c r="AG23" s="51">
        <f>'QLQ-30 + QLQ-OV28'!BP23</f>
        <v>55.55555555555555</v>
      </c>
      <c r="AH23" s="51">
        <f>'QLQ-30 + QLQ-OV28'!BQ23</f>
        <v>50</v>
      </c>
      <c r="AI23" s="51">
        <f>'QLQ-30 + QLQ-OV28'!BR23</f>
        <v>50</v>
      </c>
      <c r="AJ23" s="51">
        <f>'QLQ-30 + QLQ-OV28'!BS23</f>
        <v>33.333333333333329</v>
      </c>
      <c r="AK23" s="51">
        <f>'QLQ-30 + QLQ-OV28'!BT23</f>
        <v>33.333333333333329</v>
      </c>
      <c r="AL23" s="51">
        <f>'QLQ-30 + QLQ-OV28'!BU23</f>
        <v>66.666666666666657</v>
      </c>
      <c r="AM23" s="51">
        <f>'QLQ-30 + QLQ-OV28'!BV23</f>
        <v>0</v>
      </c>
      <c r="AN23" s="51">
        <f>'QLQ-30 + QLQ-OV28'!BW23</f>
        <v>33.333333333333329</v>
      </c>
      <c r="AO23" s="51">
        <f>'QLQ-30 + QLQ-OV28'!BX23</f>
        <v>66.666666666666657</v>
      </c>
      <c r="AP23" s="51">
        <f>'QLQ-30 + QLQ-OV28'!BY23</f>
        <v>0</v>
      </c>
      <c r="AQ23" s="51">
        <f>'QLQ-30 + QLQ-OV28'!BZ23</f>
        <v>0</v>
      </c>
      <c r="AR23" s="51">
        <f>'QLQ-30 + QLQ-OV28'!CA23</f>
        <v>88.888888888888886</v>
      </c>
      <c r="AS23" s="51">
        <f>'QLQ-30 + QLQ-OV28'!CB23</f>
        <v>71.428571428571431</v>
      </c>
      <c r="AT23" s="51">
        <f>'QLQ-30 + QLQ-OV28'!CC23</f>
        <v>44.44444444444445</v>
      </c>
      <c r="AU23" s="51">
        <f>'QLQ-30 + QLQ-OV28'!CD23</f>
        <v>0</v>
      </c>
      <c r="AV23" s="51">
        <f>'QLQ-30 + QLQ-OV28'!CE23</f>
        <v>53.333333333333336</v>
      </c>
      <c r="AW23" s="51">
        <f>'QLQ-30 + QLQ-OV28'!CF23</f>
        <v>0</v>
      </c>
      <c r="AX23" s="142">
        <f>'Facit-F'!AF22</f>
        <v>26</v>
      </c>
      <c r="AY23" s="62">
        <v>43628</v>
      </c>
      <c r="AZ23" s="5">
        <v>24.11</v>
      </c>
      <c r="BA23" s="5">
        <v>7.2</v>
      </c>
      <c r="BB23" s="5">
        <v>4.4800000000000004</v>
      </c>
      <c r="BC23" s="5">
        <v>6.22</v>
      </c>
      <c r="BD23" s="5">
        <v>3.22</v>
      </c>
      <c r="BE23" s="5">
        <v>163</v>
      </c>
      <c r="BF23" s="5">
        <v>34.950000000000003</v>
      </c>
      <c r="BG23" s="5">
        <v>2</v>
      </c>
      <c r="BH23" s="51">
        <f>'QLQ-30 + QLQ-OV28'!EQ23</f>
        <v>41.666666666666671</v>
      </c>
      <c r="BI23" s="51">
        <f>'QLQ-30 + QLQ-OV28'!ER23</f>
        <v>66.666666666666671</v>
      </c>
      <c r="BJ23" s="51">
        <f>'QLQ-30 + QLQ-OV28'!ES23</f>
        <v>33.333333333333336</v>
      </c>
      <c r="BK23" s="51">
        <f>'QLQ-30 + QLQ-OV28'!ET23</f>
        <v>33.333333333333336</v>
      </c>
      <c r="BL23" s="51">
        <f>'QLQ-30 + QLQ-OV28'!EU23</f>
        <v>66.666666666666671</v>
      </c>
      <c r="BM23" s="51">
        <f>'QLQ-30 + QLQ-OV28'!EV23</f>
        <v>33.333333333333336</v>
      </c>
      <c r="BN23" s="51">
        <f>'QLQ-30 + QLQ-OV28'!EW23</f>
        <v>66.666666666666657</v>
      </c>
      <c r="BO23" s="51">
        <f>'QLQ-30 + QLQ-OV28'!EX23</f>
        <v>50</v>
      </c>
      <c r="BP23" s="51">
        <f>'QLQ-30 + QLQ-OV28'!EY23</f>
        <v>66.666666666666657</v>
      </c>
      <c r="BQ23" s="51">
        <f>'QLQ-30 + QLQ-OV28'!EZ23</f>
        <v>33.333333333333329</v>
      </c>
      <c r="BR23" s="51">
        <f>'QLQ-30 + QLQ-OV28'!FA23</f>
        <v>66.666666666666657</v>
      </c>
      <c r="BS23" s="51">
        <f>'QLQ-30 + QLQ-OV28'!FB23</f>
        <v>33.333333333333329</v>
      </c>
      <c r="BT23" s="51">
        <f>'QLQ-30 + QLQ-OV28'!FC23</f>
        <v>33.333333333333329</v>
      </c>
      <c r="BU23" s="51">
        <f>'QLQ-30 + QLQ-OV28'!FD23</f>
        <v>0</v>
      </c>
      <c r="BV23" s="51">
        <f>'QLQ-30 + QLQ-OV28'!FE23</f>
        <v>66.666666666666657</v>
      </c>
      <c r="BW23" s="51">
        <f>'QLQ-30 + QLQ-OV28'!FF23</f>
        <v>33.333333333333329</v>
      </c>
      <c r="BX23" s="51">
        <f>'QLQ-30 + QLQ-OV28'!FG23</f>
        <v>0</v>
      </c>
      <c r="BY23" s="51">
        <f>'QLQ-30 + QLQ-OV28'!FH23</f>
        <v>77.777777777777786</v>
      </c>
      <c r="BZ23" s="51">
        <f>'QLQ-30 + QLQ-OV28'!FI23</f>
        <v>38.095238095238095</v>
      </c>
      <c r="CA23" s="51">
        <f>'QLQ-30 + QLQ-OV28'!FJ23</f>
        <v>88.888888888888886</v>
      </c>
      <c r="CB23" s="51">
        <f>'QLQ-30 + QLQ-OV28'!FK23</f>
        <v>16.666666666666664</v>
      </c>
      <c r="CC23" s="51">
        <f>'QLQ-30 + QLQ-OV28'!FL23</f>
        <v>46.666666666666664</v>
      </c>
      <c r="CD23" s="51">
        <f>'QLQ-30 + QLQ-OV28'!FM23</f>
        <v>33.333333333333329</v>
      </c>
      <c r="CE23" s="142">
        <f>'Facit-F'!BJ22</f>
        <v>20</v>
      </c>
      <c r="CF23" s="64">
        <v>43684</v>
      </c>
      <c r="CG23" s="5">
        <v>14.22</v>
      </c>
      <c r="CH23" s="5">
        <v>6.4</v>
      </c>
      <c r="CI23" s="5">
        <v>3.7</v>
      </c>
      <c r="CJ23" s="5">
        <v>5.03</v>
      </c>
      <c r="CK23" s="5">
        <v>2.19</v>
      </c>
      <c r="CL23" s="5">
        <v>137</v>
      </c>
      <c r="CM23" s="5">
        <v>35.6</v>
      </c>
      <c r="CN23" s="5">
        <v>1</v>
      </c>
      <c r="CO23" s="51">
        <f>'QLQ-30 + QLQ-OV28'!HX23</f>
        <v>33.333333333333329</v>
      </c>
      <c r="CP23" s="51">
        <f>'QLQ-30 + QLQ-OV28'!HY23</f>
        <v>40</v>
      </c>
      <c r="CQ23" s="51">
        <f>'QLQ-30 + QLQ-OV28'!HZ23</f>
        <v>66.666666666666671</v>
      </c>
      <c r="CR23" s="51">
        <f>'QLQ-30 + QLQ-OV28'!IA23</f>
        <v>33.333333333333336</v>
      </c>
      <c r="CS23" s="51">
        <f>'QLQ-30 + QLQ-OV28'!IB23</f>
        <v>50</v>
      </c>
      <c r="CT23" s="51">
        <f>'QLQ-30 + QLQ-OV28'!IC23</f>
        <v>50</v>
      </c>
      <c r="CU23" s="51">
        <f>'QLQ-30 + QLQ-OV28'!ID23</f>
        <v>66.666666666666657</v>
      </c>
      <c r="CV23" s="51">
        <f>'QLQ-30 + QLQ-OV28'!IE23</f>
        <v>33.333333333333329</v>
      </c>
      <c r="CW23" s="51">
        <f>'QLQ-30 + QLQ-OV28'!IF23</f>
        <v>50</v>
      </c>
      <c r="CX23" s="51">
        <f>'QLQ-30 + QLQ-OV28'!IG23</f>
        <v>33.333333333333329</v>
      </c>
      <c r="CY23" s="51">
        <f>'QLQ-30 + QLQ-OV28'!IH23</f>
        <v>66.666666666666657</v>
      </c>
      <c r="CZ23" s="51">
        <f>'QLQ-30 + QLQ-OV28'!II23</f>
        <v>33.333333333333329</v>
      </c>
      <c r="DA23" s="51">
        <f>'QLQ-30 + QLQ-OV28'!IJ23</f>
        <v>33.333333333333329</v>
      </c>
      <c r="DB23" s="51">
        <f>'QLQ-30 + QLQ-OV28'!IK23</f>
        <v>33.333333333333329</v>
      </c>
      <c r="DC23" s="51">
        <f>'QLQ-30 + QLQ-OV28'!IL23</f>
        <v>66.666666666666657</v>
      </c>
      <c r="DD23" s="51">
        <f>'QLQ-30 + QLQ-OV28'!IM23</f>
        <v>66.666666666666657</v>
      </c>
      <c r="DE23" s="51">
        <f>'QLQ-30 + QLQ-OV28'!IN23</f>
        <v>0</v>
      </c>
      <c r="DF23" s="51">
        <f>'QLQ-30 + QLQ-OV28'!IO23</f>
        <v>100</v>
      </c>
      <c r="DG23" s="51">
        <f>'QLQ-30 + QLQ-OV28'!IP23</f>
        <v>33.333333333333329</v>
      </c>
      <c r="DH23" s="51">
        <f>'QLQ-30 + QLQ-OV28'!IQ23</f>
        <v>88.888888888888886</v>
      </c>
      <c r="DI23" s="51">
        <f>'QLQ-30 + QLQ-OV28'!IR23</f>
        <v>33.333333333333329</v>
      </c>
      <c r="DJ23" s="51">
        <f>'QLQ-30 + QLQ-OV28'!IS23</f>
        <v>80</v>
      </c>
      <c r="DK23" s="51">
        <f>'QLQ-30 + QLQ-OV28'!IT23</f>
        <v>33.333333333333329</v>
      </c>
      <c r="DL23" s="142">
        <f>'Facit-F'!CN22</f>
        <v>25</v>
      </c>
      <c r="DM23" s="64">
        <v>43747</v>
      </c>
      <c r="DN23" s="5">
        <v>12.5</v>
      </c>
      <c r="DO23" s="5">
        <v>6.1</v>
      </c>
      <c r="DP23" s="5">
        <v>3.11</v>
      </c>
      <c r="DQ23" s="5">
        <v>4.96</v>
      </c>
      <c r="DR23" s="5">
        <v>1.82</v>
      </c>
      <c r="DS23" s="5">
        <v>130</v>
      </c>
      <c r="DT23" s="5">
        <v>36.299999999999997</v>
      </c>
      <c r="DU23" s="5">
        <v>1</v>
      </c>
      <c r="DV23" s="51">
        <f>'QLQ-30 + QLQ-OV28'!LE23</f>
        <v>41.666666666666671</v>
      </c>
      <c r="DW23" s="51">
        <f>'QLQ-30 + QLQ-OV28'!LF23</f>
        <v>66.666666666666671</v>
      </c>
      <c r="DX23" s="51">
        <f>'QLQ-30 + QLQ-OV28'!LG23</f>
        <v>33.333333333333336</v>
      </c>
      <c r="DY23" s="51">
        <f>'QLQ-30 + QLQ-OV28'!LH23</f>
        <v>33.333333333333336</v>
      </c>
      <c r="DZ23" s="51">
        <f>'QLQ-30 + QLQ-OV28'!LI23</f>
        <v>66.666666666666671</v>
      </c>
      <c r="EA23" s="51">
        <f>'QLQ-30 + QLQ-OV28'!LJ23</f>
        <v>66.666666666666671</v>
      </c>
      <c r="EB23" s="51">
        <f>'QLQ-30 + QLQ-OV28'!LK23</f>
        <v>55.55555555555555</v>
      </c>
      <c r="EC23" s="51">
        <f>'QLQ-30 + QLQ-OV28'!LL23</f>
        <v>33.333333333333329</v>
      </c>
      <c r="ED23" s="51">
        <f>'QLQ-30 + QLQ-OV28'!LM23</f>
        <v>33.333333333333329</v>
      </c>
      <c r="EE23" s="51">
        <f>'QLQ-30 + QLQ-OV28'!LN23</f>
        <v>33.333333333333329</v>
      </c>
      <c r="EF23" s="51">
        <f>'QLQ-30 + QLQ-OV28'!LO23</f>
        <v>66.666666666666657</v>
      </c>
      <c r="EG23" s="51">
        <f>'QLQ-30 + QLQ-OV28'!LP23</f>
        <v>33.333333333333329</v>
      </c>
      <c r="EH23" s="51">
        <f>'QLQ-30 + QLQ-OV28'!LQ23</f>
        <v>33.333333333333329</v>
      </c>
      <c r="EI23" s="51">
        <f>'QLQ-30 + QLQ-OV28'!LR23</f>
        <v>33.333333333333329</v>
      </c>
      <c r="EJ23" s="51">
        <f>'QLQ-30 + QLQ-OV28'!LS23</f>
        <v>66.666666666666657</v>
      </c>
      <c r="EK23" s="51">
        <f>'QLQ-30 + QLQ-OV28'!LT23</f>
        <v>50</v>
      </c>
      <c r="EL23" s="51">
        <f>'QLQ-30 + QLQ-OV28'!LU23</f>
        <v>0</v>
      </c>
      <c r="EM23" s="51">
        <f>'QLQ-30 + QLQ-OV28'!LV23</f>
        <v>100</v>
      </c>
      <c r="EN23" s="51">
        <f>'QLQ-30 + QLQ-OV28'!LW23</f>
        <v>38.095238095238095</v>
      </c>
      <c r="EO23" s="51">
        <f>'QLQ-30 + QLQ-OV28'!LX23</f>
        <v>77.777777777777786</v>
      </c>
      <c r="EP23" s="51">
        <f>'QLQ-30 + QLQ-OV28'!LY23</f>
        <v>16.666666666666664</v>
      </c>
      <c r="EQ23" s="51">
        <f>'QLQ-30 + QLQ-OV28'!LZ23</f>
        <v>60</v>
      </c>
      <c r="ER23" s="51">
        <f>'QLQ-30 + QLQ-OV28'!MA23</f>
        <v>0</v>
      </c>
      <c r="ES23" s="55">
        <f>'Facit-F'!DR22</f>
        <v>24</v>
      </c>
    </row>
    <row r="24" spans="1:149">
      <c r="A24" s="4" t="s">
        <v>28</v>
      </c>
      <c r="B24" s="4" t="s">
        <v>415</v>
      </c>
      <c r="C24" s="4" t="s">
        <v>372</v>
      </c>
      <c r="D24" s="4" t="s">
        <v>382</v>
      </c>
      <c r="E24" s="4" t="s">
        <v>383</v>
      </c>
      <c r="F24" s="4" t="s">
        <v>373</v>
      </c>
      <c r="G24" s="128" t="s">
        <v>374</v>
      </c>
      <c r="H24" s="62">
        <v>43684</v>
      </c>
      <c r="I24" s="4" t="s">
        <v>375</v>
      </c>
      <c r="J24" s="132" t="s">
        <v>416</v>
      </c>
      <c r="K24" s="132" t="s">
        <v>386</v>
      </c>
      <c r="L24" s="132"/>
      <c r="M24" s="132"/>
      <c r="N24" s="132"/>
      <c r="O24" s="132"/>
      <c r="P24" s="132"/>
      <c r="Q24" s="132"/>
      <c r="R24" s="132"/>
      <c r="S24" s="5">
        <v>68.239999999999995</v>
      </c>
      <c r="T24" s="5">
        <v>7.7</v>
      </c>
      <c r="U24" s="5">
        <v>4.54</v>
      </c>
      <c r="V24" s="5">
        <v>7.25</v>
      </c>
      <c r="W24" s="5">
        <v>4.54</v>
      </c>
      <c r="X24" s="5">
        <v>445</v>
      </c>
      <c r="Y24" s="5">
        <v>23.8</v>
      </c>
      <c r="Z24" s="5">
        <v>1</v>
      </c>
      <c r="AA24" s="51">
        <f>'QLQ-30 + QLQ-OV28'!BJ24</f>
        <v>41.666666666666671</v>
      </c>
      <c r="AB24" s="51">
        <f>'QLQ-30 + QLQ-OV28'!BK24</f>
        <v>40</v>
      </c>
      <c r="AC24" s="51">
        <f>'QLQ-30 + QLQ-OV28'!BL24</f>
        <v>33.333333333333336</v>
      </c>
      <c r="AD24" s="51">
        <f>'QLQ-30 + QLQ-OV28'!BM24</f>
        <v>41.666666666666664</v>
      </c>
      <c r="AE24" s="51">
        <f>'QLQ-30 + QLQ-OV28'!BN24</f>
        <v>66.666666666666671</v>
      </c>
      <c r="AF24" s="51">
        <f>'QLQ-30 + QLQ-OV28'!BO24</f>
        <v>33.333333333333336</v>
      </c>
      <c r="AG24" s="51">
        <f>'QLQ-30 + QLQ-OV28'!BP24</f>
        <v>66.666666666666657</v>
      </c>
      <c r="AH24" s="51">
        <f>'QLQ-30 + QLQ-OV28'!BQ24</f>
        <v>50</v>
      </c>
      <c r="AI24" s="51">
        <f>'QLQ-30 + QLQ-OV28'!BR24</f>
        <v>50</v>
      </c>
      <c r="AJ24" s="51">
        <f>'QLQ-30 + QLQ-OV28'!BS24</f>
        <v>33.333333333333329</v>
      </c>
      <c r="AK24" s="51">
        <f>'QLQ-30 + QLQ-OV28'!BT24</f>
        <v>33.333333333333329</v>
      </c>
      <c r="AL24" s="51">
        <f>'QLQ-30 + QLQ-OV28'!BU24</f>
        <v>66.666666666666657</v>
      </c>
      <c r="AM24" s="51">
        <f>'QLQ-30 + QLQ-OV28'!BV24</f>
        <v>33.333333333333329</v>
      </c>
      <c r="AN24" s="51">
        <f>'QLQ-30 + QLQ-OV28'!BW24</f>
        <v>33.333333333333329</v>
      </c>
      <c r="AO24" s="51">
        <f>'QLQ-30 + QLQ-OV28'!BX24</f>
        <v>100</v>
      </c>
      <c r="AP24" s="51">
        <f>'QLQ-30 + QLQ-OV28'!BY24</f>
        <v>33.333333333333329</v>
      </c>
      <c r="AQ24" s="51">
        <f>'QLQ-30 + QLQ-OV28'!BZ24</f>
        <v>0</v>
      </c>
      <c r="AR24" s="51">
        <f>'QLQ-30 + QLQ-OV28'!CA24</f>
        <v>77.777777777777786</v>
      </c>
      <c r="AS24" s="51">
        <f>'QLQ-30 + QLQ-OV28'!CB24</f>
        <v>42.857142857142854</v>
      </c>
      <c r="AT24" s="51">
        <f>'QLQ-30 + QLQ-OV28'!CC24</f>
        <v>66.666666666666657</v>
      </c>
      <c r="AU24" s="51">
        <f>'QLQ-30 + QLQ-OV28'!CD24</f>
        <v>0</v>
      </c>
      <c r="AV24" s="51">
        <f>'QLQ-30 + QLQ-OV28'!CE24</f>
        <v>60</v>
      </c>
      <c r="AW24" s="51">
        <f>'QLQ-30 + QLQ-OV28'!CF24</f>
        <v>0</v>
      </c>
      <c r="AX24" s="142">
        <f>'Facit-F'!AF23</f>
        <v>18</v>
      </c>
      <c r="AY24" s="62">
        <v>43706</v>
      </c>
      <c r="AZ24" s="5">
        <v>32.44</v>
      </c>
      <c r="BA24" s="5">
        <v>7.3</v>
      </c>
      <c r="BB24" s="5">
        <v>4.1900000000000004</v>
      </c>
      <c r="BC24" s="5">
        <v>6.75</v>
      </c>
      <c r="BD24" s="5">
        <v>2.94</v>
      </c>
      <c r="BE24" s="5">
        <v>534</v>
      </c>
      <c r="BF24" s="5">
        <v>21.2</v>
      </c>
      <c r="BG24" s="5">
        <v>1</v>
      </c>
      <c r="BH24" s="51">
        <f>'QLQ-30 + QLQ-OV28'!EQ24</f>
        <v>58.333333333333336</v>
      </c>
      <c r="BI24" s="51">
        <f>'QLQ-30 + QLQ-OV28'!ER24</f>
        <v>40</v>
      </c>
      <c r="BJ24" s="51">
        <f>'QLQ-30 + QLQ-OV28'!ES24</f>
        <v>33.333333333333336</v>
      </c>
      <c r="BK24" s="51">
        <f>'QLQ-30 + QLQ-OV28'!ET24</f>
        <v>8.3333333333333375</v>
      </c>
      <c r="BL24" s="51">
        <f>'QLQ-30 + QLQ-OV28'!EU24</f>
        <v>66.666666666666671</v>
      </c>
      <c r="BM24" s="51">
        <f>'QLQ-30 + QLQ-OV28'!EV24</f>
        <v>66.666666666666671</v>
      </c>
      <c r="BN24" s="51">
        <f>'QLQ-30 + QLQ-OV28'!EW24</f>
        <v>66.666666666666657</v>
      </c>
      <c r="BO24" s="51">
        <f>'QLQ-30 + QLQ-OV28'!EX24</f>
        <v>50</v>
      </c>
      <c r="BP24" s="51">
        <f>'QLQ-30 + QLQ-OV28'!EY24</f>
        <v>33.333333333333329</v>
      </c>
      <c r="BQ24" s="51">
        <f>'QLQ-30 + QLQ-OV28'!EZ24</f>
        <v>33.333333333333329</v>
      </c>
      <c r="BR24" s="51">
        <f>'QLQ-30 + QLQ-OV28'!FA24</f>
        <v>66.666666666666657</v>
      </c>
      <c r="BS24" s="51">
        <f>'QLQ-30 + QLQ-OV28'!FB24</f>
        <v>66.666666666666657</v>
      </c>
      <c r="BT24" s="51">
        <f>'QLQ-30 + QLQ-OV28'!FC24</f>
        <v>0</v>
      </c>
      <c r="BU24" s="51">
        <f>'QLQ-30 + QLQ-OV28'!FD24</f>
        <v>0</v>
      </c>
      <c r="BV24" s="51">
        <f>'QLQ-30 + QLQ-OV28'!FE24</f>
        <v>100</v>
      </c>
      <c r="BW24" s="51">
        <f>'QLQ-30 + QLQ-OV28'!FF24</f>
        <v>33.333333333333329</v>
      </c>
      <c r="BX24" s="51">
        <f>'QLQ-30 + QLQ-OV28'!FG24</f>
        <v>0</v>
      </c>
      <c r="BY24" s="51">
        <f>'QLQ-30 + QLQ-OV28'!FH24</f>
        <v>66.666666666666657</v>
      </c>
      <c r="BZ24" s="51">
        <f>'QLQ-30 + QLQ-OV28'!FI24</f>
        <v>42.857142857142854</v>
      </c>
      <c r="CA24" s="51">
        <f>'QLQ-30 + QLQ-OV28'!FJ24</f>
        <v>66.666666666666657</v>
      </c>
      <c r="CB24" s="51">
        <f>'QLQ-30 + QLQ-OV28'!FK24</f>
        <v>0</v>
      </c>
      <c r="CC24" s="51">
        <f>'QLQ-30 + QLQ-OV28'!FL24</f>
        <v>53.333333333333336</v>
      </c>
      <c r="CD24" s="51">
        <f>'QLQ-30 + QLQ-OV28'!FM24</f>
        <v>33.333333333333329</v>
      </c>
      <c r="CE24" s="142">
        <f>'Facit-F'!BJ23</f>
        <v>22</v>
      </c>
      <c r="CF24" s="64">
        <v>43748</v>
      </c>
      <c r="CG24" s="5">
        <v>14.2</v>
      </c>
      <c r="CH24" s="5">
        <v>5.8</v>
      </c>
      <c r="CI24" s="5">
        <v>3.24</v>
      </c>
      <c r="CJ24" s="5">
        <v>5.58</v>
      </c>
      <c r="CK24" s="5">
        <v>2.5299999999999998</v>
      </c>
      <c r="CL24" s="5">
        <v>177</v>
      </c>
      <c r="CM24" s="5">
        <v>21.4</v>
      </c>
      <c r="CN24" s="5">
        <v>1</v>
      </c>
      <c r="CO24" s="51">
        <f>'QLQ-30 + QLQ-OV28'!HX24</f>
        <v>41.666666666666671</v>
      </c>
      <c r="CP24" s="51">
        <f>'QLQ-30 + QLQ-OV28'!HY24</f>
        <v>33.333333333333336</v>
      </c>
      <c r="CQ24" s="51">
        <f>'QLQ-30 + QLQ-OV28'!HZ24</f>
        <v>33.333333333333336</v>
      </c>
      <c r="CR24" s="51">
        <f>'QLQ-30 + QLQ-OV28'!IA24</f>
        <v>33.333333333333336</v>
      </c>
      <c r="CS24" s="51">
        <f>'QLQ-30 + QLQ-OV28'!IB24</f>
        <v>50</v>
      </c>
      <c r="CT24" s="51">
        <f>'QLQ-30 + QLQ-OV28'!IC24</f>
        <v>33.333333333333336</v>
      </c>
      <c r="CU24" s="51">
        <f>'QLQ-30 + QLQ-OV28'!ID24</f>
        <v>55.55555555555555</v>
      </c>
      <c r="CV24" s="51">
        <f>'QLQ-30 + QLQ-OV28'!IE24</f>
        <v>33.333333333333329</v>
      </c>
      <c r="CW24" s="51">
        <f>'QLQ-30 + QLQ-OV28'!IF24</f>
        <v>66.666666666666657</v>
      </c>
      <c r="CX24" s="51">
        <f>'QLQ-30 + QLQ-OV28'!IG24</f>
        <v>33.333333333333329</v>
      </c>
      <c r="CY24" s="51">
        <f>'QLQ-30 + QLQ-OV28'!IH24</f>
        <v>66.666666666666657</v>
      </c>
      <c r="CZ24" s="51">
        <f>'QLQ-30 + QLQ-OV28'!II24</f>
        <v>33.333333333333329</v>
      </c>
      <c r="DA24" s="51">
        <f>'QLQ-30 + QLQ-OV28'!IJ24</f>
        <v>0</v>
      </c>
      <c r="DB24" s="51">
        <f>'QLQ-30 + QLQ-OV28'!IK24</f>
        <v>0</v>
      </c>
      <c r="DC24" s="51">
        <f>'QLQ-30 + QLQ-OV28'!IL24</f>
        <v>100</v>
      </c>
      <c r="DD24" s="51">
        <f>'QLQ-30 + QLQ-OV28'!IM24</f>
        <v>33.333333333333329</v>
      </c>
      <c r="DE24" s="51">
        <f>'QLQ-30 + QLQ-OV28'!IN24</f>
        <v>0</v>
      </c>
      <c r="DF24" s="51">
        <f>'QLQ-30 + QLQ-OV28'!IO24</f>
        <v>100</v>
      </c>
      <c r="DG24" s="51">
        <f>'QLQ-30 + QLQ-OV28'!IP24</f>
        <v>28.571428571428577</v>
      </c>
      <c r="DH24" s="51">
        <f>'QLQ-30 + QLQ-OV28'!IQ24</f>
        <v>77.777777777777786</v>
      </c>
      <c r="DI24" s="51">
        <f>'QLQ-30 + QLQ-OV28'!IR24</f>
        <v>0</v>
      </c>
      <c r="DJ24" s="51">
        <f>'QLQ-30 + QLQ-OV28'!IS24</f>
        <v>66.666666666666657</v>
      </c>
      <c r="DK24" s="51">
        <f>'QLQ-30 + QLQ-OV28'!IT24</f>
        <v>66.666666666666657</v>
      </c>
      <c r="DL24" s="142">
        <f>'Facit-F'!CN23</f>
        <v>16</v>
      </c>
      <c r="DM24" s="64">
        <v>43795</v>
      </c>
      <c r="DN24" s="5">
        <v>16.3</v>
      </c>
      <c r="DO24" s="5">
        <v>5.7</v>
      </c>
      <c r="DP24" s="5">
        <v>2.9</v>
      </c>
      <c r="DQ24" s="5">
        <v>7.66</v>
      </c>
      <c r="DR24" s="5">
        <v>4.6100000000000003</v>
      </c>
      <c r="DS24" s="5">
        <v>151</v>
      </c>
      <c r="DT24" s="5">
        <v>21.2</v>
      </c>
      <c r="DU24" s="5">
        <v>2</v>
      </c>
      <c r="DV24" s="51">
        <f>'QLQ-30 + QLQ-OV28'!LE24</f>
        <v>25</v>
      </c>
      <c r="DW24" s="51">
        <f>'QLQ-30 + QLQ-OV28'!LF24</f>
        <v>33.333333333333336</v>
      </c>
      <c r="DX24" s="51">
        <f>'QLQ-30 + QLQ-OV28'!LG24</f>
        <v>50</v>
      </c>
      <c r="DY24" s="51">
        <f>'QLQ-30 + QLQ-OV28'!LH24</f>
        <v>8.3333333333333375</v>
      </c>
      <c r="DZ24" s="51">
        <f>'QLQ-30 + QLQ-OV28'!LI24</f>
        <v>16.666666666666664</v>
      </c>
      <c r="EA24" s="51">
        <f>'QLQ-30 + QLQ-OV28'!LJ24</f>
        <v>33.333333333333336</v>
      </c>
      <c r="EB24" s="51">
        <f>'QLQ-30 + QLQ-OV28'!LK24</f>
        <v>66.666666666666657</v>
      </c>
      <c r="EC24" s="51">
        <f>'QLQ-30 + QLQ-OV28'!LL24</f>
        <v>33.333333333333329</v>
      </c>
      <c r="ED24" s="51">
        <f>'QLQ-30 + QLQ-OV28'!LM24</f>
        <v>50</v>
      </c>
      <c r="EE24" s="51">
        <f>'QLQ-30 + QLQ-OV28'!LN24</f>
        <v>0</v>
      </c>
      <c r="EF24" s="51">
        <f>'QLQ-30 + QLQ-OV28'!LO24</f>
        <v>66.666666666666657</v>
      </c>
      <c r="EG24" s="51">
        <f>'QLQ-30 + QLQ-OV28'!LP24</f>
        <v>33.333333333333329</v>
      </c>
      <c r="EH24" s="51">
        <f>'QLQ-30 + QLQ-OV28'!LQ24</f>
        <v>0</v>
      </c>
      <c r="EI24" s="51">
        <f>'QLQ-30 + QLQ-OV28'!LR24</f>
        <v>33.333333333333329</v>
      </c>
      <c r="EJ24" s="51">
        <f>'QLQ-30 + QLQ-OV28'!LS24</f>
        <v>100</v>
      </c>
      <c r="EK24" s="51">
        <f>'QLQ-30 + QLQ-OV28'!LT24</f>
        <v>33.333333333333329</v>
      </c>
      <c r="EL24" s="51">
        <f>'QLQ-30 + QLQ-OV28'!LU24</f>
        <v>0</v>
      </c>
      <c r="EM24" s="51">
        <f>'QLQ-30 + QLQ-OV28'!LV24</f>
        <v>100</v>
      </c>
      <c r="EN24" s="51">
        <f>'QLQ-30 + QLQ-OV28'!LW24</f>
        <v>38.095238095238095</v>
      </c>
      <c r="EO24" s="51">
        <f>'QLQ-30 + QLQ-OV28'!LX24</f>
        <v>100</v>
      </c>
      <c r="EP24" s="51">
        <f>'QLQ-30 + QLQ-OV28'!LY24</f>
        <v>0</v>
      </c>
      <c r="EQ24" s="51">
        <f>'QLQ-30 + QLQ-OV28'!LZ24</f>
        <v>60</v>
      </c>
      <c r="ER24" s="51">
        <f>'QLQ-30 + QLQ-OV28'!MA24</f>
        <v>66.666666666666657</v>
      </c>
      <c r="ES24" s="55">
        <f>'Facit-F'!DR23</f>
        <v>20</v>
      </c>
    </row>
    <row r="25" spans="1:149">
      <c r="A25" s="4" t="s">
        <v>29</v>
      </c>
      <c r="B25" s="4" t="s">
        <v>417</v>
      </c>
      <c r="C25" s="4" t="s">
        <v>372</v>
      </c>
      <c r="D25" s="4" t="s">
        <v>382</v>
      </c>
      <c r="E25" s="4" t="s">
        <v>112</v>
      </c>
      <c r="F25" s="4" t="s">
        <v>390</v>
      </c>
      <c r="G25" s="128" t="s">
        <v>374</v>
      </c>
      <c r="H25" s="62">
        <v>43516</v>
      </c>
      <c r="I25" s="4" t="s">
        <v>541</v>
      </c>
      <c r="J25" s="148" t="s">
        <v>418</v>
      </c>
      <c r="K25" s="148"/>
      <c r="L25" s="148"/>
      <c r="M25" s="148"/>
      <c r="N25" s="148"/>
      <c r="O25" s="132"/>
      <c r="P25" s="132"/>
      <c r="Q25" s="132"/>
      <c r="R25" s="132"/>
      <c r="S25" s="5">
        <v>11.31</v>
      </c>
      <c r="T25" s="5">
        <v>8</v>
      </c>
      <c r="U25" s="5">
        <v>4.3</v>
      </c>
      <c r="V25" s="5">
        <v>4.9400000000000004</v>
      </c>
      <c r="W25" s="5">
        <v>1.96</v>
      </c>
      <c r="X25" s="5">
        <v>211</v>
      </c>
      <c r="Y25" s="5">
        <v>24.8</v>
      </c>
      <c r="Z25" s="5">
        <v>0</v>
      </c>
      <c r="AA25" s="51">
        <f>'QLQ-30 + QLQ-OV28'!BJ25</f>
        <v>75</v>
      </c>
      <c r="AB25" s="51">
        <f>'QLQ-30 + QLQ-OV28'!BK25</f>
        <v>66.666666666666671</v>
      </c>
      <c r="AC25" s="51">
        <f>'QLQ-30 + QLQ-OV28'!BL25</f>
        <v>83.333333333333343</v>
      </c>
      <c r="AD25" s="51">
        <f>'QLQ-30 + QLQ-OV28'!BM25</f>
        <v>66.666666666666671</v>
      </c>
      <c r="AE25" s="51">
        <f>'QLQ-30 + QLQ-OV28'!BN25</f>
        <v>83.333333333333343</v>
      </c>
      <c r="AF25" s="51">
        <f>'QLQ-30 + QLQ-OV28'!BO25</f>
        <v>100</v>
      </c>
      <c r="AG25" s="51">
        <f>'QLQ-30 + QLQ-OV28'!BP25</f>
        <v>33.333333333333329</v>
      </c>
      <c r="AH25" s="51">
        <f>'QLQ-30 + QLQ-OV28'!BQ25</f>
        <v>0</v>
      </c>
      <c r="AI25" s="51">
        <f>'QLQ-30 + QLQ-OV28'!BR25</f>
        <v>16.666666666666664</v>
      </c>
      <c r="AJ25" s="51">
        <f>'QLQ-30 + QLQ-OV28'!BS25</f>
        <v>0</v>
      </c>
      <c r="AK25" s="51">
        <f>'QLQ-30 + QLQ-OV28'!BT25</f>
        <v>33.333333333333329</v>
      </c>
      <c r="AL25" s="51">
        <f>'QLQ-30 + QLQ-OV28'!BU25</f>
        <v>33.333333333333329</v>
      </c>
      <c r="AM25" s="51">
        <f>'QLQ-30 + QLQ-OV28'!BV25</f>
        <v>33.333333333333329</v>
      </c>
      <c r="AN25" s="51">
        <f>'QLQ-30 + QLQ-OV28'!BW25</f>
        <v>0</v>
      </c>
      <c r="AO25" s="51">
        <f>'QLQ-30 + QLQ-OV28'!BX25</f>
        <v>33.333333333333329</v>
      </c>
      <c r="AP25" s="51">
        <f>'QLQ-30 + QLQ-OV28'!BY25</f>
        <v>0</v>
      </c>
      <c r="AQ25" s="51">
        <f>'QLQ-30 + QLQ-OV28'!BZ25</f>
        <v>0</v>
      </c>
      <c r="AR25" s="51">
        <f>'QLQ-30 + QLQ-OV28'!CA25</f>
        <v>55.55555555555555</v>
      </c>
      <c r="AS25" s="51">
        <f>'QLQ-30 + QLQ-OV28'!CB25</f>
        <v>33.333333333333329</v>
      </c>
      <c r="AT25" s="51">
        <f>'QLQ-30 + QLQ-OV28'!CC25</f>
        <v>33.333333333333329</v>
      </c>
      <c r="AU25" s="51">
        <f>'QLQ-30 + QLQ-OV28'!CD25</f>
        <v>0</v>
      </c>
      <c r="AV25" s="51">
        <f>'QLQ-30 + QLQ-OV28'!CE25</f>
        <v>20.000000000000004</v>
      </c>
      <c r="AW25" s="51">
        <f>'QLQ-30 + QLQ-OV28'!CF25</f>
        <v>0</v>
      </c>
      <c r="AX25" s="142">
        <f>'Facit-F'!AF24</f>
        <v>38</v>
      </c>
      <c r="AY25" s="62">
        <v>43536</v>
      </c>
      <c r="AZ25" s="5">
        <v>15.65</v>
      </c>
      <c r="BA25" s="5">
        <v>6.9</v>
      </c>
      <c r="BB25" s="5">
        <v>3.72</v>
      </c>
      <c r="BC25" s="5">
        <v>6.59</v>
      </c>
      <c r="BD25" s="5">
        <v>2.89</v>
      </c>
      <c r="BE25" s="5">
        <v>237</v>
      </c>
      <c r="BF25" s="5">
        <v>24.8</v>
      </c>
      <c r="BG25" s="5">
        <v>1</v>
      </c>
      <c r="BH25" s="51">
        <f>'QLQ-30 + QLQ-OV28'!EQ25</f>
        <v>41.666666666666671</v>
      </c>
      <c r="BI25" s="51">
        <f>'QLQ-30 + QLQ-OV28'!ER25</f>
        <v>59.999999999999986</v>
      </c>
      <c r="BJ25" s="51">
        <f>'QLQ-30 + QLQ-OV28'!ES25</f>
        <v>66.666666666666671</v>
      </c>
      <c r="BK25" s="51">
        <f>'QLQ-30 + QLQ-OV28'!ET25</f>
        <v>33.333333333333336</v>
      </c>
      <c r="BL25" s="51">
        <f>'QLQ-30 + QLQ-OV28'!EU25</f>
        <v>66.666666666666671</v>
      </c>
      <c r="BM25" s="51">
        <f>'QLQ-30 + QLQ-OV28'!EV25</f>
        <v>50</v>
      </c>
      <c r="BN25" s="51">
        <f>'QLQ-30 + QLQ-OV28'!EW25</f>
        <v>55.55555555555555</v>
      </c>
      <c r="BO25" s="51">
        <f>'QLQ-30 + QLQ-OV28'!EX25</f>
        <v>33.333333333333329</v>
      </c>
      <c r="BP25" s="51">
        <f>'QLQ-30 + QLQ-OV28'!EY25</f>
        <v>50</v>
      </c>
      <c r="BQ25" s="51">
        <f>'QLQ-30 + QLQ-OV28'!EZ25</f>
        <v>33.333333333333329</v>
      </c>
      <c r="BR25" s="51">
        <f>'QLQ-30 + QLQ-OV28'!FA25</f>
        <v>33.333333333333329</v>
      </c>
      <c r="BS25" s="51">
        <f>'QLQ-30 + QLQ-OV28'!FB25</f>
        <v>33.333333333333329</v>
      </c>
      <c r="BT25" s="51">
        <f>'QLQ-30 + QLQ-OV28'!FC25</f>
        <v>0</v>
      </c>
      <c r="BU25" s="51">
        <f>'QLQ-30 + QLQ-OV28'!FD25</f>
        <v>0</v>
      </c>
      <c r="BV25" s="51">
        <f>'QLQ-30 + QLQ-OV28'!FE25</f>
        <v>66.666666666666657</v>
      </c>
      <c r="BW25" s="51">
        <f>'QLQ-30 + QLQ-OV28'!FF25</f>
        <v>33.333333333333329</v>
      </c>
      <c r="BX25" s="51">
        <f>'QLQ-30 + QLQ-OV28'!FG25</f>
        <v>0</v>
      </c>
      <c r="BY25" s="51">
        <f>'QLQ-30 + QLQ-OV28'!FH25</f>
        <v>66.666666666666657</v>
      </c>
      <c r="BZ25" s="51">
        <f>'QLQ-30 + QLQ-OV28'!FI25</f>
        <v>38.095238095238095</v>
      </c>
      <c r="CA25" s="51">
        <f>'QLQ-30 + QLQ-OV28'!FJ25</f>
        <v>66.666666666666657</v>
      </c>
      <c r="CB25" s="51">
        <f>'QLQ-30 + QLQ-OV28'!FK25</f>
        <v>16.666666666666664</v>
      </c>
      <c r="CC25" s="51">
        <f>'QLQ-30 + QLQ-OV28'!FL25</f>
        <v>46.666666666666664</v>
      </c>
      <c r="CD25" s="51">
        <f>'QLQ-30 + QLQ-OV28'!FM25</f>
        <v>33.333333333333329</v>
      </c>
      <c r="CE25" s="142">
        <f>'Facit-F'!BJ24</f>
        <v>28</v>
      </c>
      <c r="CF25" s="64">
        <v>43587</v>
      </c>
      <c r="CG25" s="5">
        <v>18.850000000000001</v>
      </c>
      <c r="CH25" s="5">
        <v>8</v>
      </c>
      <c r="CI25" s="5">
        <v>4.29</v>
      </c>
      <c r="CJ25" s="5">
        <v>7.17</v>
      </c>
      <c r="CK25" s="5">
        <v>3.36</v>
      </c>
      <c r="CL25" s="5">
        <v>427</v>
      </c>
      <c r="CM25" s="5">
        <v>24.8</v>
      </c>
      <c r="CN25" s="5">
        <v>0</v>
      </c>
      <c r="CO25" s="51">
        <f>'QLQ-30 + QLQ-OV28'!HX25</f>
        <v>50</v>
      </c>
      <c r="CP25" s="51">
        <f>'QLQ-30 + QLQ-OV28'!HY25</f>
        <v>33.333333333333336</v>
      </c>
      <c r="CQ25" s="51">
        <f>'QLQ-30 + QLQ-OV28'!HZ25</f>
        <v>33.333333333333336</v>
      </c>
      <c r="CR25" s="51">
        <f>'QLQ-30 + QLQ-OV28'!IA25</f>
        <v>58.333333333333329</v>
      </c>
      <c r="CS25" s="51">
        <f>'QLQ-30 + QLQ-OV28'!IB25</f>
        <v>66.666666666666671</v>
      </c>
      <c r="CT25" s="51">
        <f>'QLQ-30 + QLQ-OV28'!IC25</f>
        <v>66.666666666666671</v>
      </c>
      <c r="CU25" s="51">
        <f>'QLQ-30 + QLQ-OV28'!ID25</f>
        <v>55.55555555555555</v>
      </c>
      <c r="CV25" s="51">
        <f>'QLQ-30 + QLQ-OV28'!IE25</f>
        <v>50</v>
      </c>
      <c r="CW25" s="51">
        <f>'QLQ-30 + QLQ-OV28'!IF25</f>
        <v>66.666666666666657</v>
      </c>
      <c r="CX25" s="51">
        <f>'QLQ-30 + QLQ-OV28'!IG25</f>
        <v>33.333333333333329</v>
      </c>
      <c r="CY25" s="51">
        <f>'QLQ-30 + QLQ-OV28'!IH25</f>
        <v>66.666666666666657</v>
      </c>
      <c r="CZ25" s="51">
        <f>'QLQ-30 + QLQ-OV28'!II25</f>
        <v>66.666666666666657</v>
      </c>
      <c r="DA25" s="51">
        <f>'QLQ-30 + QLQ-OV28'!IJ25</f>
        <v>33.333333333333329</v>
      </c>
      <c r="DB25" s="51">
        <f>'QLQ-30 + QLQ-OV28'!IK25</f>
        <v>0</v>
      </c>
      <c r="DC25" s="51">
        <f>'QLQ-30 + QLQ-OV28'!IL25</f>
        <v>66.666666666666657</v>
      </c>
      <c r="DD25" s="51">
        <f>'QLQ-30 + QLQ-OV28'!IM25</f>
        <v>33.333333333333329</v>
      </c>
      <c r="DE25" s="51">
        <f>'QLQ-30 + QLQ-OV28'!IN25</f>
        <v>0</v>
      </c>
      <c r="DF25" s="51">
        <f>'QLQ-30 + QLQ-OV28'!IO25</f>
        <v>100</v>
      </c>
      <c r="DG25" s="51">
        <f>'QLQ-30 + QLQ-OV28'!IP25</f>
        <v>42.857142857142854</v>
      </c>
      <c r="DH25" s="51">
        <f>'QLQ-30 + QLQ-OV28'!IQ25</f>
        <v>88.888888888888886</v>
      </c>
      <c r="DI25" s="51">
        <f>'QLQ-30 + QLQ-OV28'!IR25</f>
        <v>0</v>
      </c>
      <c r="DJ25" s="51">
        <f>'QLQ-30 + QLQ-OV28'!IS25</f>
        <v>60</v>
      </c>
      <c r="DK25" s="51">
        <f>'QLQ-30 + QLQ-OV28'!IT25</f>
        <v>66.666666666666657</v>
      </c>
      <c r="DL25" s="142">
        <f>'Facit-F'!CN24</f>
        <v>19</v>
      </c>
      <c r="DM25" s="64">
        <v>43672</v>
      </c>
      <c r="DN25" s="5">
        <v>34.83</v>
      </c>
      <c r="DO25" s="5">
        <v>6.8</v>
      </c>
      <c r="DP25" s="5">
        <v>3.61</v>
      </c>
      <c r="DQ25" s="5">
        <v>3.52</v>
      </c>
      <c r="DR25" s="5">
        <v>1.06</v>
      </c>
      <c r="DS25" s="5">
        <v>296</v>
      </c>
      <c r="DT25" s="5">
        <v>24.3</v>
      </c>
      <c r="DU25" s="5">
        <v>0</v>
      </c>
      <c r="DV25" s="51">
        <f>'QLQ-30 + QLQ-OV28'!LE25</f>
        <v>41.666666666666671</v>
      </c>
      <c r="DW25" s="51">
        <f>'QLQ-30 + QLQ-OV28'!LF25</f>
        <v>53.333333333333343</v>
      </c>
      <c r="DX25" s="51">
        <f>'QLQ-30 + QLQ-OV28'!LG25</f>
        <v>50</v>
      </c>
      <c r="DY25" s="51">
        <f>'QLQ-30 + QLQ-OV28'!LH25</f>
        <v>33.333333333333336</v>
      </c>
      <c r="DZ25" s="51">
        <f>'QLQ-30 + QLQ-OV28'!LI25</f>
        <v>66.666666666666671</v>
      </c>
      <c r="EA25" s="51">
        <f>'QLQ-30 + QLQ-OV28'!LJ25</f>
        <v>66.666666666666671</v>
      </c>
      <c r="EB25" s="51">
        <f>'QLQ-30 + QLQ-OV28'!LK25</f>
        <v>55.55555555555555</v>
      </c>
      <c r="EC25" s="51">
        <f>'QLQ-30 + QLQ-OV28'!LL25</f>
        <v>50</v>
      </c>
      <c r="ED25" s="51">
        <f>'QLQ-30 + QLQ-OV28'!LM25</f>
        <v>66.666666666666657</v>
      </c>
      <c r="EE25" s="51">
        <f>'QLQ-30 + QLQ-OV28'!LN25</f>
        <v>66.666666666666657</v>
      </c>
      <c r="EF25" s="51">
        <f>'QLQ-30 + QLQ-OV28'!LO25</f>
        <v>33.333333333333329</v>
      </c>
      <c r="EG25" s="51">
        <f>'QLQ-30 + QLQ-OV28'!LP25</f>
        <v>33.333333333333329</v>
      </c>
      <c r="EH25" s="51">
        <f>'QLQ-30 + QLQ-OV28'!LQ25</f>
        <v>33.333333333333329</v>
      </c>
      <c r="EI25" s="51">
        <f>'QLQ-30 + QLQ-OV28'!LR25</f>
        <v>33.333333333333329</v>
      </c>
      <c r="EJ25" s="51">
        <f>'QLQ-30 + QLQ-OV28'!LS25</f>
        <v>33.333333333333329</v>
      </c>
      <c r="EK25" s="51">
        <f>'QLQ-30 + QLQ-OV28'!LT25</f>
        <v>66.666666666666657</v>
      </c>
      <c r="EL25" s="51">
        <f>'QLQ-30 + QLQ-OV28'!LU25</f>
        <v>0</v>
      </c>
      <c r="EM25" s="51">
        <f>'QLQ-30 + QLQ-OV28'!LV25</f>
        <v>100</v>
      </c>
      <c r="EN25" s="51">
        <f>'QLQ-30 + QLQ-OV28'!LW25</f>
        <v>61.904761904761905</v>
      </c>
      <c r="EO25" s="51">
        <f>'QLQ-30 + QLQ-OV28'!LX25</f>
        <v>100</v>
      </c>
      <c r="EP25" s="51">
        <f>'QLQ-30 + QLQ-OV28'!LY25</f>
        <v>16.666666666666664</v>
      </c>
      <c r="EQ25" s="51">
        <f>'QLQ-30 + QLQ-OV28'!LZ25</f>
        <v>80</v>
      </c>
      <c r="ER25" s="51">
        <f>'QLQ-30 + QLQ-OV28'!MA25</f>
        <v>100</v>
      </c>
      <c r="ES25" s="55">
        <f>'Facit-F'!DR24</f>
        <v>22</v>
      </c>
    </row>
    <row r="26" spans="1:149">
      <c r="A26" s="4" t="s">
        <v>30</v>
      </c>
      <c r="B26" s="4" t="s">
        <v>419</v>
      </c>
      <c r="C26" s="4" t="s">
        <v>372</v>
      </c>
      <c r="D26" s="4" t="s">
        <v>382</v>
      </c>
      <c r="E26" s="4" t="s">
        <v>383</v>
      </c>
      <c r="F26" s="4" t="s">
        <v>113</v>
      </c>
      <c r="G26" s="128" t="s">
        <v>374</v>
      </c>
      <c r="H26" s="62">
        <v>43685</v>
      </c>
      <c r="I26" s="4" t="s">
        <v>375</v>
      </c>
      <c r="J26" s="132"/>
      <c r="K26" s="132"/>
      <c r="L26" s="132"/>
      <c r="M26" s="132"/>
      <c r="N26" s="132"/>
      <c r="O26" s="132"/>
      <c r="P26" s="132"/>
      <c r="Q26" s="132"/>
      <c r="R26" s="132"/>
      <c r="S26" s="5" t="s">
        <v>380</v>
      </c>
      <c r="T26" s="5">
        <v>9.1</v>
      </c>
      <c r="U26" s="5">
        <v>5.19</v>
      </c>
      <c r="V26" s="5">
        <v>8.5299999999999994</v>
      </c>
      <c r="W26" s="5">
        <v>7.02</v>
      </c>
      <c r="X26" s="5">
        <v>556</v>
      </c>
      <c r="Y26" s="5">
        <v>43.8</v>
      </c>
      <c r="Z26" s="5">
        <v>1</v>
      </c>
      <c r="AA26" s="51">
        <f>'QLQ-30 + QLQ-OV28'!BJ26</f>
        <v>58.333333333333336</v>
      </c>
      <c r="AB26" s="51">
        <f>'QLQ-30 + QLQ-OV28'!BK26</f>
        <v>80</v>
      </c>
      <c r="AC26" s="51">
        <f>'QLQ-30 + QLQ-OV28'!BL26</f>
        <v>66.666666666666671</v>
      </c>
      <c r="AD26" s="51">
        <f>'QLQ-30 + QLQ-OV28'!BM26</f>
        <v>66.666666666666671</v>
      </c>
      <c r="AE26" s="51">
        <f>'QLQ-30 + QLQ-OV28'!BN26</f>
        <v>100</v>
      </c>
      <c r="AF26" s="51">
        <f>'QLQ-30 + QLQ-OV28'!BO26</f>
        <v>66.666666666666671</v>
      </c>
      <c r="AG26" s="51">
        <f>'QLQ-30 + QLQ-OV28'!BP26</f>
        <v>33.333333333333329</v>
      </c>
      <c r="AH26" s="51">
        <f>'QLQ-30 + QLQ-OV28'!BQ26</f>
        <v>16.666666666666664</v>
      </c>
      <c r="AI26" s="51">
        <f>'QLQ-30 + QLQ-OV28'!BR26</f>
        <v>33.333333333333329</v>
      </c>
      <c r="AJ26" s="51">
        <f>'QLQ-30 + QLQ-OV28'!BS26</f>
        <v>0</v>
      </c>
      <c r="AK26" s="51">
        <f>'QLQ-30 + QLQ-OV28'!BT26</f>
        <v>0</v>
      </c>
      <c r="AL26" s="51">
        <f>'QLQ-30 + QLQ-OV28'!BU26</f>
        <v>33.333333333333329</v>
      </c>
      <c r="AM26" s="51">
        <f>'QLQ-30 + QLQ-OV28'!BV26</f>
        <v>0</v>
      </c>
      <c r="AN26" s="51">
        <f>'QLQ-30 + QLQ-OV28'!BW26</f>
        <v>0</v>
      </c>
      <c r="AO26" s="51">
        <f>'QLQ-30 + QLQ-OV28'!BX26</f>
        <v>66.666666666666657</v>
      </c>
      <c r="AP26" s="51">
        <f>'QLQ-30 + QLQ-OV28'!BY26</f>
        <v>66.666666666666657</v>
      </c>
      <c r="AQ26" s="51">
        <f>'QLQ-30 + QLQ-OV28'!BZ26</f>
        <v>0</v>
      </c>
      <c r="AR26" s="51">
        <f>'QLQ-30 + QLQ-OV28'!CA26</f>
        <v>100</v>
      </c>
      <c r="AS26" s="51">
        <f>'QLQ-30 + QLQ-OV28'!CB26</f>
        <v>52.380952380952387</v>
      </c>
      <c r="AT26" s="51">
        <f>'QLQ-30 + QLQ-OV28'!CC26</f>
        <v>33.333333333333329</v>
      </c>
      <c r="AU26" s="51">
        <f>'QLQ-30 + QLQ-OV28'!CD26</f>
        <v>0</v>
      </c>
      <c r="AV26" s="51">
        <f>'QLQ-30 + QLQ-OV28'!CE26</f>
        <v>13.33333333333333</v>
      </c>
      <c r="AW26" s="51">
        <f>'QLQ-30 + QLQ-OV28'!CF26</f>
        <v>0</v>
      </c>
      <c r="AX26" s="142">
        <f>'Facit-F'!AF25</f>
        <v>25</v>
      </c>
      <c r="AY26" s="62">
        <v>43710</v>
      </c>
      <c r="AZ26" s="5">
        <v>86.02</v>
      </c>
      <c r="BA26" s="5">
        <v>7.9</v>
      </c>
      <c r="BB26" s="5">
        <v>4.54</v>
      </c>
      <c r="BC26" s="5">
        <v>7.64</v>
      </c>
      <c r="BD26" s="5">
        <v>5.85</v>
      </c>
      <c r="BE26" s="5">
        <v>300</v>
      </c>
      <c r="BF26" s="5">
        <v>43.8</v>
      </c>
      <c r="BG26" s="5">
        <v>0</v>
      </c>
      <c r="BH26" s="51">
        <f>'QLQ-30 + QLQ-OV28'!EQ26</f>
        <v>33.333333333333329</v>
      </c>
      <c r="BI26" s="51">
        <f>'QLQ-30 + QLQ-OV28'!ER26</f>
        <v>73.333333333333343</v>
      </c>
      <c r="BJ26" s="51">
        <f>'QLQ-30 + QLQ-OV28'!ES26</f>
        <v>66.666666666666671</v>
      </c>
      <c r="BK26" s="51">
        <f>'QLQ-30 + QLQ-OV28'!ET26</f>
        <v>50</v>
      </c>
      <c r="BL26" s="51">
        <f>'QLQ-30 + QLQ-OV28'!EU26</f>
        <v>66.666666666666671</v>
      </c>
      <c r="BM26" s="51">
        <f>'QLQ-30 + QLQ-OV28'!EV26</f>
        <v>66.666666666666671</v>
      </c>
      <c r="BN26" s="51">
        <f>'QLQ-30 + QLQ-OV28'!EW26</f>
        <v>33.333333333333329</v>
      </c>
      <c r="BO26" s="51">
        <f>'QLQ-30 + QLQ-OV28'!EX26</f>
        <v>33.333333333333329</v>
      </c>
      <c r="BP26" s="51">
        <f>'QLQ-30 + QLQ-OV28'!EY26</f>
        <v>33.333333333333329</v>
      </c>
      <c r="BQ26" s="51">
        <f>'QLQ-30 + QLQ-OV28'!EZ26</f>
        <v>0</v>
      </c>
      <c r="BR26" s="51">
        <f>'QLQ-30 + QLQ-OV28'!FA26</f>
        <v>0</v>
      </c>
      <c r="BS26" s="51">
        <f>'QLQ-30 + QLQ-OV28'!FB26</f>
        <v>33.333333333333329</v>
      </c>
      <c r="BT26" s="51">
        <f>'QLQ-30 + QLQ-OV28'!FC26</f>
        <v>0</v>
      </c>
      <c r="BU26" s="51">
        <f>'QLQ-30 + QLQ-OV28'!FD26</f>
        <v>0</v>
      </c>
      <c r="BV26" s="51">
        <f>'QLQ-30 + QLQ-OV28'!FE26</f>
        <v>33.333333333333329</v>
      </c>
      <c r="BW26" s="51">
        <f>'QLQ-30 + QLQ-OV28'!FF26</f>
        <v>83.333333333333343</v>
      </c>
      <c r="BX26" s="51">
        <f>'QLQ-30 + QLQ-OV28'!FG26</f>
        <v>0</v>
      </c>
      <c r="BY26" s="51">
        <f>'QLQ-30 + QLQ-OV28'!FH26</f>
        <v>88.888888888888886</v>
      </c>
      <c r="BZ26" s="51">
        <f>'QLQ-30 + QLQ-OV28'!FI26</f>
        <v>9.5238095238095273</v>
      </c>
      <c r="CA26" s="51">
        <f>'QLQ-30 + QLQ-OV28'!FJ26</f>
        <v>66.666666666666657</v>
      </c>
      <c r="CB26" s="51">
        <f>'QLQ-30 + QLQ-OV28'!FK26</f>
        <v>33.333333333333329</v>
      </c>
      <c r="CC26" s="51">
        <f>'QLQ-30 + QLQ-OV28'!FL26</f>
        <v>46.666666666666664</v>
      </c>
      <c r="CD26" s="51">
        <f>'QLQ-30 + QLQ-OV28'!FM26</f>
        <v>83.333333333333343</v>
      </c>
      <c r="CE26" s="142">
        <f>'Facit-F'!BJ25</f>
        <v>26</v>
      </c>
      <c r="CF26" s="64">
        <v>43759</v>
      </c>
      <c r="CG26" s="5" t="s">
        <v>380</v>
      </c>
      <c r="CH26" s="5">
        <v>6.5</v>
      </c>
      <c r="CI26" s="5">
        <v>3.54</v>
      </c>
      <c r="CJ26" s="5">
        <v>5.48</v>
      </c>
      <c r="CK26" s="5">
        <v>3.99</v>
      </c>
      <c r="CL26" s="5">
        <v>410</v>
      </c>
      <c r="CM26" s="5">
        <v>39</v>
      </c>
      <c r="CN26" s="5">
        <v>0</v>
      </c>
      <c r="CO26" s="51">
        <f>'QLQ-30 + QLQ-OV28'!HX26</f>
        <v>33.333333333333329</v>
      </c>
      <c r="CP26" s="51">
        <f>'QLQ-30 + QLQ-OV28'!HY26</f>
        <v>73.333333333333343</v>
      </c>
      <c r="CQ26" s="51">
        <f>'QLQ-30 + QLQ-OV28'!HZ26</f>
        <v>66.666666666666671</v>
      </c>
      <c r="CR26" s="51">
        <f>'QLQ-30 + QLQ-OV28'!IA26</f>
        <v>41.666666666666664</v>
      </c>
      <c r="CS26" s="51">
        <f>'QLQ-30 + QLQ-OV28'!IB26</f>
        <v>66.666666666666671</v>
      </c>
      <c r="CT26" s="51">
        <f>'QLQ-30 + QLQ-OV28'!IC26</f>
        <v>33.333333333333336</v>
      </c>
      <c r="CU26" s="51">
        <f>'QLQ-30 + QLQ-OV28'!ID26</f>
        <v>33.333333333333329</v>
      </c>
      <c r="CV26" s="51">
        <f>'QLQ-30 + QLQ-OV28'!IE26</f>
        <v>50</v>
      </c>
      <c r="CW26" s="51">
        <f>'QLQ-30 + QLQ-OV28'!IF26</f>
        <v>33.333333333333329</v>
      </c>
      <c r="CX26" s="51">
        <f>'QLQ-30 + QLQ-OV28'!IG26</f>
        <v>0</v>
      </c>
      <c r="CY26" s="51">
        <f>'QLQ-30 + QLQ-OV28'!IH26</f>
        <v>0</v>
      </c>
      <c r="CZ26" s="51">
        <f>'QLQ-30 + QLQ-OV28'!II26</f>
        <v>33.333333333333329</v>
      </c>
      <c r="DA26" s="51">
        <f>'QLQ-30 + QLQ-OV28'!IJ26</f>
        <v>0</v>
      </c>
      <c r="DB26" s="51">
        <f>'QLQ-30 + QLQ-OV28'!IK26</f>
        <v>0</v>
      </c>
      <c r="DC26" s="51">
        <f>'QLQ-30 + QLQ-OV28'!IL26</f>
        <v>100</v>
      </c>
      <c r="DD26" s="51">
        <f>'QLQ-30 + QLQ-OV28'!IM26</f>
        <v>100</v>
      </c>
      <c r="DE26" s="51">
        <f>'QLQ-30 + QLQ-OV28'!IN26</f>
        <v>0</v>
      </c>
      <c r="DF26" s="51">
        <f>'QLQ-30 + QLQ-OV28'!IO26</f>
        <v>77.777777777777786</v>
      </c>
      <c r="DG26" s="51">
        <f>'QLQ-30 + QLQ-OV28'!IP26</f>
        <v>14.285714285714288</v>
      </c>
      <c r="DH26" s="51">
        <f>'QLQ-30 + QLQ-OV28'!IQ26</f>
        <v>100</v>
      </c>
      <c r="DI26" s="51">
        <f>'QLQ-30 + QLQ-OV28'!IR26</f>
        <v>0</v>
      </c>
      <c r="DJ26" s="51">
        <f>'QLQ-30 + QLQ-OV28'!IS26</f>
        <v>60</v>
      </c>
      <c r="DK26" s="51">
        <f>'QLQ-30 + QLQ-OV28'!IT26</f>
        <v>100</v>
      </c>
      <c r="DL26" s="142">
        <f>'Facit-F'!CN25</f>
        <v>27</v>
      </c>
      <c r="DM26" s="64">
        <v>43810</v>
      </c>
      <c r="DN26" s="5">
        <v>6.56</v>
      </c>
      <c r="DO26" s="5">
        <v>6.3</v>
      </c>
      <c r="DP26" s="5">
        <v>3.02</v>
      </c>
      <c r="DQ26" s="5">
        <v>5.6</v>
      </c>
      <c r="DR26" s="5">
        <v>3.74</v>
      </c>
      <c r="DS26" s="5">
        <v>205</v>
      </c>
      <c r="DT26" s="5">
        <v>38.799999999999997</v>
      </c>
      <c r="DU26" s="5">
        <v>0</v>
      </c>
      <c r="DV26" s="51">
        <f>'QLQ-30 + QLQ-OV28'!LE26</f>
        <v>33.333333333333329</v>
      </c>
      <c r="DW26" s="51">
        <f>'QLQ-30 + QLQ-OV28'!LF26</f>
        <v>46.666666666666664</v>
      </c>
      <c r="DX26" s="51">
        <f>'QLQ-30 + QLQ-OV28'!LG26</f>
        <v>66.666666666666671</v>
      </c>
      <c r="DY26" s="51">
        <f>'QLQ-30 + QLQ-OV28'!LH26</f>
        <v>41.666666666666664</v>
      </c>
      <c r="DZ26" s="51">
        <f>'QLQ-30 + QLQ-OV28'!LI26</f>
        <v>66.666666666666671</v>
      </c>
      <c r="EA26" s="51">
        <f>'QLQ-30 + QLQ-OV28'!LJ26</f>
        <v>66.666666666666671</v>
      </c>
      <c r="EB26" s="51">
        <f>'QLQ-30 + QLQ-OV28'!LK26</f>
        <v>66.666666666666657</v>
      </c>
      <c r="EC26" s="51">
        <f>'QLQ-30 + QLQ-OV28'!LL26</f>
        <v>50</v>
      </c>
      <c r="ED26" s="51">
        <f>'QLQ-30 + QLQ-OV28'!LM26</f>
        <v>33.333333333333329</v>
      </c>
      <c r="EE26" s="51">
        <f>'QLQ-30 + QLQ-OV28'!LN26</f>
        <v>0</v>
      </c>
      <c r="EF26" s="51">
        <f>'QLQ-30 + QLQ-OV28'!LO26</f>
        <v>66.666666666666657</v>
      </c>
      <c r="EG26" s="51">
        <f>'QLQ-30 + QLQ-OV28'!LP26</f>
        <v>66.666666666666657</v>
      </c>
      <c r="EH26" s="51">
        <f>'QLQ-30 + QLQ-OV28'!LQ26</f>
        <v>0</v>
      </c>
      <c r="EI26" s="51">
        <f>'QLQ-30 + QLQ-OV28'!LR26</f>
        <v>0</v>
      </c>
      <c r="EJ26" s="51">
        <f>'QLQ-30 + QLQ-OV28'!LS26</f>
        <v>66.666666666666657</v>
      </c>
      <c r="EK26" s="51">
        <f>'QLQ-30 + QLQ-OV28'!LT26</f>
        <v>66.666666666666657</v>
      </c>
      <c r="EL26" s="51">
        <f>'QLQ-30 + QLQ-OV28'!LU26</f>
        <v>0</v>
      </c>
      <c r="EM26" s="51">
        <f>'QLQ-30 + QLQ-OV28'!LV26</f>
        <v>100</v>
      </c>
      <c r="EN26" s="51">
        <f>'QLQ-30 + QLQ-OV28'!LW26</f>
        <v>9.5238095238095273</v>
      </c>
      <c r="EO26" s="51">
        <f>'QLQ-30 + QLQ-OV28'!LX26</f>
        <v>100</v>
      </c>
      <c r="EP26" s="51">
        <f>'QLQ-30 + QLQ-OV28'!LY26</f>
        <v>0</v>
      </c>
      <c r="EQ26" s="51">
        <f>'QLQ-30 + QLQ-OV28'!LZ26</f>
        <v>40.000000000000007</v>
      </c>
      <c r="ER26" s="51">
        <f>'QLQ-30 + QLQ-OV28'!MA26</f>
        <v>100</v>
      </c>
      <c r="ES26" s="55">
        <f>'Facit-F'!DR25</f>
        <v>24</v>
      </c>
    </row>
    <row r="27" spans="1:149">
      <c r="A27" s="4" t="s">
        <v>31</v>
      </c>
      <c r="B27" s="4" t="s">
        <v>421</v>
      </c>
      <c r="C27" s="4" t="s">
        <v>372</v>
      </c>
      <c r="D27" s="4" t="s">
        <v>382</v>
      </c>
      <c r="E27" s="4" t="s">
        <v>112</v>
      </c>
      <c r="F27" s="4" t="s">
        <v>113</v>
      </c>
      <c r="G27" s="128" t="s">
        <v>374</v>
      </c>
      <c r="H27" s="62">
        <v>43479</v>
      </c>
      <c r="I27" s="4" t="s">
        <v>508</v>
      </c>
      <c r="J27" s="148" t="s">
        <v>379</v>
      </c>
      <c r="K27" s="148"/>
      <c r="L27" s="148"/>
      <c r="M27" s="148"/>
      <c r="N27" s="148"/>
      <c r="O27" s="132"/>
      <c r="P27" s="132"/>
      <c r="Q27" s="132"/>
      <c r="R27" s="132"/>
      <c r="S27" s="5">
        <v>599.20000000000005</v>
      </c>
      <c r="T27" s="5">
        <v>7.1</v>
      </c>
      <c r="U27" s="5">
        <v>3.71</v>
      </c>
      <c r="V27" s="5">
        <v>5.55</v>
      </c>
      <c r="W27" s="5">
        <v>3.24</v>
      </c>
      <c r="X27" s="5">
        <v>412</v>
      </c>
      <c r="Y27" s="5">
        <v>22.9</v>
      </c>
      <c r="Z27" s="5">
        <v>0</v>
      </c>
      <c r="AA27" s="51">
        <f>'QLQ-30 + QLQ-OV28'!BJ27</f>
        <v>66.666666666666657</v>
      </c>
      <c r="AB27" s="51">
        <f>'QLQ-30 + QLQ-OV28'!BK27</f>
        <v>86.666666666666671</v>
      </c>
      <c r="AC27" s="51">
        <f>'QLQ-30 + QLQ-OV28'!BL27</f>
        <v>66.666666666666671</v>
      </c>
      <c r="AD27" s="51">
        <f>'QLQ-30 + QLQ-OV28'!BM27</f>
        <v>66.666666666666671</v>
      </c>
      <c r="AE27" s="51">
        <f>'QLQ-30 + QLQ-OV28'!BN27</f>
        <v>100</v>
      </c>
      <c r="AF27" s="51">
        <f>'QLQ-30 + QLQ-OV28'!BO27</f>
        <v>66.666666666666671</v>
      </c>
      <c r="AG27" s="51">
        <f>'QLQ-30 + QLQ-OV28'!BP27</f>
        <v>33.333333333333329</v>
      </c>
      <c r="AH27" s="51">
        <f>'QLQ-30 + QLQ-OV28'!BQ27</f>
        <v>33.333333333333329</v>
      </c>
      <c r="AI27" s="51">
        <f>'QLQ-30 + QLQ-OV28'!BR27</f>
        <v>33.333333333333329</v>
      </c>
      <c r="AJ27" s="51">
        <f>'QLQ-30 + QLQ-OV28'!BS27</f>
        <v>0</v>
      </c>
      <c r="AK27" s="51">
        <f>'QLQ-30 + QLQ-OV28'!BT27</f>
        <v>0</v>
      </c>
      <c r="AL27" s="51">
        <f>'QLQ-30 + QLQ-OV28'!BU27</f>
        <v>33.333333333333329</v>
      </c>
      <c r="AM27" s="51">
        <f>'QLQ-30 + QLQ-OV28'!BV27</f>
        <v>33.333333333333329</v>
      </c>
      <c r="AN27" s="51">
        <f>'QLQ-30 + QLQ-OV28'!BW27</f>
        <v>0</v>
      </c>
      <c r="AO27" s="51">
        <f>'QLQ-30 + QLQ-OV28'!BX27</f>
        <v>0</v>
      </c>
      <c r="AP27" s="51">
        <f>'QLQ-30 + QLQ-OV28'!BY27</f>
        <v>66.666666666666657</v>
      </c>
      <c r="AQ27" s="51">
        <f>'QLQ-30 + QLQ-OV28'!BZ27</f>
        <v>11.111111111111109</v>
      </c>
      <c r="AR27" s="51">
        <f>'QLQ-30 + QLQ-OV28'!CA27</f>
        <v>55.55555555555555</v>
      </c>
      <c r="AS27" s="51">
        <f>'QLQ-30 + QLQ-OV28'!CB27</f>
        <v>33.333333333333329</v>
      </c>
      <c r="AT27" s="51">
        <f>'QLQ-30 + QLQ-OV28'!CC27</f>
        <v>33.333333333333329</v>
      </c>
      <c r="AU27" s="51">
        <f>'QLQ-30 + QLQ-OV28'!CD27</f>
        <v>0</v>
      </c>
      <c r="AV27" s="51">
        <f>'QLQ-30 + QLQ-OV28'!CE27</f>
        <v>53.333333333333336</v>
      </c>
      <c r="AW27" s="51">
        <f>'QLQ-30 + QLQ-OV28'!CF27</f>
        <v>66.666666666666657</v>
      </c>
      <c r="AX27" s="142">
        <f>'Facit-F'!AF26</f>
        <v>45</v>
      </c>
      <c r="AY27" s="62">
        <v>43500</v>
      </c>
      <c r="AZ27" s="5" t="s">
        <v>380</v>
      </c>
      <c r="BA27" s="5">
        <v>6</v>
      </c>
      <c r="BB27" s="5">
        <v>3.19</v>
      </c>
      <c r="BC27" s="5">
        <v>4.55</v>
      </c>
      <c r="BD27" s="5">
        <v>2.19</v>
      </c>
      <c r="BE27" s="5">
        <v>220</v>
      </c>
      <c r="BF27" s="5">
        <v>22.9</v>
      </c>
      <c r="BG27" s="5">
        <v>0</v>
      </c>
      <c r="BH27" s="51">
        <f>'QLQ-30 + QLQ-OV28'!EQ27</f>
        <v>66.666666666666657</v>
      </c>
      <c r="BI27" s="51">
        <f>'QLQ-30 + QLQ-OV28'!ER27</f>
        <v>86.666666666666671</v>
      </c>
      <c r="BJ27" s="51">
        <f>'QLQ-30 + QLQ-OV28'!ES27</f>
        <v>83.333333333333343</v>
      </c>
      <c r="BK27" s="51">
        <f>'QLQ-30 + QLQ-OV28'!ET27</f>
        <v>66.666666666666671</v>
      </c>
      <c r="BL27" s="51">
        <f>'QLQ-30 + QLQ-OV28'!EU27</f>
        <v>100</v>
      </c>
      <c r="BM27" s="51">
        <f>'QLQ-30 + QLQ-OV28'!EV27</f>
        <v>100</v>
      </c>
      <c r="BN27" s="51">
        <f>'QLQ-30 + QLQ-OV28'!EW27</f>
        <v>33.333333333333329</v>
      </c>
      <c r="BO27" s="51">
        <f>'QLQ-30 + QLQ-OV28'!EX27</f>
        <v>33.333333333333329</v>
      </c>
      <c r="BP27" s="51">
        <f>'QLQ-30 + QLQ-OV28'!EY27</f>
        <v>33.333333333333329</v>
      </c>
      <c r="BQ27" s="51">
        <f>'QLQ-30 + QLQ-OV28'!EZ27</f>
        <v>0</v>
      </c>
      <c r="BR27" s="51">
        <f>'QLQ-30 + QLQ-OV28'!FA27</f>
        <v>33.333333333333329</v>
      </c>
      <c r="BS27" s="51">
        <f>'QLQ-30 + QLQ-OV28'!FB27</f>
        <v>33.333333333333329</v>
      </c>
      <c r="BT27" s="51">
        <f>'QLQ-30 + QLQ-OV28'!FC27</f>
        <v>0</v>
      </c>
      <c r="BU27" s="51">
        <f>'QLQ-30 + QLQ-OV28'!FD27</f>
        <v>33.333333333333329</v>
      </c>
      <c r="BV27" s="51">
        <f>'QLQ-30 + QLQ-OV28'!FE27</f>
        <v>0</v>
      </c>
      <c r="BW27" s="51">
        <f>'QLQ-30 + QLQ-OV28'!FF27</f>
        <v>33.333333333333329</v>
      </c>
      <c r="BX27" s="51">
        <f>'QLQ-30 + QLQ-OV28'!FG27</f>
        <v>0</v>
      </c>
      <c r="BY27" s="51">
        <f>'QLQ-30 + QLQ-OV28'!FH27</f>
        <v>55.55555555555555</v>
      </c>
      <c r="BZ27" s="51">
        <f>'QLQ-30 + QLQ-OV28'!FI27</f>
        <v>38.095238095238095</v>
      </c>
      <c r="CA27" s="51">
        <f>'QLQ-30 + QLQ-OV28'!FJ27</f>
        <v>55.55555555555555</v>
      </c>
      <c r="CB27" s="51">
        <f>'QLQ-30 + QLQ-OV28'!FK27</f>
        <v>0</v>
      </c>
      <c r="CC27" s="51">
        <f>'QLQ-30 + QLQ-OV28'!FL27</f>
        <v>53.333333333333336</v>
      </c>
      <c r="CD27" s="51">
        <f>'QLQ-30 + QLQ-OV28'!FM27</f>
        <v>83.333333333333343</v>
      </c>
      <c r="CE27" s="142">
        <f>'Facit-F'!BJ26</f>
        <v>31</v>
      </c>
      <c r="CF27" s="64">
        <v>43549</v>
      </c>
      <c r="CG27" s="5">
        <v>42.39</v>
      </c>
      <c r="CH27" s="5">
        <v>6.2</v>
      </c>
      <c r="CI27" s="5">
        <v>3.25</v>
      </c>
      <c r="CJ27" s="5">
        <v>7.75</v>
      </c>
      <c r="CK27" s="5">
        <v>4.9000000000000004</v>
      </c>
      <c r="CL27" s="5">
        <v>300</v>
      </c>
      <c r="CM27" s="5">
        <v>22.9</v>
      </c>
      <c r="CN27" s="5">
        <v>1</v>
      </c>
      <c r="CO27" s="51">
        <f>'QLQ-30 + QLQ-OV28'!HX27</f>
        <v>50</v>
      </c>
      <c r="CP27" s="51">
        <f>'QLQ-30 + QLQ-OV28'!HY27</f>
        <v>80</v>
      </c>
      <c r="CQ27" s="51">
        <f>'QLQ-30 + QLQ-OV28'!HZ27</f>
        <v>66.666666666666671</v>
      </c>
      <c r="CR27" s="51">
        <f>'QLQ-30 + QLQ-OV28'!IA27</f>
        <v>41.666666666666664</v>
      </c>
      <c r="CS27" s="51">
        <f>'QLQ-30 + QLQ-OV28'!IB27</f>
        <v>66.666666666666671</v>
      </c>
      <c r="CT27" s="51">
        <f>'QLQ-30 + QLQ-OV28'!IC27</f>
        <v>66.666666666666671</v>
      </c>
      <c r="CU27" s="51">
        <f>'QLQ-30 + QLQ-OV28'!ID27</f>
        <v>44.44444444444445</v>
      </c>
      <c r="CV27" s="51">
        <f>'QLQ-30 + QLQ-OV28'!IE27</f>
        <v>33.333333333333329</v>
      </c>
      <c r="CW27" s="51">
        <f>'QLQ-30 + QLQ-OV28'!IF27</f>
        <v>50</v>
      </c>
      <c r="CX27" s="51">
        <f>'QLQ-30 + QLQ-OV28'!IG27</f>
        <v>33.333333333333329</v>
      </c>
      <c r="CY27" s="51">
        <f>'QLQ-30 + QLQ-OV28'!IH27</f>
        <v>66.666666666666657</v>
      </c>
      <c r="CZ27" s="51">
        <f>'QLQ-30 + QLQ-OV28'!II27</f>
        <v>33.333333333333329</v>
      </c>
      <c r="DA27" s="51">
        <f>'QLQ-30 + QLQ-OV28'!IJ27</f>
        <v>66.666666666666657</v>
      </c>
      <c r="DB27" s="51">
        <f>'QLQ-30 + QLQ-OV28'!IK27</f>
        <v>0</v>
      </c>
      <c r="DC27" s="51">
        <f>'QLQ-30 + QLQ-OV28'!IL27</f>
        <v>33.333333333333329</v>
      </c>
      <c r="DD27" s="51">
        <f>'QLQ-30 + QLQ-OV28'!IM27</f>
        <v>50</v>
      </c>
      <c r="DE27" s="51">
        <f>'QLQ-30 + QLQ-OV28'!IN27</f>
        <v>0</v>
      </c>
      <c r="DF27" s="51">
        <f>'QLQ-30 + QLQ-OV28'!IO27</f>
        <v>55.55555555555555</v>
      </c>
      <c r="DG27" s="51">
        <f>'QLQ-30 + QLQ-OV28'!IP27</f>
        <v>42.857142857142854</v>
      </c>
      <c r="DH27" s="51">
        <f>'QLQ-30 + QLQ-OV28'!IQ27</f>
        <v>77.777777777777786</v>
      </c>
      <c r="DI27" s="51">
        <f>'QLQ-30 + QLQ-OV28'!IR27</f>
        <v>0</v>
      </c>
      <c r="DJ27" s="51">
        <f>'QLQ-30 + QLQ-OV28'!IS27</f>
        <v>66.666666666666657</v>
      </c>
      <c r="DK27" s="51">
        <f>'QLQ-30 + QLQ-OV28'!IT27</f>
        <v>100</v>
      </c>
      <c r="DL27" s="142">
        <f>'Facit-F'!CN26</f>
        <v>26</v>
      </c>
      <c r="DM27" s="64">
        <v>43623</v>
      </c>
      <c r="DN27" s="5">
        <v>45.35</v>
      </c>
      <c r="DO27" s="5">
        <v>7</v>
      </c>
      <c r="DP27" s="5">
        <v>3.2</v>
      </c>
      <c r="DQ27" s="5">
        <v>7.61</v>
      </c>
      <c r="DR27" s="5">
        <v>3.86</v>
      </c>
      <c r="DS27" s="5">
        <v>207</v>
      </c>
      <c r="DT27" s="5">
        <v>25.1</v>
      </c>
      <c r="DU27" s="5">
        <v>1</v>
      </c>
      <c r="DV27" s="51">
        <f>'QLQ-30 + QLQ-OV28'!LE27</f>
        <v>58.333333333333336</v>
      </c>
      <c r="DW27" s="51">
        <f>'QLQ-30 + QLQ-OV28'!LF27</f>
        <v>66.666666666666671</v>
      </c>
      <c r="DX27" s="51">
        <f>'QLQ-30 + QLQ-OV28'!LG27</f>
        <v>66.666666666666671</v>
      </c>
      <c r="DY27" s="51">
        <f>'QLQ-30 + QLQ-OV28'!LH27</f>
        <v>33.333333333333336</v>
      </c>
      <c r="DZ27" s="51">
        <f>'QLQ-30 + QLQ-OV28'!LI27</f>
        <v>66.666666666666671</v>
      </c>
      <c r="EA27" s="51">
        <f>'QLQ-30 + QLQ-OV28'!LJ27</f>
        <v>33.333333333333336</v>
      </c>
      <c r="EB27" s="51">
        <f>'QLQ-30 + QLQ-OV28'!LK27</f>
        <v>44.44444444444445</v>
      </c>
      <c r="EC27" s="51">
        <f>'QLQ-30 + QLQ-OV28'!LL27</f>
        <v>33.333333333333329</v>
      </c>
      <c r="ED27" s="51">
        <f>'QLQ-30 + QLQ-OV28'!LM27</f>
        <v>33.333333333333329</v>
      </c>
      <c r="EE27" s="51">
        <f>'QLQ-30 + QLQ-OV28'!LN27</f>
        <v>33.333333333333329</v>
      </c>
      <c r="EF27" s="51">
        <f>'QLQ-30 + QLQ-OV28'!LO27</f>
        <v>66.666666666666657</v>
      </c>
      <c r="EG27" s="51">
        <f>'QLQ-30 + QLQ-OV28'!LP27</f>
        <v>66.666666666666657</v>
      </c>
      <c r="EH27" s="51">
        <f>'QLQ-30 + QLQ-OV28'!LQ27</f>
        <v>0</v>
      </c>
      <c r="EI27" s="51">
        <f>'QLQ-30 + QLQ-OV28'!LR27</f>
        <v>33.333333333333329</v>
      </c>
      <c r="EJ27" s="51">
        <f>'QLQ-30 + QLQ-OV28'!LS27</f>
        <v>33.333333333333329</v>
      </c>
      <c r="EK27" s="51">
        <f>'QLQ-30 + QLQ-OV28'!LT27</f>
        <v>66.666666666666657</v>
      </c>
      <c r="EL27" s="51">
        <f>'QLQ-30 + QLQ-OV28'!LU27</f>
        <v>0</v>
      </c>
      <c r="EM27" s="51">
        <f>'QLQ-30 + QLQ-OV28'!LV27</f>
        <v>66.666666666666657</v>
      </c>
      <c r="EN27" s="51">
        <f>'QLQ-30 + QLQ-OV28'!LW27</f>
        <v>52.380952380952387</v>
      </c>
      <c r="EO27" s="51">
        <f>'QLQ-30 + QLQ-OV28'!LX27</f>
        <v>88.888888888888886</v>
      </c>
      <c r="EP27" s="51">
        <f>'QLQ-30 + QLQ-OV28'!LY27</f>
        <v>0</v>
      </c>
      <c r="EQ27" s="51">
        <f>'QLQ-30 + QLQ-OV28'!LZ27</f>
        <v>73.333333333333343</v>
      </c>
      <c r="ER27" s="51">
        <f>'QLQ-30 + QLQ-OV28'!MA27</f>
        <v>33.333333333333329</v>
      </c>
      <c r="ES27" s="55">
        <f>'Facit-F'!DR26</f>
        <v>23</v>
      </c>
    </row>
    <row r="28" spans="1:149">
      <c r="A28" s="4" t="s">
        <v>32</v>
      </c>
      <c r="B28" s="4" t="s">
        <v>422</v>
      </c>
      <c r="C28" s="4" t="s">
        <v>423</v>
      </c>
      <c r="D28" s="4" t="s">
        <v>382</v>
      </c>
      <c r="E28" s="4" t="s">
        <v>112</v>
      </c>
      <c r="F28" s="4" t="s">
        <v>113</v>
      </c>
      <c r="G28" s="128" t="s">
        <v>114</v>
      </c>
      <c r="H28" s="62">
        <v>43642</v>
      </c>
      <c r="I28" s="4" t="s">
        <v>540</v>
      </c>
      <c r="J28" s="132" t="s">
        <v>406</v>
      </c>
      <c r="K28" s="132"/>
      <c r="L28" s="132"/>
      <c r="M28" s="132"/>
      <c r="N28" s="132"/>
      <c r="O28" s="132"/>
      <c r="P28" s="132"/>
      <c r="Q28" s="132"/>
      <c r="R28" s="132"/>
      <c r="S28" s="5">
        <v>7.28</v>
      </c>
      <c r="T28" s="5">
        <v>8.1</v>
      </c>
      <c r="U28" s="5">
        <v>4.7300000000000004</v>
      </c>
      <c r="V28" s="5">
        <v>7.39</v>
      </c>
      <c r="W28" s="5">
        <v>4.09</v>
      </c>
      <c r="X28" s="5">
        <v>261</v>
      </c>
      <c r="Y28" s="5">
        <v>40.299999999999997</v>
      </c>
      <c r="Z28" s="5">
        <v>1</v>
      </c>
      <c r="AA28" s="51">
        <f>'QLQ-30 + QLQ-OV28'!BJ28</f>
        <v>58.333333333333336</v>
      </c>
      <c r="AB28" s="51">
        <f>'QLQ-30 + QLQ-OV28'!BK28</f>
        <v>59.999999999999986</v>
      </c>
      <c r="AC28" s="51">
        <f>'QLQ-30 + QLQ-OV28'!BL28</f>
        <v>100</v>
      </c>
      <c r="AD28" s="51">
        <f>'QLQ-30 + QLQ-OV28'!BM28</f>
        <v>66.666666666666671</v>
      </c>
      <c r="AE28" s="51">
        <f>'QLQ-30 + QLQ-OV28'!BN28</f>
        <v>66.666666666666671</v>
      </c>
      <c r="AF28" s="51">
        <f>'QLQ-30 + QLQ-OV28'!BO28</f>
        <v>33.333333333333336</v>
      </c>
      <c r="AG28" s="51">
        <f>'QLQ-30 + QLQ-OV28'!BP28</f>
        <v>44.44444444444445</v>
      </c>
      <c r="AH28" s="51">
        <f>'QLQ-30 + QLQ-OV28'!BQ28</f>
        <v>16.666666666666664</v>
      </c>
      <c r="AI28" s="51">
        <f>'QLQ-30 + QLQ-OV28'!BR28</f>
        <v>33.333333333333329</v>
      </c>
      <c r="AJ28" s="51">
        <f>'QLQ-30 + QLQ-OV28'!BS28</f>
        <v>33.333333333333329</v>
      </c>
      <c r="AK28" s="51">
        <f>'QLQ-30 + QLQ-OV28'!BT28</f>
        <v>33.333333333333329</v>
      </c>
      <c r="AL28" s="51">
        <f>'QLQ-30 + QLQ-OV28'!BU28</f>
        <v>33.333333333333329</v>
      </c>
      <c r="AM28" s="51">
        <f>'QLQ-30 + QLQ-OV28'!BV28</f>
        <v>33.333333333333329</v>
      </c>
      <c r="AN28" s="51">
        <f>'QLQ-30 + QLQ-OV28'!BW28</f>
        <v>33.333333333333329</v>
      </c>
      <c r="AO28" s="51">
        <f>'QLQ-30 + QLQ-OV28'!BX28</f>
        <v>66.666666666666657</v>
      </c>
      <c r="AP28" s="51">
        <f>'QLQ-30 + QLQ-OV28'!BY28</f>
        <v>33.333333333333329</v>
      </c>
      <c r="AQ28" s="51">
        <f>'QLQ-30 + QLQ-OV28'!BZ28</f>
        <v>16.666666666666664</v>
      </c>
      <c r="AR28" s="51">
        <f>'QLQ-30 + QLQ-OV28'!CA28</f>
        <v>33.333333333333329</v>
      </c>
      <c r="AS28" s="51">
        <f>'QLQ-30 + QLQ-OV28'!CB28</f>
        <v>38.095238095238095</v>
      </c>
      <c r="AT28" s="51">
        <f>'QLQ-30 + QLQ-OV28'!CC28</f>
        <v>66.666666666666657</v>
      </c>
      <c r="AU28" s="51">
        <f>'QLQ-30 + QLQ-OV28'!CD28</f>
        <v>0</v>
      </c>
      <c r="AV28" s="51">
        <f>'QLQ-30 + QLQ-OV28'!CE28</f>
        <v>53.333333333333336</v>
      </c>
      <c r="AW28" s="51">
        <f>'QLQ-30 + QLQ-OV28'!CF28</f>
        <v>50</v>
      </c>
      <c r="AX28" s="142">
        <f>'Facit-F'!AF27</f>
        <v>26</v>
      </c>
      <c r="AY28" s="62">
        <v>43663</v>
      </c>
      <c r="AZ28" s="5" t="s">
        <v>380</v>
      </c>
      <c r="BA28" s="5">
        <v>7.6</v>
      </c>
      <c r="BB28" s="5">
        <v>4.38</v>
      </c>
      <c r="BC28" s="5">
        <v>6.92</v>
      </c>
      <c r="BD28" s="5">
        <v>3.78</v>
      </c>
      <c r="BE28" s="5">
        <v>205</v>
      </c>
      <c r="BF28" s="5">
        <v>40.299999999999997</v>
      </c>
      <c r="BG28" s="5">
        <v>1</v>
      </c>
      <c r="BH28" s="51">
        <f>'QLQ-30 + QLQ-OV28'!EQ28</f>
        <v>66.666666666666657</v>
      </c>
      <c r="BI28" s="51">
        <f>'QLQ-30 + QLQ-OV28'!ER28</f>
        <v>59.999999999999986</v>
      </c>
      <c r="BJ28" s="51">
        <f>'QLQ-30 + QLQ-OV28'!ES28</f>
        <v>66.666666666666671</v>
      </c>
      <c r="BK28" s="51">
        <f>'QLQ-30 + QLQ-OV28'!ET28</f>
        <v>33.333333333333336</v>
      </c>
      <c r="BL28" s="51">
        <f>'QLQ-30 + QLQ-OV28'!EU28</f>
        <v>83.333333333333343</v>
      </c>
      <c r="BM28" s="51">
        <f>'QLQ-30 + QLQ-OV28'!EV28</f>
        <v>33.333333333333336</v>
      </c>
      <c r="BN28" s="51">
        <f>'QLQ-30 + QLQ-OV28'!EW28</f>
        <v>55.55555555555555</v>
      </c>
      <c r="BO28" s="51">
        <f>'QLQ-30 + QLQ-OV28'!EX28</f>
        <v>33.333333333333329</v>
      </c>
      <c r="BP28" s="51">
        <f>'QLQ-30 + QLQ-OV28'!EY28</f>
        <v>33.333333333333329</v>
      </c>
      <c r="BQ28" s="51">
        <f>'QLQ-30 + QLQ-OV28'!EZ28</f>
        <v>33.333333333333329</v>
      </c>
      <c r="BR28" s="51">
        <f>'QLQ-30 + QLQ-OV28'!FA28</f>
        <v>66.666666666666657</v>
      </c>
      <c r="BS28" s="51">
        <f>'QLQ-30 + QLQ-OV28'!FB28</f>
        <v>66.666666666666657</v>
      </c>
      <c r="BT28" s="51">
        <f>'QLQ-30 + QLQ-OV28'!FC28</f>
        <v>33.333333333333329</v>
      </c>
      <c r="BU28" s="51">
        <f>'QLQ-30 + QLQ-OV28'!FD28</f>
        <v>33.333333333333329</v>
      </c>
      <c r="BV28" s="51">
        <f>'QLQ-30 + QLQ-OV28'!FE28</f>
        <v>33.333333333333329</v>
      </c>
      <c r="BW28" s="51">
        <f>'QLQ-30 + QLQ-OV28'!FF28</f>
        <v>50</v>
      </c>
      <c r="BX28" s="51">
        <f>'QLQ-30 + QLQ-OV28'!FG28</f>
        <v>0</v>
      </c>
      <c r="BY28" s="51">
        <f>'QLQ-30 + QLQ-OV28'!FH28</f>
        <v>55.55555555555555</v>
      </c>
      <c r="BZ28" s="51">
        <f>'QLQ-30 + QLQ-OV28'!FI28</f>
        <v>42.857142857142854</v>
      </c>
      <c r="CA28" s="51">
        <f>'QLQ-30 + QLQ-OV28'!FJ28</f>
        <v>55.55555555555555</v>
      </c>
      <c r="CB28" s="51">
        <f>'QLQ-30 + QLQ-OV28'!FK28</f>
        <v>50</v>
      </c>
      <c r="CC28" s="51">
        <f>'QLQ-30 + QLQ-OV28'!FL28</f>
        <v>66.666666666666657</v>
      </c>
      <c r="CD28" s="51">
        <f>'QLQ-30 + QLQ-OV28'!FM28</f>
        <v>50</v>
      </c>
      <c r="CE28" s="142">
        <f>'Facit-F'!BJ27</f>
        <v>26</v>
      </c>
      <c r="CF28" s="64">
        <v>43705</v>
      </c>
      <c r="CG28" s="5">
        <v>7.17</v>
      </c>
      <c r="CH28" s="5">
        <v>7</v>
      </c>
      <c r="CI28" s="5">
        <v>3.88</v>
      </c>
      <c r="CJ28" s="5">
        <v>5.28</v>
      </c>
      <c r="CK28" s="5">
        <v>2.62</v>
      </c>
      <c r="CL28" s="5">
        <v>180</v>
      </c>
      <c r="CM28" s="5">
        <v>40.299999999999997</v>
      </c>
      <c r="CN28" s="5">
        <v>1</v>
      </c>
      <c r="CO28" s="51">
        <f>'QLQ-30 + QLQ-OV28'!HX28</f>
        <v>50</v>
      </c>
      <c r="CP28" s="51">
        <f>'QLQ-30 + QLQ-OV28'!HY28</f>
        <v>66.666666666666671</v>
      </c>
      <c r="CQ28" s="51">
        <f>'QLQ-30 + QLQ-OV28'!HZ28</f>
        <v>50</v>
      </c>
      <c r="CR28" s="51">
        <f>'QLQ-30 + QLQ-OV28'!IA28</f>
        <v>58.333333333333329</v>
      </c>
      <c r="CS28" s="51">
        <f>'QLQ-30 + QLQ-OV28'!IB28</f>
        <v>83.333333333333343</v>
      </c>
      <c r="CT28" s="51">
        <f>'QLQ-30 + QLQ-OV28'!IC28</f>
        <v>66.666666666666671</v>
      </c>
      <c r="CU28" s="51">
        <f>'QLQ-30 + QLQ-OV28'!ID28</f>
        <v>44.44444444444445</v>
      </c>
      <c r="CV28" s="51">
        <f>'QLQ-30 + QLQ-OV28'!IE28</f>
        <v>50</v>
      </c>
      <c r="CW28" s="51">
        <f>'QLQ-30 + QLQ-OV28'!IF28</f>
        <v>33.333333333333329</v>
      </c>
      <c r="CX28" s="51">
        <f>'QLQ-30 + QLQ-OV28'!IG28</f>
        <v>33.333333333333329</v>
      </c>
      <c r="CY28" s="51">
        <f>'QLQ-30 + QLQ-OV28'!IH28</f>
        <v>66.666666666666657</v>
      </c>
      <c r="CZ28" s="51">
        <f>'QLQ-30 + QLQ-OV28'!II28</f>
        <v>66.666666666666657</v>
      </c>
      <c r="DA28" s="51">
        <f>'QLQ-30 + QLQ-OV28'!IJ28</f>
        <v>33.333333333333329</v>
      </c>
      <c r="DB28" s="51">
        <f>'QLQ-30 + QLQ-OV28'!IK28</f>
        <v>33.333333333333329</v>
      </c>
      <c r="DC28" s="51">
        <f>'QLQ-30 + QLQ-OV28'!IL28</f>
        <v>66.666666666666657</v>
      </c>
      <c r="DD28" s="51">
        <f>'QLQ-30 + QLQ-OV28'!IM28</f>
        <v>66.666666666666657</v>
      </c>
      <c r="DE28" s="51">
        <f>'QLQ-30 + QLQ-OV28'!IN28</f>
        <v>0</v>
      </c>
      <c r="DF28" s="51">
        <f>'QLQ-30 + QLQ-OV28'!IO28</f>
        <v>77.777777777777786</v>
      </c>
      <c r="DG28" s="51">
        <f>'QLQ-30 + QLQ-OV28'!IP28</f>
        <v>19.047619047619047</v>
      </c>
      <c r="DH28" s="51">
        <f>'QLQ-30 + QLQ-OV28'!IQ28</f>
        <v>33.333333333333329</v>
      </c>
      <c r="DI28" s="51">
        <f>'QLQ-30 + QLQ-OV28'!IR28</f>
        <v>33.333333333333329</v>
      </c>
      <c r="DJ28" s="51">
        <f>'QLQ-30 + QLQ-OV28'!IS28</f>
        <v>53.333333333333336</v>
      </c>
      <c r="DK28" s="51">
        <f>'QLQ-30 + QLQ-OV28'!IT28</f>
        <v>83.333333333333343</v>
      </c>
      <c r="DL28" s="142">
        <f>'Facit-F'!CN27</f>
        <v>24</v>
      </c>
      <c r="DM28" s="64">
        <v>43747</v>
      </c>
      <c r="DN28" s="5">
        <v>6.97</v>
      </c>
      <c r="DO28" s="5">
        <v>7.1</v>
      </c>
      <c r="DP28" s="5">
        <v>3.58</v>
      </c>
      <c r="DQ28" s="5">
        <v>5.12</v>
      </c>
      <c r="DR28" s="5">
        <v>2.25</v>
      </c>
      <c r="DS28" s="5">
        <v>193</v>
      </c>
      <c r="DT28" s="5">
        <v>38.9</v>
      </c>
      <c r="DU28" s="5">
        <v>1</v>
      </c>
      <c r="DV28" s="51">
        <f>'QLQ-30 + QLQ-OV28'!LE28</f>
        <v>66.666666666666657</v>
      </c>
      <c r="DW28" s="51">
        <f>'QLQ-30 + QLQ-OV28'!LF28</f>
        <v>53.333333333333343</v>
      </c>
      <c r="DX28" s="51">
        <f>'QLQ-30 + QLQ-OV28'!LG28</f>
        <v>66.666666666666671</v>
      </c>
      <c r="DY28" s="51">
        <f>'QLQ-30 + QLQ-OV28'!LH28</f>
        <v>33.333333333333336</v>
      </c>
      <c r="DZ28" s="51">
        <f>'QLQ-30 + QLQ-OV28'!LI28</f>
        <v>66.666666666666671</v>
      </c>
      <c r="EA28" s="51">
        <f>'QLQ-30 + QLQ-OV28'!LJ28</f>
        <v>66.666666666666671</v>
      </c>
      <c r="EB28" s="51">
        <f>'QLQ-30 + QLQ-OV28'!LK28</f>
        <v>44.44444444444445</v>
      </c>
      <c r="EC28" s="51">
        <f>'QLQ-30 + QLQ-OV28'!LL28</f>
        <v>33.333333333333329</v>
      </c>
      <c r="ED28" s="51">
        <f>'QLQ-30 + QLQ-OV28'!LM28</f>
        <v>33.333333333333329</v>
      </c>
      <c r="EE28" s="51">
        <f>'QLQ-30 + QLQ-OV28'!LN28</f>
        <v>33.333333333333329</v>
      </c>
      <c r="EF28" s="51">
        <f>'QLQ-30 + QLQ-OV28'!LO28</f>
        <v>66.666666666666657</v>
      </c>
      <c r="EG28" s="51">
        <f>'QLQ-30 + QLQ-OV28'!LP28</f>
        <v>33.333333333333329</v>
      </c>
      <c r="EH28" s="51">
        <f>'QLQ-30 + QLQ-OV28'!LQ28</f>
        <v>66.666666666666657</v>
      </c>
      <c r="EI28" s="51">
        <f>'QLQ-30 + QLQ-OV28'!LR28</f>
        <v>33.333333333333329</v>
      </c>
      <c r="EJ28" s="51">
        <f>'QLQ-30 + QLQ-OV28'!LS28</f>
        <v>33.333333333333329</v>
      </c>
      <c r="EK28" s="51">
        <f>'QLQ-30 + QLQ-OV28'!LT28</f>
        <v>33.333333333333329</v>
      </c>
      <c r="EL28" s="51">
        <f>'QLQ-30 + QLQ-OV28'!LU28</f>
        <v>0</v>
      </c>
      <c r="EM28" s="51">
        <f>'QLQ-30 + QLQ-OV28'!LV28</f>
        <v>66.666666666666657</v>
      </c>
      <c r="EN28" s="51">
        <f>'QLQ-30 + QLQ-OV28'!LW28</f>
        <v>33.333333333333329</v>
      </c>
      <c r="EO28" s="51">
        <f>'QLQ-30 + QLQ-OV28'!LX28</f>
        <v>44.44444444444445</v>
      </c>
      <c r="EP28" s="51">
        <f>'QLQ-30 + QLQ-OV28'!LY28</f>
        <v>16.666666666666664</v>
      </c>
      <c r="EQ28" s="51">
        <f>'QLQ-30 + QLQ-OV28'!LZ28</f>
        <v>60</v>
      </c>
      <c r="ER28" s="51">
        <f>'QLQ-30 + QLQ-OV28'!MA28</f>
        <v>100</v>
      </c>
      <c r="ES28" s="55">
        <f>'Facit-F'!DR27</f>
        <v>26</v>
      </c>
    </row>
    <row r="29" spans="1:149">
      <c r="A29" s="4" t="s">
        <v>33</v>
      </c>
      <c r="B29" s="4" t="s">
        <v>424</v>
      </c>
      <c r="C29" s="4" t="s">
        <v>423</v>
      </c>
      <c r="D29" s="4" t="s">
        <v>382</v>
      </c>
      <c r="E29" s="4" t="s">
        <v>112</v>
      </c>
      <c r="F29" s="4" t="s">
        <v>373</v>
      </c>
      <c r="G29" s="128" t="s">
        <v>114</v>
      </c>
      <c r="H29" s="62">
        <v>43623</v>
      </c>
      <c r="I29" s="4" t="s">
        <v>375</v>
      </c>
      <c r="J29" s="132" t="s">
        <v>425</v>
      </c>
      <c r="K29" s="132"/>
      <c r="L29" s="132"/>
      <c r="M29" s="132"/>
      <c r="N29" s="132"/>
      <c r="O29" s="132"/>
      <c r="P29" s="132"/>
      <c r="Q29" s="132"/>
      <c r="R29" s="132"/>
      <c r="S29" s="5">
        <v>519.29999999999995</v>
      </c>
      <c r="T29" s="5">
        <v>7.7</v>
      </c>
      <c r="U29" s="5">
        <v>4.51</v>
      </c>
      <c r="V29" s="5">
        <v>4.97</v>
      </c>
      <c r="W29" s="5">
        <v>3.15</v>
      </c>
      <c r="X29" s="5">
        <v>371</v>
      </c>
      <c r="Y29" s="5">
        <v>27.7</v>
      </c>
      <c r="Z29" s="5">
        <v>0</v>
      </c>
      <c r="AA29" s="51">
        <f>'QLQ-30 + QLQ-OV28'!BJ29</f>
        <v>41.666666666666671</v>
      </c>
      <c r="AB29" s="51">
        <f>'QLQ-30 + QLQ-OV28'!BK29</f>
        <v>40</v>
      </c>
      <c r="AC29" s="51">
        <f>'QLQ-30 + QLQ-OV28'!BL29</f>
        <v>33.333333333333336</v>
      </c>
      <c r="AD29" s="51">
        <f>'QLQ-30 + QLQ-OV28'!BM29</f>
        <v>66.666666666666671</v>
      </c>
      <c r="AE29" s="51">
        <f>'QLQ-30 + QLQ-OV28'!BN29</f>
        <v>66.666666666666671</v>
      </c>
      <c r="AF29" s="51">
        <f>'QLQ-30 + QLQ-OV28'!BO29</f>
        <v>66.666666666666671</v>
      </c>
      <c r="AG29" s="51">
        <f>'QLQ-30 + QLQ-OV28'!BP29</f>
        <v>66.666666666666657</v>
      </c>
      <c r="AH29" s="51">
        <f>'QLQ-30 + QLQ-OV28'!BQ29</f>
        <v>33.333333333333329</v>
      </c>
      <c r="AI29" s="51">
        <f>'QLQ-30 + QLQ-OV28'!BR29</f>
        <v>50</v>
      </c>
      <c r="AJ29" s="51">
        <f>'QLQ-30 + QLQ-OV28'!BS29</f>
        <v>33.333333333333329</v>
      </c>
      <c r="AK29" s="51">
        <f>'QLQ-30 + QLQ-OV28'!BT29</f>
        <v>66.666666666666657</v>
      </c>
      <c r="AL29" s="51">
        <f>'QLQ-30 + QLQ-OV28'!BU29</f>
        <v>66.666666666666657</v>
      </c>
      <c r="AM29" s="51">
        <f>'QLQ-30 + QLQ-OV28'!BV29</f>
        <v>33.333333333333329</v>
      </c>
      <c r="AN29" s="51">
        <f>'QLQ-30 + QLQ-OV28'!BW29</f>
        <v>0</v>
      </c>
      <c r="AO29" s="51">
        <f>'QLQ-30 + QLQ-OV28'!BX29</f>
        <v>66.666666666666657</v>
      </c>
      <c r="AP29" s="51">
        <f>'QLQ-30 + QLQ-OV28'!BY29</f>
        <v>33.333333333333329</v>
      </c>
      <c r="AQ29" s="51">
        <f>'QLQ-30 + QLQ-OV28'!BZ29</f>
        <v>0</v>
      </c>
      <c r="AR29" s="51">
        <f>'QLQ-30 + QLQ-OV28'!CA29</f>
        <v>55.55555555555555</v>
      </c>
      <c r="AS29" s="51">
        <f>'QLQ-30 + QLQ-OV28'!CB29</f>
        <v>38.095238095238095</v>
      </c>
      <c r="AT29" s="51">
        <f>'QLQ-30 + QLQ-OV28'!CC29</f>
        <v>44.44444444444445</v>
      </c>
      <c r="AU29" s="51">
        <f>'QLQ-30 + QLQ-OV28'!CD29</f>
        <v>33.333333333333329</v>
      </c>
      <c r="AV29" s="51">
        <f>'QLQ-30 + QLQ-OV28'!CE29</f>
        <v>40.000000000000007</v>
      </c>
      <c r="AW29" s="51">
        <f>'QLQ-30 + QLQ-OV28'!CF29</f>
        <v>0</v>
      </c>
      <c r="AX29" s="142">
        <f>'Facit-F'!AF28</f>
        <v>25</v>
      </c>
      <c r="AY29" s="62">
        <v>43648</v>
      </c>
      <c r="AZ29" s="5" t="s">
        <v>380</v>
      </c>
      <c r="BA29" s="5">
        <v>7.6</v>
      </c>
      <c r="BB29" s="5">
        <v>4.2699999999999996</v>
      </c>
      <c r="BC29" s="5">
        <v>6.05</v>
      </c>
      <c r="BD29" s="5">
        <v>3.74</v>
      </c>
      <c r="BE29" s="5">
        <v>172</v>
      </c>
      <c r="BF29" s="5">
        <v>25.8</v>
      </c>
      <c r="BG29" s="5">
        <v>1</v>
      </c>
      <c r="BH29" s="51">
        <f>'QLQ-30 + QLQ-OV28'!EQ29</f>
        <v>50</v>
      </c>
      <c r="BI29" s="51">
        <f>'QLQ-30 + QLQ-OV28'!ER29</f>
        <v>80</v>
      </c>
      <c r="BJ29" s="51">
        <f>'QLQ-30 + QLQ-OV28'!ES29</f>
        <v>66.666666666666671</v>
      </c>
      <c r="BK29" s="51">
        <f>'QLQ-30 + QLQ-OV28'!ET29</f>
        <v>50</v>
      </c>
      <c r="BL29" s="51">
        <f>'QLQ-30 + QLQ-OV28'!EU29</f>
        <v>66.666666666666671</v>
      </c>
      <c r="BM29" s="51">
        <f>'QLQ-30 + QLQ-OV28'!EV29</f>
        <v>50</v>
      </c>
      <c r="BN29" s="51">
        <f>'QLQ-30 + QLQ-OV28'!EW29</f>
        <v>44.44444444444445</v>
      </c>
      <c r="BO29" s="51">
        <f>'QLQ-30 + QLQ-OV28'!EX29</f>
        <v>33.333333333333329</v>
      </c>
      <c r="BP29" s="51">
        <f>'QLQ-30 + QLQ-OV28'!EY29</f>
        <v>33.333333333333329</v>
      </c>
      <c r="BQ29" s="51">
        <f>'QLQ-30 + QLQ-OV28'!EZ29</f>
        <v>33.333333333333329</v>
      </c>
      <c r="BR29" s="51">
        <f>'QLQ-30 + QLQ-OV28'!FA29</f>
        <v>33.333333333333329</v>
      </c>
      <c r="BS29" s="51">
        <f>'QLQ-30 + QLQ-OV28'!FB29</f>
        <v>33.333333333333329</v>
      </c>
      <c r="BT29" s="51">
        <f>'QLQ-30 + QLQ-OV28'!FC29</f>
        <v>66.666666666666657</v>
      </c>
      <c r="BU29" s="51">
        <f>'QLQ-30 + QLQ-OV28'!FD29</f>
        <v>33.333333333333329</v>
      </c>
      <c r="BV29" s="51">
        <f>'QLQ-30 + QLQ-OV28'!FE29</f>
        <v>66.666666666666657</v>
      </c>
      <c r="BW29" s="51">
        <f>'QLQ-30 + QLQ-OV28'!FF29</f>
        <v>33.333333333333329</v>
      </c>
      <c r="BX29" s="51">
        <f>'QLQ-30 + QLQ-OV28'!FG29</f>
        <v>0</v>
      </c>
      <c r="BY29" s="51">
        <f>'QLQ-30 + QLQ-OV28'!FH29</f>
        <v>77.777777777777786</v>
      </c>
      <c r="BZ29" s="51">
        <f>'QLQ-30 + QLQ-OV28'!FI29</f>
        <v>33.333333333333329</v>
      </c>
      <c r="CA29" s="51">
        <f>'QLQ-30 + QLQ-OV28'!FJ29</f>
        <v>33.333333333333329</v>
      </c>
      <c r="CB29" s="51">
        <f>'QLQ-30 + QLQ-OV28'!FK29</f>
        <v>33.333333333333329</v>
      </c>
      <c r="CC29" s="51">
        <f>'QLQ-30 + QLQ-OV28'!FL29</f>
        <v>46.666666666666664</v>
      </c>
      <c r="CD29" s="51">
        <f>'QLQ-30 + QLQ-OV28'!FM29</f>
        <v>33.333333333333329</v>
      </c>
      <c r="CE29" s="142">
        <f>'Facit-F'!BJ28</f>
        <v>24</v>
      </c>
      <c r="CF29" s="64">
        <v>43691</v>
      </c>
      <c r="CG29" s="5">
        <v>19.86</v>
      </c>
      <c r="CH29" s="5">
        <v>7.3</v>
      </c>
      <c r="CI29" s="5">
        <v>4.12</v>
      </c>
      <c r="CJ29" s="5">
        <v>5.8</v>
      </c>
      <c r="CK29" s="5">
        <v>2.15</v>
      </c>
      <c r="CL29" s="5">
        <v>231</v>
      </c>
      <c r="CM29" s="5">
        <v>26.2</v>
      </c>
      <c r="CN29" s="5">
        <v>0</v>
      </c>
      <c r="CO29" s="51">
        <f>'QLQ-30 + QLQ-OV28'!HX29</f>
        <v>33.333333333333329</v>
      </c>
      <c r="CP29" s="51">
        <f>'QLQ-30 + QLQ-OV28'!HY29</f>
        <v>53.333333333333343</v>
      </c>
      <c r="CQ29" s="51">
        <f>'QLQ-30 + QLQ-OV28'!HZ29</f>
        <v>66.666666666666671</v>
      </c>
      <c r="CR29" s="51">
        <f>'QLQ-30 + QLQ-OV28'!IA29</f>
        <v>33.333333333333336</v>
      </c>
      <c r="CS29" s="51">
        <f>'QLQ-30 + QLQ-OV28'!IB29</f>
        <v>66.666666666666671</v>
      </c>
      <c r="CT29" s="51">
        <f>'QLQ-30 + QLQ-OV28'!IC29</f>
        <v>33.333333333333336</v>
      </c>
      <c r="CU29" s="51">
        <f>'QLQ-30 + QLQ-OV28'!ID29</f>
        <v>66.666666666666657</v>
      </c>
      <c r="CV29" s="51">
        <f>'QLQ-30 + QLQ-OV28'!IE29</f>
        <v>50</v>
      </c>
      <c r="CW29" s="51">
        <f>'QLQ-30 + QLQ-OV28'!IF29</f>
        <v>50</v>
      </c>
      <c r="CX29" s="51">
        <f>'QLQ-30 + QLQ-OV28'!IG29</f>
        <v>33.333333333333329</v>
      </c>
      <c r="CY29" s="51">
        <f>'QLQ-30 + QLQ-OV28'!IH29</f>
        <v>66.666666666666657</v>
      </c>
      <c r="CZ29" s="51">
        <f>'QLQ-30 + QLQ-OV28'!II29</f>
        <v>66.666666666666657</v>
      </c>
      <c r="DA29" s="51">
        <f>'QLQ-30 + QLQ-OV28'!IJ29</f>
        <v>33.333333333333329</v>
      </c>
      <c r="DB29" s="51">
        <f>'QLQ-30 + QLQ-OV28'!IK29</f>
        <v>33.333333333333329</v>
      </c>
      <c r="DC29" s="51">
        <f>'QLQ-30 + QLQ-OV28'!IL29</f>
        <v>66.666666666666657</v>
      </c>
      <c r="DD29" s="51">
        <f>'QLQ-30 + QLQ-OV28'!IM29</f>
        <v>66.666666666666657</v>
      </c>
      <c r="DE29" s="51">
        <f>'QLQ-30 + QLQ-OV28'!IN29</f>
        <v>0</v>
      </c>
      <c r="DF29" s="51">
        <f>'QLQ-30 + QLQ-OV28'!IO29</f>
        <v>77.777777777777786</v>
      </c>
      <c r="DG29" s="51">
        <f>'QLQ-30 + QLQ-OV28'!IP29</f>
        <v>42.857142857142854</v>
      </c>
      <c r="DH29" s="51">
        <f>'QLQ-30 + QLQ-OV28'!IQ29</f>
        <v>77.777777777777786</v>
      </c>
      <c r="DI29" s="51">
        <f>'QLQ-30 + QLQ-OV28'!IR29</f>
        <v>0</v>
      </c>
      <c r="DJ29" s="51">
        <f>'QLQ-30 + QLQ-OV28'!IS29</f>
        <v>66.666666666666657</v>
      </c>
      <c r="DK29" s="51">
        <f>'QLQ-30 + QLQ-OV28'!IT29</f>
        <v>83.333333333333343</v>
      </c>
      <c r="DL29" s="142">
        <f>'Facit-F'!CN28</f>
        <v>21</v>
      </c>
      <c r="DM29" s="64">
        <v>43756</v>
      </c>
      <c r="DN29" s="5">
        <v>26.1</v>
      </c>
      <c r="DO29" s="5">
        <v>7.1</v>
      </c>
      <c r="DP29" s="5">
        <v>3.6</v>
      </c>
      <c r="DQ29" s="5">
        <v>3.39</v>
      </c>
      <c r="DR29" s="5">
        <v>1.33</v>
      </c>
      <c r="DS29" s="5">
        <v>142</v>
      </c>
      <c r="DT29" s="5">
        <v>25.4</v>
      </c>
      <c r="DU29" s="5">
        <v>0</v>
      </c>
      <c r="DV29" s="51">
        <f>'QLQ-30 + QLQ-OV28'!LE29</f>
        <v>41.666666666666671</v>
      </c>
      <c r="DW29" s="51">
        <f>'QLQ-30 + QLQ-OV28'!LF29</f>
        <v>46.666666666666664</v>
      </c>
      <c r="DX29" s="51">
        <f>'QLQ-30 + QLQ-OV28'!LG29</f>
        <v>66.666666666666671</v>
      </c>
      <c r="DY29" s="51">
        <f>'QLQ-30 + QLQ-OV28'!LH29</f>
        <v>33.333333333333336</v>
      </c>
      <c r="DZ29" s="51">
        <f>'QLQ-30 + QLQ-OV28'!LI29</f>
        <v>50</v>
      </c>
      <c r="EA29" s="51">
        <f>'QLQ-30 + QLQ-OV28'!LJ29</f>
        <v>33.333333333333336</v>
      </c>
      <c r="EB29" s="51">
        <f>'QLQ-30 + QLQ-OV28'!LK29</f>
        <v>55.55555555555555</v>
      </c>
      <c r="EC29" s="51">
        <f>'QLQ-30 + QLQ-OV28'!LL29</f>
        <v>50</v>
      </c>
      <c r="ED29" s="51">
        <f>'QLQ-30 + QLQ-OV28'!LM29</f>
        <v>33.333333333333329</v>
      </c>
      <c r="EE29" s="51">
        <f>'QLQ-30 + QLQ-OV28'!LN29</f>
        <v>33.333333333333329</v>
      </c>
      <c r="EF29" s="51">
        <f>'QLQ-30 + QLQ-OV28'!LO29</f>
        <v>33.333333333333329</v>
      </c>
      <c r="EG29" s="51">
        <f>'QLQ-30 + QLQ-OV28'!LP29</f>
        <v>66.666666666666657</v>
      </c>
      <c r="EH29" s="51">
        <f>'QLQ-30 + QLQ-OV28'!LQ29</f>
        <v>33.333333333333329</v>
      </c>
      <c r="EI29" s="51">
        <f>'QLQ-30 + QLQ-OV28'!LR29</f>
        <v>33.333333333333329</v>
      </c>
      <c r="EJ29" s="51">
        <f>'QLQ-30 + QLQ-OV28'!LS29</f>
        <v>66.666666666666657</v>
      </c>
      <c r="EK29" s="51">
        <f>'QLQ-30 + QLQ-OV28'!LT29</f>
        <v>50</v>
      </c>
      <c r="EL29" s="51">
        <f>'QLQ-30 + QLQ-OV28'!LU29</f>
        <v>0</v>
      </c>
      <c r="EM29" s="51">
        <f>'QLQ-30 + QLQ-OV28'!LV29</f>
        <v>66.666666666666657</v>
      </c>
      <c r="EN29" s="51">
        <f>'QLQ-30 + QLQ-OV28'!LW29</f>
        <v>47.619047619047613</v>
      </c>
      <c r="EO29" s="51">
        <f>'QLQ-30 + QLQ-OV28'!LX29</f>
        <v>66.666666666666657</v>
      </c>
      <c r="EP29" s="51">
        <f>'QLQ-30 + QLQ-OV28'!LY29</f>
        <v>0</v>
      </c>
      <c r="EQ29" s="51">
        <f>'QLQ-30 + QLQ-OV28'!LZ29</f>
        <v>66.666666666666657</v>
      </c>
      <c r="ER29" s="51">
        <f>'QLQ-30 + QLQ-OV28'!MA29</f>
        <v>66.666666666666657</v>
      </c>
      <c r="ES29" s="55">
        <f>'Facit-F'!DR28</f>
        <v>20</v>
      </c>
    </row>
    <row r="30" spans="1:149">
      <c r="A30" s="4" t="s">
        <v>34</v>
      </c>
      <c r="B30" s="4" t="s">
        <v>426</v>
      </c>
      <c r="C30" s="4" t="s">
        <v>372</v>
      </c>
      <c r="D30" s="4" t="s">
        <v>111</v>
      </c>
      <c r="E30" s="4" t="s">
        <v>383</v>
      </c>
      <c r="F30" s="4" t="s">
        <v>400</v>
      </c>
      <c r="G30" s="128" t="s">
        <v>374</v>
      </c>
      <c r="H30" s="62">
        <v>43531</v>
      </c>
      <c r="I30" s="4" t="s">
        <v>541</v>
      </c>
      <c r="J30" s="148" t="s">
        <v>386</v>
      </c>
      <c r="K30" s="146"/>
      <c r="L30" s="148"/>
      <c r="M30" s="148"/>
      <c r="N30" s="148"/>
      <c r="O30" s="132"/>
      <c r="P30" s="132"/>
      <c r="Q30" s="132"/>
      <c r="R30" s="132"/>
      <c r="S30" s="5">
        <v>118.4</v>
      </c>
      <c r="T30" s="5">
        <v>8.3000000000000007</v>
      </c>
      <c r="U30" s="5">
        <v>4.49</v>
      </c>
      <c r="V30" s="5">
        <v>5.57</v>
      </c>
      <c r="W30" s="5">
        <v>2.67</v>
      </c>
      <c r="X30" s="5">
        <v>235</v>
      </c>
      <c r="Y30" s="5">
        <v>25.6</v>
      </c>
      <c r="Z30" s="5">
        <v>0</v>
      </c>
      <c r="AA30" s="51">
        <f>'QLQ-30 + QLQ-OV28'!BJ30</f>
        <v>41.666666666666671</v>
      </c>
      <c r="AB30" s="51">
        <f>'QLQ-30 + QLQ-OV28'!BK30</f>
        <v>66.666666666666671</v>
      </c>
      <c r="AC30" s="51">
        <f>'QLQ-30 + QLQ-OV28'!BL30</f>
        <v>66.666666666666671</v>
      </c>
      <c r="AD30" s="51">
        <f>'QLQ-30 + QLQ-OV28'!BM30</f>
        <v>25</v>
      </c>
      <c r="AE30" s="51">
        <f>'QLQ-30 + QLQ-OV28'!BN30</f>
        <v>50</v>
      </c>
      <c r="AF30" s="51">
        <f>'QLQ-30 + QLQ-OV28'!BO30</f>
        <v>50</v>
      </c>
      <c r="AG30" s="51">
        <f>'QLQ-30 + QLQ-OV28'!BP30</f>
        <v>33.333333333333329</v>
      </c>
      <c r="AH30" s="51">
        <f>'QLQ-30 + QLQ-OV28'!BQ30</f>
        <v>16.666666666666664</v>
      </c>
      <c r="AI30" s="51">
        <f>'QLQ-30 + QLQ-OV28'!BR30</f>
        <v>50</v>
      </c>
      <c r="AJ30" s="51">
        <f>'QLQ-30 + QLQ-OV28'!BS30</f>
        <v>33.333333333333329</v>
      </c>
      <c r="AK30" s="51">
        <f>'QLQ-30 + QLQ-OV28'!BT30</f>
        <v>33.333333333333329</v>
      </c>
      <c r="AL30" s="51">
        <f>'QLQ-30 + QLQ-OV28'!BU30</f>
        <v>33.333333333333329</v>
      </c>
      <c r="AM30" s="51">
        <f>'QLQ-30 + QLQ-OV28'!BV30</f>
        <v>0</v>
      </c>
      <c r="AN30" s="51">
        <f>'QLQ-30 + QLQ-OV28'!BW30</f>
        <v>0</v>
      </c>
      <c r="AO30" s="51">
        <f>'QLQ-30 + QLQ-OV28'!BX30</f>
        <v>66.666666666666657</v>
      </c>
      <c r="AP30" s="51">
        <f>'QLQ-30 + QLQ-OV28'!BY30</f>
        <v>33.333333333333329</v>
      </c>
      <c r="AQ30" s="51">
        <f>'QLQ-30 + QLQ-OV28'!BZ30</f>
        <v>0</v>
      </c>
      <c r="AR30" s="51">
        <f>'QLQ-30 + QLQ-OV28'!CA30</f>
        <v>44.44444444444445</v>
      </c>
      <c r="AS30" s="51">
        <f>'QLQ-30 + QLQ-OV28'!CB30</f>
        <v>42.857142857142854</v>
      </c>
      <c r="AT30" s="51">
        <f>'QLQ-30 + QLQ-OV28'!CC30</f>
        <v>88.888888888888886</v>
      </c>
      <c r="AU30" s="51">
        <f>'QLQ-30 + QLQ-OV28'!CD30</f>
        <v>0</v>
      </c>
      <c r="AV30" s="51">
        <f>'QLQ-30 + QLQ-OV28'!CE30</f>
        <v>66.666666666666657</v>
      </c>
      <c r="AW30" s="51">
        <f>'QLQ-30 + QLQ-OV28'!CF30</f>
        <v>33.333333333333329</v>
      </c>
      <c r="AX30" s="142">
        <f>'Facit-F'!AF29</f>
        <v>22</v>
      </c>
      <c r="AY30" s="62">
        <v>43563</v>
      </c>
      <c r="AZ30" s="5">
        <v>9.77</v>
      </c>
      <c r="BA30" s="5">
        <v>6.3</v>
      </c>
      <c r="BB30" s="5">
        <v>3.4</v>
      </c>
      <c r="BC30" s="5">
        <v>3.33</v>
      </c>
      <c r="BD30" s="5">
        <v>2</v>
      </c>
      <c r="BE30" s="5">
        <v>106</v>
      </c>
      <c r="BF30" s="5">
        <v>25.6</v>
      </c>
      <c r="BG30" s="5">
        <v>0</v>
      </c>
      <c r="BH30" s="51">
        <f>'QLQ-30 + QLQ-OV28'!EQ30</f>
        <v>58.333333333333336</v>
      </c>
      <c r="BI30" s="51">
        <f>'QLQ-30 + QLQ-OV28'!ER30</f>
        <v>46.666666666666664</v>
      </c>
      <c r="BJ30" s="51">
        <f>'QLQ-30 + QLQ-OV28'!ES30</f>
        <v>33.333333333333336</v>
      </c>
      <c r="BK30" s="51">
        <f>'QLQ-30 + QLQ-OV28'!ET30</f>
        <v>25</v>
      </c>
      <c r="BL30" s="51">
        <f>'QLQ-30 + QLQ-OV28'!EU30</f>
        <v>33.333333333333336</v>
      </c>
      <c r="BM30" s="51">
        <f>'QLQ-30 + QLQ-OV28'!EV30</f>
        <v>33.333333333333336</v>
      </c>
      <c r="BN30" s="51">
        <f>'QLQ-30 + QLQ-OV28'!EW30</f>
        <v>55.55555555555555</v>
      </c>
      <c r="BO30" s="51">
        <f>'QLQ-30 + QLQ-OV28'!EX30</f>
        <v>66.666666666666657</v>
      </c>
      <c r="BP30" s="51">
        <f>'QLQ-30 + QLQ-OV28'!EY30</f>
        <v>50</v>
      </c>
      <c r="BQ30" s="51">
        <f>'QLQ-30 + QLQ-OV28'!EZ30</f>
        <v>33.333333333333329</v>
      </c>
      <c r="BR30" s="51">
        <f>'QLQ-30 + QLQ-OV28'!FA30</f>
        <v>33.333333333333329</v>
      </c>
      <c r="BS30" s="51">
        <f>'QLQ-30 + QLQ-OV28'!FB30</f>
        <v>33.333333333333329</v>
      </c>
      <c r="BT30" s="51">
        <f>'QLQ-30 + QLQ-OV28'!FC30</f>
        <v>33.333333333333329</v>
      </c>
      <c r="BU30" s="51">
        <f>'QLQ-30 + QLQ-OV28'!FD30</f>
        <v>33.333333333333329</v>
      </c>
      <c r="BV30" s="51">
        <f>'QLQ-30 + QLQ-OV28'!FE30</f>
        <v>66.666666666666657</v>
      </c>
      <c r="BW30" s="51">
        <f>'QLQ-30 + QLQ-OV28'!FF30</f>
        <v>50</v>
      </c>
      <c r="BX30" s="51">
        <f>'QLQ-30 + QLQ-OV28'!FG30</f>
        <v>0</v>
      </c>
      <c r="BY30" s="51">
        <f>'QLQ-30 + QLQ-OV28'!FH30</f>
        <v>55.55555555555555</v>
      </c>
      <c r="BZ30" s="51">
        <f>'QLQ-30 + QLQ-OV28'!FI30</f>
        <v>57.142857142857153</v>
      </c>
      <c r="CA30" s="51">
        <f>'QLQ-30 + QLQ-OV28'!FJ30</f>
        <v>88.888888888888886</v>
      </c>
      <c r="CB30" s="51">
        <f>'QLQ-30 + QLQ-OV28'!FK30</f>
        <v>0</v>
      </c>
      <c r="CC30" s="51">
        <f>'QLQ-30 + QLQ-OV28'!FL30</f>
        <v>80</v>
      </c>
      <c r="CD30" s="51">
        <f>'QLQ-30 + QLQ-OV28'!FM30</f>
        <v>66.666666666666657</v>
      </c>
      <c r="CE30" s="142">
        <f>'Facit-F'!BJ29</f>
        <v>18</v>
      </c>
      <c r="CF30" s="64">
        <v>43615</v>
      </c>
      <c r="CG30" s="5">
        <v>8.3699999999999992</v>
      </c>
      <c r="CH30" s="5">
        <v>5.3</v>
      </c>
      <c r="CI30" s="5">
        <v>2.85</v>
      </c>
      <c r="CJ30" s="5">
        <v>5.61</v>
      </c>
      <c r="CK30" s="5">
        <v>2.09</v>
      </c>
      <c r="CL30" s="5">
        <v>103</v>
      </c>
      <c r="CM30" s="5">
        <v>24.2</v>
      </c>
      <c r="CN30" s="5">
        <v>0</v>
      </c>
      <c r="CO30" s="51">
        <f>'QLQ-30 + QLQ-OV28'!HX30</f>
        <v>66.666666666666657</v>
      </c>
      <c r="CP30" s="51">
        <f>'QLQ-30 + QLQ-OV28'!HY30</f>
        <v>26.666666666666661</v>
      </c>
      <c r="CQ30" s="51">
        <f>'QLQ-30 + QLQ-OV28'!HZ30</f>
        <v>33.333333333333336</v>
      </c>
      <c r="CR30" s="51">
        <f>'QLQ-30 + QLQ-OV28'!IA30</f>
        <v>33.333333333333336</v>
      </c>
      <c r="CS30" s="51">
        <f>'QLQ-30 + QLQ-OV28'!IB30</f>
        <v>33.333333333333336</v>
      </c>
      <c r="CT30" s="51">
        <f>'QLQ-30 + QLQ-OV28'!IC30</f>
        <v>16.666666666666664</v>
      </c>
      <c r="CU30" s="51">
        <f>'QLQ-30 + QLQ-OV28'!ID30</f>
        <v>66.666666666666657</v>
      </c>
      <c r="CV30" s="51">
        <f>'QLQ-30 + QLQ-OV28'!IE30</f>
        <v>66.666666666666657</v>
      </c>
      <c r="CW30" s="51">
        <f>'QLQ-30 + QLQ-OV28'!IF30</f>
        <v>66.666666666666657</v>
      </c>
      <c r="CX30" s="51">
        <f>'QLQ-30 + QLQ-OV28'!IG30</f>
        <v>66.666666666666657</v>
      </c>
      <c r="CY30" s="51">
        <f>'QLQ-30 + QLQ-OV28'!IH30</f>
        <v>66.666666666666657</v>
      </c>
      <c r="CZ30" s="51">
        <f>'QLQ-30 + QLQ-OV28'!II30</f>
        <v>66.666666666666657</v>
      </c>
      <c r="DA30" s="51">
        <f>'QLQ-30 + QLQ-OV28'!IJ30</f>
        <v>33.333333333333329</v>
      </c>
      <c r="DB30" s="51">
        <f>'QLQ-30 + QLQ-OV28'!IK30</f>
        <v>0</v>
      </c>
      <c r="DC30" s="51">
        <f>'QLQ-30 + QLQ-OV28'!IL30</f>
        <v>66.666666666666657</v>
      </c>
      <c r="DD30" s="51">
        <f>'QLQ-30 + QLQ-OV28'!IM30</f>
        <v>66.666666666666657</v>
      </c>
      <c r="DE30" s="51">
        <f>'QLQ-30 + QLQ-OV28'!IN30</f>
        <v>0</v>
      </c>
      <c r="DF30" s="51">
        <f>'QLQ-30 + QLQ-OV28'!IO30</f>
        <v>66.666666666666657</v>
      </c>
      <c r="DG30" s="51">
        <f>'QLQ-30 + QLQ-OV28'!IP30</f>
        <v>61.904761904761905</v>
      </c>
      <c r="DH30" s="51">
        <f>'QLQ-30 + QLQ-OV28'!IQ30</f>
        <v>66.666666666666657</v>
      </c>
      <c r="DI30" s="51">
        <f>'QLQ-30 + QLQ-OV28'!IR30</f>
        <v>0</v>
      </c>
      <c r="DJ30" s="51">
        <f>'QLQ-30 + QLQ-OV28'!IS30</f>
        <v>66.666666666666657</v>
      </c>
      <c r="DK30" s="51">
        <f>'QLQ-30 + QLQ-OV28'!IT30</f>
        <v>66.666666666666657</v>
      </c>
      <c r="DL30" s="142">
        <f>'Facit-F'!CN29</f>
        <v>15</v>
      </c>
      <c r="DM30" s="64">
        <v>43686</v>
      </c>
      <c r="DN30" s="5">
        <v>9.9700000000000006</v>
      </c>
      <c r="DO30" s="5">
        <v>6.8</v>
      </c>
      <c r="DP30" s="5">
        <v>3.65</v>
      </c>
      <c r="DQ30" s="5">
        <v>4.8499999999999996</v>
      </c>
      <c r="DR30" s="5">
        <v>3.36</v>
      </c>
      <c r="DS30" s="5">
        <v>116</v>
      </c>
      <c r="DT30" s="5">
        <v>24.8</v>
      </c>
      <c r="DU30" s="5">
        <v>1</v>
      </c>
      <c r="DV30" s="51">
        <f>'QLQ-30 + QLQ-OV28'!LE30</f>
        <v>66.666666666666657</v>
      </c>
      <c r="DW30" s="51">
        <f>'QLQ-30 + QLQ-OV28'!LF30</f>
        <v>13.33333333333333</v>
      </c>
      <c r="DX30" s="51">
        <f>'QLQ-30 + QLQ-OV28'!LG30</f>
        <v>33.333333333333336</v>
      </c>
      <c r="DY30" s="51">
        <f>'QLQ-30 + QLQ-OV28'!LH30</f>
        <v>16.666666666666664</v>
      </c>
      <c r="DZ30" s="51">
        <f>'QLQ-30 + QLQ-OV28'!LI30</f>
        <v>16.666666666666664</v>
      </c>
      <c r="EA30" s="51">
        <f>'QLQ-30 + QLQ-OV28'!LJ30</f>
        <v>0</v>
      </c>
      <c r="EB30" s="51">
        <f>'QLQ-30 + QLQ-OV28'!LK30</f>
        <v>88.888888888888886</v>
      </c>
      <c r="EC30" s="51">
        <f>'QLQ-30 + QLQ-OV28'!LL30</f>
        <v>83.333333333333343</v>
      </c>
      <c r="ED30" s="51">
        <f>'QLQ-30 + QLQ-OV28'!LM30</f>
        <v>83.333333333333343</v>
      </c>
      <c r="EE30" s="51">
        <f>'QLQ-30 + QLQ-OV28'!LN30</f>
        <v>66.666666666666657</v>
      </c>
      <c r="EF30" s="51">
        <f>'QLQ-30 + QLQ-OV28'!LO30</f>
        <v>100</v>
      </c>
      <c r="EG30" s="51">
        <f>'QLQ-30 + QLQ-OV28'!LP30</f>
        <v>100</v>
      </c>
      <c r="EH30" s="51">
        <f>'QLQ-30 + QLQ-OV28'!LQ30</f>
        <v>66.666666666666657</v>
      </c>
      <c r="EI30" s="51">
        <f>'QLQ-30 + QLQ-OV28'!LR30</f>
        <v>0</v>
      </c>
      <c r="EJ30" s="51">
        <f>'QLQ-30 + QLQ-OV28'!LS30</f>
        <v>66.666666666666657</v>
      </c>
      <c r="EK30" s="51">
        <f>'QLQ-30 + QLQ-OV28'!LT30</f>
        <v>66.666666666666657</v>
      </c>
      <c r="EL30" s="51">
        <f>'QLQ-30 + QLQ-OV28'!LU30</f>
        <v>0</v>
      </c>
      <c r="EM30" s="51">
        <f>'QLQ-30 + QLQ-OV28'!LV30</f>
        <v>77.777777777777786</v>
      </c>
      <c r="EN30" s="51">
        <f>'QLQ-30 + QLQ-OV28'!LW30</f>
        <v>85.714285714285722</v>
      </c>
      <c r="EO30" s="51">
        <f>'QLQ-30 + QLQ-OV28'!LX30</f>
        <v>77.777777777777786</v>
      </c>
      <c r="EP30" s="51">
        <f>'QLQ-30 + QLQ-OV28'!LY30</f>
        <v>0</v>
      </c>
      <c r="EQ30" s="51">
        <f>'QLQ-30 + QLQ-OV28'!LZ30</f>
        <v>80</v>
      </c>
      <c r="ER30" s="51">
        <f>'QLQ-30 + QLQ-OV28'!MA30</f>
        <v>66.666666666666657</v>
      </c>
      <c r="ES30" s="55">
        <f>'Facit-F'!DR29</f>
        <v>13</v>
      </c>
    </row>
    <row r="31" spans="1:149">
      <c r="A31" s="4" t="s">
        <v>35</v>
      </c>
      <c r="B31" s="4" t="s">
        <v>427</v>
      </c>
      <c r="C31" s="4" t="s">
        <v>423</v>
      </c>
      <c r="D31" s="4" t="s">
        <v>111</v>
      </c>
      <c r="E31" s="4" t="s">
        <v>112</v>
      </c>
      <c r="F31" s="4" t="s">
        <v>373</v>
      </c>
      <c r="G31" s="128" t="s">
        <v>114</v>
      </c>
      <c r="H31" s="62">
        <v>43600</v>
      </c>
      <c r="I31" s="4" t="s">
        <v>540</v>
      </c>
      <c r="J31" s="132" t="s">
        <v>406</v>
      </c>
      <c r="K31" s="132"/>
      <c r="L31" s="132"/>
      <c r="M31" s="132"/>
      <c r="N31" s="132"/>
      <c r="O31" s="132"/>
      <c r="P31" s="132"/>
      <c r="Q31" s="132"/>
      <c r="R31" s="132"/>
      <c r="S31" s="5">
        <v>7.28</v>
      </c>
      <c r="T31" s="5">
        <v>8.1999999999999993</v>
      </c>
      <c r="U31" s="5">
        <v>4.79</v>
      </c>
      <c r="V31" s="5">
        <v>6.09</v>
      </c>
      <c r="W31" s="5">
        <v>5.32</v>
      </c>
      <c r="X31" s="5">
        <v>266</v>
      </c>
      <c r="Y31" s="5">
        <v>40.299999999999997</v>
      </c>
      <c r="Z31" s="5">
        <v>0</v>
      </c>
      <c r="AA31" s="51">
        <f>'QLQ-30 + QLQ-OV28'!BJ31</f>
        <v>83.333333333333343</v>
      </c>
      <c r="AB31" s="51">
        <f>'QLQ-30 + QLQ-OV28'!BK31</f>
        <v>73.333333333333343</v>
      </c>
      <c r="AC31" s="51">
        <f>'QLQ-30 + QLQ-OV28'!BL31</f>
        <v>83.333333333333343</v>
      </c>
      <c r="AD31" s="51">
        <f>'QLQ-30 + QLQ-OV28'!BM31</f>
        <v>91.666666666666657</v>
      </c>
      <c r="AE31" s="51">
        <f>'QLQ-30 + QLQ-OV28'!BN31</f>
        <v>100</v>
      </c>
      <c r="AF31" s="51">
        <f>'QLQ-30 + QLQ-OV28'!BO31</f>
        <v>83.333333333333343</v>
      </c>
      <c r="AG31" s="51">
        <f>'QLQ-30 + QLQ-OV28'!BP31</f>
        <v>33.333333333333329</v>
      </c>
      <c r="AH31" s="51">
        <f>'QLQ-30 + QLQ-OV28'!BQ31</f>
        <v>0</v>
      </c>
      <c r="AI31" s="51">
        <f>'QLQ-30 + QLQ-OV28'!BR31</f>
        <v>16.666666666666664</v>
      </c>
      <c r="AJ31" s="51">
        <f>'QLQ-30 + QLQ-OV28'!BS31</f>
        <v>33.333333333333329</v>
      </c>
      <c r="AK31" s="51">
        <f>'QLQ-30 + QLQ-OV28'!BT31</f>
        <v>0</v>
      </c>
      <c r="AL31" s="51">
        <f>'QLQ-30 + QLQ-OV28'!BU31</f>
        <v>0</v>
      </c>
      <c r="AM31" s="51">
        <f>'QLQ-30 + QLQ-OV28'!BV31</f>
        <v>33.333333333333329</v>
      </c>
      <c r="AN31" s="51">
        <f>'QLQ-30 + QLQ-OV28'!BW31</f>
        <v>0</v>
      </c>
      <c r="AO31" s="51">
        <f>'QLQ-30 + QLQ-OV28'!BX31</f>
        <v>0</v>
      </c>
      <c r="AP31" s="51">
        <f>'QLQ-30 + QLQ-OV28'!BY31</f>
        <v>0</v>
      </c>
      <c r="AQ31" s="51">
        <f>'QLQ-30 + QLQ-OV28'!BZ31</f>
        <v>16.666666666666664</v>
      </c>
      <c r="AR31" s="51">
        <f>'QLQ-30 + QLQ-OV28'!CA31</f>
        <v>11.111111111111109</v>
      </c>
      <c r="AS31" s="51">
        <f>'QLQ-30 + QLQ-OV28'!CB31</f>
        <v>19.047619047619047</v>
      </c>
      <c r="AT31" s="51">
        <f>'QLQ-30 + QLQ-OV28'!CC31</f>
        <v>11.111111111111109</v>
      </c>
      <c r="AU31" s="51">
        <f>'QLQ-30 + QLQ-OV28'!CD31</f>
        <v>0</v>
      </c>
      <c r="AV31" s="51">
        <f>'QLQ-30 + QLQ-OV28'!CE31</f>
        <v>13.33333333333333</v>
      </c>
      <c r="AW31" s="51">
        <f>'QLQ-30 + QLQ-OV28'!CF31</f>
        <v>0</v>
      </c>
      <c r="AX31" s="142">
        <f>'Facit-F'!AF30</f>
        <v>49</v>
      </c>
      <c r="AY31" s="62">
        <v>43663</v>
      </c>
      <c r="AZ31" s="5" t="s">
        <v>380</v>
      </c>
      <c r="BA31" s="5">
        <v>7.6</v>
      </c>
      <c r="BB31" s="5">
        <v>4.38</v>
      </c>
      <c r="BC31" s="5">
        <v>6.92</v>
      </c>
      <c r="BD31" s="5">
        <v>3.78</v>
      </c>
      <c r="BE31" s="5">
        <v>205</v>
      </c>
      <c r="BF31" s="5">
        <v>40.299999999999997</v>
      </c>
      <c r="BG31" s="5">
        <v>1</v>
      </c>
      <c r="BH31" s="51">
        <f>'QLQ-30 + QLQ-OV28'!EQ31</f>
        <v>8.3333333333333321</v>
      </c>
      <c r="BI31" s="51">
        <f>'QLQ-30 + QLQ-OV28'!ER31</f>
        <v>46.666666666666664</v>
      </c>
      <c r="BJ31" s="51">
        <f>'QLQ-30 + QLQ-OV28'!ES31</f>
        <v>16.666666666666664</v>
      </c>
      <c r="BK31" s="51">
        <f>'QLQ-30 + QLQ-OV28'!ET31</f>
        <v>33.333333333333336</v>
      </c>
      <c r="BL31" s="51">
        <f>'QLQ-30 + QLQ-OV28'!EU31</f>
        <v>16.666666666666664</v>
      </c>
      <c r="BM31" s="51">
        <f>'QLQ-30 + QLQ-OV28'!EV31</f>
        <v>16.666666666666664</v>
      </c>
      <c r="BN31" s="51">
        <f>'QLQ-30 + QLQ-OV28'!EW31</f>
        <v>88.888888888888886</v>
      </c>
      <c r="BO31" s="51">
        <f>'QLQ-30 + QLQ-OV28'!EX31</f>
        <v>66.666666666666657</v>
      </c>
      <c r="BP31" s="51">
        <f>'QLQ-30 + QLQ-OV28'!EY31</f>
        <v>83.333333333333343</v>
      </c>
      <c r="BQ31" s="51">
        <f>'QLQ-30 + QLQ-OV28'!EZ31</f>
        <v>66.666666666666657</v>
      </c>
      <c r="BR31" s="51">
        <f>'QLQ-30 + QLQ-OV28'!FA31</f>
        <v>100</v>
      </c>
      <c r="BS31" s="51">
        <f>'QLQ-30 + QLQ-OV28'!FB31</f>
        <v>100</v>
      </c>
      <c r="BT31" s="51">
        <f>'QLQ-30 + QLQ-OV28'!FC31</f>
        <v>66.666666666666657</v>
      </c>
      <c r="BU31" s="51">
        <f>'QLQ-30 + QLQ-OV28'!FD31</f>
        <v>33.333333333333329</v>
      </c>
      <c r="BV31" s="51">
        <f>'QLQ-30 + QLQ-OV28'!FE31</f>
        <v>0</v>
      </c>
      <c r="BW31" s="51">
        <f>'QLQ-30 + QLQ-OV28'!FF31</f>
        <v>66.666666666666657</v>
      </c>
      <c r="BX31" s="51">
        <f>'QLQ-30 + QLQ-OV28'!FG31</f>
        <v>0</v>
      </c>
      <c r="BY31" s="51">
        <f>'QLQ-30 + QLQ-OV28'!FH31</f>
        <v>77.777777777777786</v>
      </c>
      <c r="BZ31" s="51">
        <f>'QLQ-30 + QLQ-OV28'!FI31</f>
        <v>90.476190476190482</v>
      </c>
      <c r="CA31" s="51">
        <f>'QLQ-30 + QLQ-OV28'!FJ31</f>
        <v>100</v>
      </c>
      <c r="CB31" s="51">
        <f>'QLQ-30 + QLQ-OV28'!FK31</f>
        <v>0</v>
      </c>
      <c r="CC31" s="51">
        <f>'QLQ-30 + QLQ-OV28'!FL31</f>
        <v>60</v>
      </c>
      <c r="CD31" s="51">
        <f>'QLQ-30 + QLQ-OV28'!FM31</f>
        <v>66.666666666666657</v>
      </c>
      <c r="CE31" s="142">
        <f>'Facit-F'!BJ30</f>
        <v>10</v>
      </c>
      <c r="CF31" s="64">
        <v>43705</v>
      </c>
      <c r="CG31" s="5">
        <v>7.17</v>
      </c>
      <c r="CH31" s="5">
        <v>7</v>
      </c>
      <c r="CI31" s="5">
        <v>3.88</v>
      </c>
      <c r="CJ31" s="5">
        <v>5.28</v>
      </c>
      <c r="CK31" s="5">
        <v>2.62</v>
      </c>
      <c r="CL31" s="5">
        <v>180</v>
      </c>
      <c r="CM31" s="5">
        <v>40.299999999999997</v>
      </c>
      <c r="CN31" s="5">
        <v>1</v>
      </c>
      <c r="CO31" s="51">
        <f>'QLQ-30 + QLQ-OV28'!HX31</f>
        <v>16.666666666666664</v>
      </c>
      <c r="CP31" s="51">
        <f>'QLQ-30 + QLQ-OV28'!HY31</f>
        <v>6.6666666666666767</v>
      </c>
      <c r="CQ31" s="51">
        <f>'QLQ-30 + QLQ-OV28'!HZ31</f>
        <v>0</v>
      </c>
      <c r="CR31" s="51">
        <f>'QLQ-30 + QLQ-OV28'!IA31</f>
        <v>33.333333333333336</v>
      </c>
      <c r="CS31" s="51">
        <f>'QLQ-30 + QLQ-OV28'!IB31</f>
        <v>33.333333333333336</v>
      </c>
      <c r="CT31" s="51">
        <f>'QLQ-30 + QLQ-OV28'!IC31</f>
        <v>0</v>
      </c>
      <c r="CU31" s="51">
        <f>'QLQ-30 + QLQ-OV28'!ID31</f>
        <v>100</v>
      </c>
      <c r="CV31" s="51">
        <f>'QLQ-30 + QLQ-OV28'!IE31</f>
        <v>100</v>
      </c>
      <c r="CW31" s="51">
        <f>'QLQ-30 + QLQ-OV28'!IF31</f>
        <v>83.333333333333343</v>
      </c>
      <c r="CX31" s="51">
        <f>'QLQ-30 + QLQ-OV28'!IG31</f>
        <v>100</v>
      </c>
      <c r="CY31" s="51">
        <f>'QLQ-30 + QLQ-OV28'!IH31</f>
        <v>66.666666666666657</v>
      </c>
      <c r="CZ31" s="51">
        <f>'QLQ-30 + QLQ-OV28'!II31</f>
        <v>100</v>
      </c>
      <c r="DA31" s="51">
        <f>'QLQ-30 + QLQ-OV28'!IJ31</f>
        <v>33.333333333333329</v>
      </c>
      <c r="DB31" s="51">
        <f>'QLQ-30 + QLQ-OV28'!IK31</f>
        <v>66.666666666666657</v>
      </c>
      <c r="DC31" s="51">
        <f>'QLQ-30 + QLQ-OV28'!IL31</f>
        <v>33.333333333333329</v>
      </c>
      <c r="DD31" s="51">
        <f>'QLQ-30 + QLQ-OV28'!IM31</f>
        <v>66.666666666666657</v>
      </c>
      <c r="DE31" s="51">
        <f>'QLQ-30 + QLQ-OV28'!IN31</f>
        <v>0</v>
      </c>
      <c r="DF31" s="51">
        <f>'QLQ-30 + QLQ-OV28'!IO31</f>
        <v>66.666666666666657</v>
      </c>
      <c r="DG31" s="51">
        <f>'QLQ-30 + QLQ-OV28'!IP31</f>
        <v>61.904761904761905</v>
      </c>
      <c r="DH31" s="51">
        <f>'QLQ-30 + QLQ-OV28'!IQ31</f>
        <v>66.666666666666657</v>
      </c>
      <c r="DI31" s="51">
        <f>'QLQ-30 + QLQ-OV28'!IR31</f>
        <v>0</v>
      </c>
      <c r="DJ31" s="51">
        <f>'QLQ-30 + QLQ-OV28'!IS31</f>
        <v>53.333333333333336</v>
      </c>
      <c r="DK31" s="51">
        <f>'QLQ-30 + QLQ-OV28'!IT31</f>
        <v>50</v>
      </c>
      <c r="DL31" s="142">
        <f>'Facit-F'!CN30</f>
        <v>16</v>
      </c>
      <c r="DM31" s="64">
        <v>43747</v>
      </c>
      <c r="DN31" s="5">
        <v>6.97</v>
      </c>
      <c r="DO31" s="5">
        <v>7.1</v>
      </c>
      <c r="DP31" s="5">
        <v>3.58</v>
      </c>
      <c r="DQ31" s="5">
        <v>5.12</v>
      </c>
      <c r="DR31" s="5">
        <v>2.25</v>
      </c>
      <c r="DS31" s="5">
        <v>193</v>
      </c>
      <c r="DT31" s="5">
        <v>38.9</v>
      </c>
      <c r="DU31" s="5">
        <v>1</v>
      </c>
      <c r="DV31" s="51">
        <f>'QLQ-30 + QLQ-OV28'!LE31</f>
        <v>58.333333333333336</v>
      </c>
      <c r="DW31" s="51">
        <f>'QLQ-30 + QLQ-OV28'!LF31</f>
        <v>59.999999999999986</v>
      </c>
      <c r="DX31" s="51">
        <f>'QLQ-30 + QLQ-OV28'!LG31</f>
        <v>66.666666666666671</v>
      </c>
      <c r="DY31" s="51">
        <f>'QLQ-30 + QLQ-OV28'!LH31</f>
        <v>33.333333333333336</v>
      </c>
      <c r="DZ31" s="51">
        <f>'QLQ-30 + QLQ-OV28'!LI31</f>
        <v>33.333333333333336</v>
      </c>
      <c r="EA31" s="51">
        <f>'QLQ-30 + QLQ-OV28'!LJ31</f>
        <v>33.333333333333336</v>
      </c>
      <c r="EB31" s="51">
        <f>'QLQ-30 + QLQ-OV28'!LK31</f>
        <v>44.44444444444445</v>
      </c>
      <c r="EC31" s="51">
        <f>'QLQ-30 + QLQ-OV28'!LL31</f>
        <v>33.333333333333329</v>
      </c>
      <c r="ED31" s="51">
        <f>'QLQ-30 + QLQ-OV28'!LM31</f>
        <v>33.333333333333329</v>
      </c>
      <c r="EE31" s="51">
        <f>'QLQ-30 + QLQ-OV28'!LN31</f>
        <v>33.333333333333329</v>
      </c>
      <c r="EF31" s="51">
        <f>'QLQ-30 + QLQ-OV28'!LO31</f>
        <v>33.333333333333329</v>
      </c>
      <c r="EG31" s="51">
        <f>'QLQ-30 + QLQ-OV28'!LP31</f>
        <v>33.333333333333329</v>
      </c>
      <c r="EH31" s="51">
        <f>'QLQ-30 + QLQ-OV28'!LQ31</f>
        <v>0</v>
      </c>
      <c r="EI31" s="51">
        <f>'QLQ-30 + QLQ-OV28'!LR31</f>
        <v>33.333333333333329</v>
      </c>
      <c r="EJ31" s="51">
        <f>'QLQ-30 + QLQ-OV28'!LS31</f>
        <v>66.666666666666657</v>
      </c>
      <c r="EK31" s="51">
        <f>'QLQ-30 + QLQ-OV28'!LT31</f>
        <v>50</v>
      </c>
      <c r="EL31" s="51">
        <f>'QLQ-30 + QLQ-OV28'!LU31</f>
        <v>29.166666666666668</v>
      </c>
      <c r="EM31" s="51">
        <f>'QLQ-30 + QLQ-OV28'!LV31</f>
        <v>77.777777777777786</v>
      </c>
      <c r="EN31" s="51">
        <f>'QLQ-30 + QLQ-OV28'!LW31</f>
        <v>42.857142857142854</v>
      </c>
      <c r="EO31" s="51">
        <f>'QLQ-30 + QLQ-OV28'!LX31</f>
        <v>66.666666666666657</v>
      </c>
      <c r="EP31" s="51">
        <f>'QLQ-30 + QLQ-OV28'!LY31</f>
        <v>0</v>
      </c>
      <c r="EQ31" s="51">
        <f>'QLQ-30 + QLQ-OV28'!LZ31</f>
        <v>66.666666666666657</v>
      </c>
      <c r="ER31" s="51">
        <f>'QLQ-30 + QLQ-OV28'!MA31</f>
        <v>66.666666666666657</v>
      </c>
      <c r="ES31" s="55">
        <f>'Facit-F'!DR30</f>
        <v>27</v>
      </c>
    </row>
    <row r="32" spans="1:149">
      <c r="A32" s="4" t="s">
        <v>36</v>
      </c>
      <c r="B32" s="4" t="s">
        <v>428</v>
      </c>
      <c r="C32" s="4" t="s">
        <v>372</v>
      </c>
      <c r="D32" s="4" t="s">
        <v>382</v>
      </c>
      <c r="E32" s="4" t="s">
        <v>383</v>
      </c>
      <c r="F32" s="4" t="s">
        <v>373</v>
      </c>
      <c r="G32" s="128" t="s">
        <v>374</v>
      </c>
      <c r="H32" s="62">
        <v>43430</v>
      </c>
      <c r="I32" s="4" t="s">
        <v>542</v>
      </c>
      <c r="J32" s="132" t="s">
        <v>386</v>
      </c>
      <c r="K32" s="132"/>
      <c r="L32" s="132"/>
      <c r="M32" s="132"/>
      <c r="N32" s="132"/>
      <c r="O32" s="132"/>
      <c r="P32" s="132"/>
      <c r="Q32" s="132"/>
      <c r="R32" s="132"/>
      <c r="S32" s="5">
        <v>134.6</v>
      </c>
      <c r="T32" s="5">
        <v>8.1999999999999993</v>
      </c>
      <c r="U32" s="5">
        <v>4.4000000000000004</v>
      </c>
      <c r="V32" s="5">
        <v>5.88</v>
      </c>
      <c r="W32" s="5">
        <v>3.85</v>
      </c>
      <c r="X32" s="5">
        <v>444</v>
      </c>
      <c r="Y32" s="5">
        <v>29.5</v>
      </c>
      <c r="Z32" s="5">
        <v>1</v>
      </c>
      <c r="AA32" s="51">
        <f>'QLQ-30 + QLQ-OV28'!BJ32</f>
        <v>41.666666666666671</v>
      </c>
      <c r="AB32" s="51">
        <f>'QLQ-30 + QLQ-OV28'!BK32</f>
        <v>66.666666666666671</v>
      </c>
      <c r="AC32" s="51">
        <f>'QLQ-30 + QLQ-OV28'!BL32</f>
        <v>50</v>
      </c>
      <c r="AD32" s="51">
        <f>'QLQ-30 + QLQ-OV28'!BM32</f>
        <v>50</v>
      </c>
      <c r="AE32" s="51">
        <f>'QLQ-30 + QLQ-OV28'!BN32</f>
        <v>33.333333333333336</v>
      </c>
      <c r="AF32" s="51">
        <f>'QLQ-30 + QLQ-OV28'!BO32</f>
        <v>50</v>
      </c>
      <c r="AG32" s="51">
        <f>'QLQ-30 + QLQ-OV28'!BP32</f>
        <v>55.55555555555555</v>
      </c>
      <c r="AH32" s="51">
        <f>'QLQ-30 + QLQ-OV28'!BQ32</f>
        <v>33.333333333333329</v>
      </c>
      <c r="AI32" s="51">
        <f>'QLQ-30 + QLQ-OV28'!BR32</f>
        <v>66.666666666666657</v>
      </c>
      <c r="AJ32" s="51">
        <f>'QLQ-30 + QLQ-OV28'!BS32</f>
        <v>33.333333333333329</v>
      </c>
      <c r="AK32" s="51">
        <f>'QLQ-30 + QLQ-OV28'!BT32</f>
        <v>66.666666666666657</v>
      </c>
      <c r="AL32" s="51">
        <f>'QLQ-30 + QLQ-OV28'!BU32</f>
        <v>66.666666666666657</v>
      </c>
      <c r="AM32" s="51">
        <f>'QLQ-30 + QLQ-OV28'!BV32</f>
        <v>0</v>
      </c>
      <c r="AN32" s="51">
        <f>'QLQ-30 + QLQ-OV28'!BW32</f>
        <v>0</v>
      </c>
      <c r="AO32" s="51">
        <f>'QLQ-30 + QLQ-OV28'!BX32</f>
        <v>66.666666666666657</v>
      </c>
      <c r="AP32" s="51">
        <f>'QLQ-30 + QLQ-OV28'!BY32</f>
        <v>0</v>
      </c>
      <c r="AQ32" s="51">
        <f>'QLQ-30 + QLQ-OV28'!BZ32</f>
        <v>0</v>
      </c>
      <c r="AR32" s="51">
        <f>'QLQ-30 + QLQ-OV28'!CA32</f>
        <v>77.777777777777786</v>
      </c>
      <c r="AS32" s="51">
        <f>'QLQ-30 + QLQ-OV28'!CB32</f>
        <v>52.380952380952387</v>
      </c>
      <c r="AT32" s="51">
        <f>'QLQ-30 + QLQ-OV28'!CC32</f>
        <v>66.666666666666657</v>
      </c>
      <c r="AU32" s="51">
        <f>'QLQ-30 + QLQ-OV28'!CD32</f>
        <v>0</v>
      </c>
      <c r="AV32" s="51">
        <f>'QLQ-30 + QLQ-OV28'!CE32</f>
        <v>80</v>
      </c>
      <c r="AW32" s="51">
        <f>'QLQ-30 + QLQ-OV28'!CF32</f>
        <v>0</v>
      </c>
      <c r="AX32" s="142">
        <f>'Facit-F'!AF31</f>
        <v>22</v>
      </c>
      <c r="AY32" s="62">
        <v>43452</v>
      </c>
      <c r="AZ32" s="5">
        <v>55.3</v>
      </c>
      <c r="BA32" s="5">
        <v>7.1</v>
      </c>
      <c r="BB32" s="5">
        <v>3.68</v>
      </c>
      <c r="BC32" s="5">
        <v>5.97</v>
      </c>
      <c r="BD32" s="5">
        <v>3.53</v>
      </c>
      <c r="BE32" s="5">
        <v>327</v>
      </c>
      <c r="BF32" s="5">
        <v>29.5</v>
      </c>
      <c r="BG32" s="5">
        <v>1</v>
      </c>
      <c r="BH32" s="51">
        <f>'QLQ-30 + QLQ-OV28'!EQ32</f>
        <v>50</v>
      </c>
      <c r="BI32" s="51">
        <f>'QLQ-30 + QLQ-OV28'!ER32</f>
        <v>59.999999999999986</v>
      </c>
      <c r="BJ32" s="51">
        <f>'QLQ-30 + QLQ-OV28'!ES32</f>
        <v>33.333333333333336</v>
      </c>
      <c r="BK32" s="51">
        <f>'QLQ-30 + QLQ-OV28'!ET32</f>
        <v>75</v>
      </c>
      <c r="BL32" s="51">
        <f>'QLQ-30 + QLQ-OV28'!EU32</f>
        <v>50</v>
      </c>
      <c r="BM32" s="51">
        <f>'QLQ-30 + QLQ-OV28'!EV32</f>
        <v>33.333333333333336</v>
      </c>
      <c r="BN32" s="51">
        <f>'QLQ-30 + QLQ-OV28'!EW32</f>
        <v>66.666666666666657</v>
      </c>
      <c r="BO32" s="51">
        <f>'QLQ-30 + QLQ-OV28'!EX32</f>
        <v>16.666666666666664</v>
      </c>
      <c r="BP32" s="51">
        <f>'QLQ-30 + QLQ-OV28'!EY32</f>
        <v>33.333333333333329</v>
      </c>
      <c r="BQ32" s="51">
        <f>'QLQ-30 + QLQ-OV28'!EZ32</f>
        <v>33.333333333333329</v>
      </c>
      <c r="BR32" s="51">
        <f>'QLQ-30 + QLQ-OV28'!FA32</f>
        <v>66.666666666666657</v>
      </c>
      <c r="BS32" s="51">
        <f>'QLQ-30 + QLQ-OV28'!FB32</f>
        <v>33.333333333333329</v>
      </c>
      <c r="BT32" s="51">
        <f>'QLQ-30 + QLQ-OV28'!FC32</f>
        <v>0</v>
      </c>
      <c r="BU32" s="51">
        <f>'QLQ-30 + QLQ-OV28'!FD32</f>
        <v>0</v>
      </c>
      <c r="BV32" s="51">
        <f>'QLQ-30 + QLQ-OV28'!FE32</f>
        <v>66.666666666666657</v>
      </c>
      <c r="BW32" s="51">
        <f>'QLQ-30 + QLQ-OV28'!FF32</f>
        <v>33.333333333333329</v>
      </c>
      <c r="BX32" s="51">
        <f>'QLQ-30 + QLQ-OV28'!FG32</f>
        <v>0</v>
      </c>
      <c r="BY32" s="51">
        <f>'QLQ-30 + QLQ-OV28'!FH32</f>
        <v>66.666666666666657</v>
      </c>
      <c r="BZ32" s="51">
        <f>'QLQ-30 + QLQ-OV28'!FI32</f>
        <v>47.619047619047613</v>
      </c>
      <c r="CA32" s="51">
        <f>'QLQ-30 + QLQ-OV28'!FJ32</f>
        <v>66.666666666666657</v>
      </c>
      <c r="CB32" s="51">
        <f>'QLQ-30 + QLQ-OV28'!FK32</f>
        <v>66.666666666666657</v>
      </c>
      <c r="CC32" s="51">
        <f>'QLQ-30 + QLQ-OV28'!FL32</f>
        <v>60</v>
      </c>
      <c r="CD32" s="51">
        <f>'QLQ-30 + QLQ-OV28'!FM32</f>
        <v>33.333333333333329</v>
      </c>
      <c r="CE32" s="142">
        <f>'Facit-F'!BJ31</f>
        <v>19</v>
      </c>
      <c r="CF32" s="64">
        <v>43494</v>
      </c>
      <c r="CG32" s="5">
        <v>8.94</v>
      </c>
      <c r="CH32" s="5">
        <v>5.7</v>
      </c>
      <c r="CI32" s="5">
        <v>2.86</v>
      </c>
      <c r="CJ32" s="5">
        <v>5.5</v>
      </c>
      <c r="CK32" s="5">
        <v>1.56</v>
      </c>
      <c r="CL32" s="5">
        <v>112</v>
      </c>
      <c r="CM32" s="5">
        <v>29.5</v>
      </c>
      <c r="CN32" s="5">
        <v>1</v>
      </c>
      <c r="CO32" s="51">
        <f>'QLQ-30 + QLQ-OV28'!HX32</f>
        <v>33.333333333333329</v>
      </c>
      <c r="CP32" s="51">
        <f>'QLQ-30 + QLQ-OV28'!HY32</f>
        <v>66.666666666666671</v>
      </c>
      <c r="CQ32" s="51">
        <f>'QLQ-30 + QLQ-OV28'!HZ32</f>
        <v>66.666666666666671</v>
      </c>
      <c r="CR32" s="51">
        <f>'QLQ-30 + QLQ-OV28'!IA32</f>
        <v>33.333333333333336</v>
      </c>
      <c r="CS32" s="51">
        <f>'QLQ-30 + QLQ-OV28'!IB32</f>
        <v>33.333333333333336</v>
      </c>
      <c r="CT32" s="51">
        <f>'QLQ-30 + QLQ-OV28'!IC32</f>
        <v>33.333333333333336</v>
      </c>
      <c r="CU32" s="51">
        <f>'QLQ-30 + QLQ-OV28'!ID32</f>
        <v>77.777777777777786</v>
      </c>
      <c r="CV32" s="51">
        <f>'QLQ-30 + QLQ-OV28'!IE32</f>
        <v>50</v>
      </c>
      <c r="CW32" s="51">
        <f>'QLQ-30 + QLQ-OV28'!IF32</f>
        <v>66.666666666666657</v>
      </c>
      <c r="CX32" s="51">
        <f>'QLQ-30 + QLQ-OV28'!IG32</f>
        <v>33.333333333333329</v>
      </c>
      <c r="CY32" s="51">
        <f>'QLQ-30 + QLQ-OV28'!IH32</f>
        <v>66.666666666666657</v>
      </c>
      <c r="CZ32" s="51">
        <f>'QLQ-30 + QLQ-OV28'!II32</f>
        <v>66.666666666666657</v>
      </c>
      <c r="DA32" s="51">
        <f>'QLQ-30 + QLQ-OV28'!IJ32</f>
        <v>0</v>
      </c>
      <c r="DB32" s="51">
        <f>'QLQ-30 + QLQ-OV28'!IK32</f>
        <v>0</v>
      </c>
      <c r="DC32" s="51">
        <f>'QLQ-30 + QLQ-OV28'!IL32</f>
        <v>66.666666666666657</v>
      </c>
      <c r="DD32" s="51">
        <f>'QLQ-30 + QLQ-OV28'!IM32</f>
        <v>33.333333333333329</v>
      </c>
      <c r="DE32" s="51">
        <f>'QLQ-30 + QLQ-OV28'!IN32</f>
        <v>0</v>
      </c>
      <c r="DF32" s="51">
        <f>'QLQ-30 + QLQ-OV28'!IO32</f>
        <v>77.777777777777786</v>
      </c>
      <c r="DG32" s="51">
        <f>'QLQ-30 + QLQ-OV28'!IP32</f>
        <v>47.619047619047613</v>
      </c>
      <c r="DH32" s="51">
        <f>'QLQ-30 + QLQ-OV28'!IQ32</f>
        <v>88.888888888888886</v>
      </c>
      <c r="DI32" s="51">
        <f>'QLQ-30 + QLQ-OV28'!IR32</f>
        <v>16.666666666666664</v>
      </c>
      <c r="DJ32" s="51">
        <f>'QLQ-30 + QLQ-OV28'!IS32</f>
        <v>73.333333333333343</v>
      </c>
      <c r="DK32" s="51">
        <f>'QLQ-30 + QLQ-OV28'!IT32</f>
        <v>66.666666666666657</v>
      </c>
      <c r="DL32" s="142">
        <f>'Facit-F'!CN31</f>
        <v>21</v>
      </c>
      <c r="DM32" s="64">
        <v>43516</v>
      </c>
      <c r="DN32" s="5">
        <v>7.31</v>
      </c>
      <c r="DO32" s="5">
        <v>6.2</v>
      </c>
      <c r="DP32" s="5">
        <v>3.02</v>
      </c>
      <c r="DQ32" s="5">
        <v>6.47</v>
      </c>
      <c r="DR32" s="5">
        <v>3.76</v>
      </c>
      <c r="DS32" s="5">
        <v>120</v>
      </c>
      <c r="DT32" s="5">
        <v>29.5</v>
      </c>
      <c r="DU32" s="5">
        <v>1</v>
      </c>
      <c r="DV32" s="51">
        <f>'QLQ-30 + QLQ-OV28'!LE32</f>
        <v>50</v>
      </c>
      <c r="DW32" s="51">
        <f>'QLQ-30 + QLQ-OV28'!LF32</f>
        <v>59.999999999999986</v>
      </c>
      <c r="DX32" s="51">
        <f>'QLQ-30 + QLQ-OV28'!LG32</f>
        <v>33.333333333333336</v>
      </c>
      <c r="DY32" s="51">
        <f>'QLQ-30 + QLQ-OV28'!LH32</f>
        <v>41.666666666666664</v>
      </c>
      <c r="DZ32" s="51">
        <f>'QLQ-30 + QLQ-OV28'!LI32</f>
        <v>33.333333333333336</v>
      </c>
      <c r="EA32" s="51">
        <f>'QLQ-30 + QLQ-OV28'!LJ32</f>
        <v>50</v>
      </c>
      <c r="EB32" s="51">
        <f>'QLQ-30 + QLQ-OV28'!LK32</f>
        <v>55.55555555555555</v>
      </c>
      <c r="EC32" s="51">
        <f>'QLQ-30 + QLQ-OV28'!LL32</f>
        <v>50</v>
      </c>
      <c r="ED32" s="51">
        <f>'QLQ-30 + QLQ-OV28'!LM32</f>
        <v>50</v>
      </c>
      <c r="EE32" s="51">
        <f>'QLQ-30 + QLQ-OV28'!LN32</f>
        <v>33.333333333333329</v>
      </c>
      <c r="EF32" s="51">
        <f>'QLQ-30 + QLQ-OV28'!LO32</f>
        <v>66.666666666666657</v>
      </c>
      <c r="EG32" s="51">
        <f>'QLQ-30 + QLQ-OV28'!LP32</f>
        <v>66.666666666666657</v>
      </c>
      <c r="EH32" s="51">
        <f>'QLQ-30 + QLQ-OV28'!LQ32</f>
        <v>0</v>
      </c>
      <c r="EI32" s="51">
        <f>'QLQ-30 + QLQ-OV28'!LR32</f>
        <v>33.333333333333329</v>
      </c>
      <c r="EJ32" s="51">
        <f>'QLQ-30 + QLQ-OV28'!LS32</f>
        <v>66.666666666666657</v>
      </c>
      <c r="EK32" s="51">
        <f>'QLQ-30 + QLQ-OV28'!LT32</f>
        <v>33.333333333333329</v>
      </c>
      <c r="EL32" s="51">
        <f>'QLQ-30 + QLQ-OV28'!LU32</f>
        <v>0</v>
      </c>
      <c r="EM32" s="51">
        <f>'QLQ-30 + QLQ-OV28'!LV32</f>
        <v>66.666666666666657</v>
      </c>
      <c r="EN32" s="51">
        <f>'QLQ-30 + QLQ-OV28'!LW32</f>
        <v>42.857142857142854</v>
      </c>
      <c r="EO32" s="51">
        <f>'QLQ-30 + QLQ-OV28'!LX32</f>
        <v>88.888888888888886</v>
      </c>
      <c r="EP32" s="51">
        <f>'QLQ-30 + QLQ-OV28'!LY32</f>
        <v>16.666666666666664</v>
      </c>
      <c r="EQ32" s="51">
        <f>'QLQ-30 + QLQ-OV28'!LZ32</f>
        <v>80</v>
      </c>
      <c r="ER32" s="51">
        <f>'QLQ-30 + QLQ-OV28'!MA32</f>
        <v>66.666666666666657</v>
      </c>
      <c r="ES32" s="55">
        <f>'Facit-F'!DR31</f>
        <v>18</v>
      </c>
    </row>
    <row r="33" spans="1:149">
      <c r="A33" s="4" t="s">
        <v>37</v>
      </c>
      <c r="B33" s="4" t="s">
        <v>429</v>
      </c>
      <c r="C33" s="4" t="s">
        <v>423</v>
      </c>
      <c r="D33" s="4" t="s">
        <v>382</v>
      </c>
      <c r="E33" s="4" t="s">
        <v>112</v>
      </c>
      <c r="F33" s="4" t="s">
        <v>373</v>
      </c>
      <c r="G33" s="128" t="s">
        <v>114</v>
      </c>
      <c r="H33" s="62">
        <v>43570</v>
      </c>
      <c r="I33" s="4" t="s">
        <v>541</v>
      </c>
      <c r="J33" s="132" t="s">
        <v>386</v>
      </c>
      <c r="K33" s="132"/>
      <c r="L33" s="132"/>
      <c r="M33" s="132"/>
      <c r="N33" s="132"/>
      <c r="O33" s="132"/>
      <c r="P33" s="132"/>
      <c r="Q33" s="132"/>
      <c r="R33" s="132"/>
      <c r="S33" s="5">
        <v>223.1</v>
      </c>
      <c r="T33" s="5">
        <v>8.3000000000000007</v>
      </c>
      <c r="U33" s="5">
        <v>4.16</v>
      </c>
      <c r="V33" s="5">
        <v>8.2799999999999994</v>
      </c>
      <c r="W33" s="5">
        <v>5.04</v>
      </c>
      <c r="X33" s="5">
        <v>217</v>
      </c>
      <c r="Y33" s="5">
        <v>26.641115763709426</v>
      </c>
      <c r="Z33" s="5">
        <v>1</v>
      </c>
      <c r="AA33" s="51">
        <f>'QLQ-30 + QLQ-OV28'!BJ33</f>
        <v>83.333333333333343</v>
      </c>
      <c r="AB33" s="51">
        <f>'QLQ-30 + QLQ-OV28'!BK33</f>
        <v>93.333333333333329</v>
      </c>
      <c r="AC33" s="51">
        <f>'QLQ-30 + QLQ-OV28'!BL33</f>
        <v>83.333333333333343</v>
      </c>
      <c r="AD33" s="51">
        <f>'QLQ-30 + QLQ-OV28'!BM33</f>
        <v>83.333333333333343</v>
      </c>
      <c r="AE33" s="51">
        <f>'QLQ-30 + QLQ-OV28'!BN33</f>
        <v>100</v>
      </c>
      <c r="AF33" s="51">
        <f>'QLQ-30 + QLQ-OV28'!BO33</f>
        <v>100</v>
      </c>
      <c r="AG33" s="51">
        <f>'QLQ-30 + QLQ-OV28'!BP33</f>
        <v>22.222222222222225</v>
      </c>
      <c r="AH33" s="51">
        <f>'QLQ-30 + QLQ-OV28'!BQ33</f>
        <v>0</v>
      </c>
      <c r="AI33" s="51">
        <f>'QLQ-30 + QLQ-OV28'!BR33</f>
        <v>16.666666666666664</v>
      </c>
      <c r="AJ33" s="51">
        <f>'QLQ-30 + QLQ-OV28'!BS33</f>
        <v>0</v>
      </c>
      <c r="AK33" s="51">
        <f>'QLQ-30 + QLQ-OV28'!BT33</f>
        <v>0</v>
      </c>
      <c r="AL33" s="51">
        <f>'QLQ-30 + QLQ-OV28'!BU33</f>
        <v>0</v>
      </c>
      <c r="AM33" s="51">
        <f>'QLQ-30 + QLQ-OV28'!BV33</f>
        <v>0</v>
      </c>
      <c r="AN33" s="51">
        <f>'QLQ-30 + QLQ-OV28'!BW33</f>
        <v>0</v>
      </c>
      <c r="AO33" s="51">
        <f>'QLQ-30 + QLQ-OV28'!BX33</f>
        <v>0</v>
      </c>
      <c r="AP33" s="51">
        <f>'QLQ-30 + QLQ-OV28'!BY33</f>
        <v>0</v>
      </c>
      <c r="AQ33" s="51">
        <f>'QLQ-30 + QLQ-OV28'!BZ33</f>
        <v>16.666666666666664</v>
      </c>
      <c r="AR33" s="51">
        <f>'QLQ-30 + QLQ-OV28'!CA33</f>
        <v>11.111111111111109</v>
      </c>
      <c r="AS33" s="51">
        <f>'QLQ-30 + QLQ-OV28'!CB33</f>
        <v>33.333333333333329</v>
      </c>
      <c r="AT33" s="51">
        <f>'QLQ-30 + QLQ-OV28'!CC33</f>
        <v>22.222222222222225</v>
      </c>
      <c r="AU33" s="51">
        <f>'QLQ-30 + QLQ-OV28'!CD33</f>
        <v>0</v>
      </c>
      <c r="AV33" s="51">
        <f>'QLQ-30 + QLQ-OV28'!CE33</f>
        <v>13.33333333333333</v>
      </c>
      <c r="AW33" s="51">
        <f>'QLQ-30 + QLQ-OV28'!CF33</f>
        <v>0</v>
      </c>
      <c r="AX33" s="142">
        <f>'Facit-F'!AF32</f>
        <v>50</v>
      </c>
      <c r="AY33" s="62">
        <v>43594</v>
      </c>
      <c r="AZ33" s="5">
        <v>59.77</v>
      </c>
      <c r="BA33" s="5">
        <v>7.5</v>
      </c>
      <c r="BB33" s="5">
        <v>3.76</v>
      </c>
      <c r="BC33" s="5">
        <v>6.94</v>
      </c>
      <c r="BD33" s="5">
        <v>4.16</v>
      </c>
      <c r="BE33" s="5">
        <v>246</v>
      </c>
      <c r="BF33" s="5">
        <v>26.6</v>
      </c>
      <c r="BG33" s="5">
        <v>1</v>
      </c>
      <c r="BH33" s="51">
        <f>'QLQ-30 + QLQ-OV28'!EQ33</f>
        <v>58.333333333333336</v>
      </c>
      <c r="BI33" s="51">
        <f>'QLQ-30 + QLQ-OV28'!ER33</f>
        <v>80</v>
      </c>
      <c r="BJ33" s="51">
        <f>'QLQ-30 + QLQ-OV28'!ES33</f>
        <v>66.666666666666671</v>
      </c>
      <c r="BK33" s="51">
        <f>'QLQ-30 + QLQ-OV28'!ET33</f>
        <v>58.333333333333329</v>
      </c>
      <c r="BL33" s="51">
        <f>'QLQ-30 + QLQ-OV28'!EU33</f>
        <v>50</v>
      </c>
      <c r="BM33" s="51">
        <f>'QLQ-30 + QLQ-OV28'!EV33</f>
        <v>66.666666666666671</v>
      </c>
      <c r="BN33" s="51">
        <f>'QLQ-30 + QLQ-OV28'!EW33</f>
        <v>33.333333333333329</v>
      </c>
      <c r="BO33" s="51">
        <f>'QLQ-30 + QLQ-OV28'!EX33</f>
        <v>33.333333333333329</v>
      </c>
      <c r="BP33" s="51">
        <f>'QLQ-30 + QLQ-OV28'!EY33</f>
        <v>33.333333333333329</v>
      </c>
      <c r="BQ33" s="51">
        <f>'QLQ-30 + QLQ-OV28'!EZ33</f>
        <v>0</v>
      </c>
      <c r="BR33" s="51">
        <f>'QLQ-30 + QLQ-OV28'!FA33</f>
        <v>33.333333333333329</v>
      </c>
      <c r="BS33" s="51">
        <f>'QLQ-30 + QLQ-OV28'!FB33</f>
        <v>66.666666666666657</v>
      </c>
      <c r="BT33" s="51">
        <f>'QLQ-30 + QLQ-OV28'!FC33</f>
        <v>0</v>
      </c>
      <c r="BU33" s="51">
        <f>'QLQ-30 + QLQ-OV28'!FD33</f>
        <v>33.333333333333329</v>
      </c>
      <c r="BV33" s="51">
        <f>'QLQ-30 + QLQ-OV28'!FE33</f>
        <v>33.333333333333329</v>
      </c>
      <c r="BW33" s="51">
        <f>'QLQ-30 + QLQ-OV28'!FF33</f>
        <v>33.333333333333329</v>
      </c>
      <c r="BX33" s="51">
        <f>'QLQ-30 + QLQ-OV28'!FG33</f>
        <v>0</v>
      </c>
      <c r="BY33" s="51">
        <f>'QLQ-30 + QLQ-OV28'!FH33</f>
        <v>66.666666666666657</v>
      </c>
      <c r="BZ33" s="51">
        <f>'QLQ-30 + QLQ-OV28'!FI33</f>
        <v>57.142857142857153</v>
      </c>
      <c r="CA33" s="51">
        <f>'QLQ-30 + QLQ-OV28'!FJ33</f>
        <v>66.666666666666657</v>
      </c>
      <c r="CB33" s="51">
        <f>'QLQ-30 + QLQ-OV28'!FK33</f>
        <v>0</v>
      </c>
      <c r="CC33" s="51">
        <f>'QLQ-30 + QLQ-OV28'!FL33</f>
        <v>46.666666666666664</v>
      </c>
      <c r="CD33" s="51">
        <f>'QLQ-30 + QLQ-OV28'!FM33</f>
        <v>33.333333333333329</v>
      </c>
      <c r="CE33" s="142">
        <f>'Facit-F'!BJ32</f>
        <v>17</v>
      </c>
      <c r="CF33" s="64">
        <v>43637</v>
      </c>
      <c r="CG33" s="5">
        <v>13.31</v>
      </c>
      <c r="CH33" s="5">
        <v>6.7</v>
      </c>
      <c r="CI33" s="5">
        <v>3.22</v>
      </c>
      <c r="CJ33" s="5">
        <v>6.13</v>
      </c>
      <c r="CK33" s="5">
        <v>3.06</v>
      </c>
      <c r="CL33" s="5">
        <v>169</v>
      </c>
      <c r="CM33" s="5">
        <v>27.4</v>
      </c>
      <c r="CN33" s="5">
        <v>1</v>
      </c>
      <c r="CO33" s="51">
        <f>'QLQ-30 + QLQ-OV28'!HX33</f>
        <v>25</v>
      </c>
      <c r="CP33" s="51">
        <f>'QLQ-30 + QLQ-OV28'!HY33</f>
        <v>46.666666666666664</v>
      </c>
      <c r="CQ33" s="51">
        <f>'QLQ-30 + QLQ-OV28'!HZ33</f>
        <v>16.666666666666664</v>
      </c>
      <c r="CR33" s="51">
        <f>'QLQ-30 + QLQ-OV28'!IA33</f>
        <v>16.666666666666664</v>
      </c>
      <c r="CS33" s="51">
        <f>'QLQ-30 + QLQ-OV28'!IB33</f>
        <v>33.333333333333336</v>
      </c>
      <c r="CT33" s="51">
        <f>'QLQ-30 + QLQ-OV28'!IC33</f>
        <v>50</v>
      </c>
      <c r="CU33" s="51">
        <f>'QLQ-30 + QLQ-OV28'!ID33</f>
        <v>100</v>
      </c>
      <c r="CV33" s="51">
        <f>'QLQ-30 + QLQ-OV28'!IE33</f>
        <v>50</v>
      </c>
      <c r="CW33" s="51">
        <f>'QLQ-30 + QLQ-OV28'!IF33</f>
        <v>83.333333333333343</v>
      </c>
      <c r="CX33" s="51">
        <f>'QLQ-30 + QLQ-OV28'!IG33</f>
        <v>66.666666666666657</v>
      </c>
      <c r="CY33" s="51">
        <f>'QLQ-30 + QLQ-OV28'!IH33</f>
        <v>66.666666666666657</v>
      </c>
      <c r="CZ33" s="51">
        <f>'QLQ-30 + QLQ-OV28'!II33</f>
        <v>66.666666666666657</v>
      </c>
      <c r="DA33" s="51">
        <f>'QLQ-30 + QLQ-OV28'!IJ33</f>
        <v>33.333333333333329</v>
      </c>
      <c r="DB33" s="51">
        <f>'QLQ-30 + QLQ-OV28'!IK33</f>
        <v>66.666666666666657</v>
      </c>
      <c r="DC33" s="51">
        <f>'QLQ-30 + QLQ-OV28'!IL33</f>
        <v>33.333333333333329</v>
      </c>
      <c r="DD33" s="51">
        <f>'QLQ-30 + QLQ-OV28'!IM33</f>
        <v>66.666666666666657</v>
      </c>
      <c r="DE33" s="51">
        <f>'QLQ-30 + QLQ-OV28'!IN33</f>
        <v>0</v>
      </c>
      <c r="DF33" s="51">
        <f>'QLQ-30 + QLQ-OV28'!IO33</f>
        <v>77.777777777777786</v>
      </c>
      <c r="DG33" s="51">
        <f>'QLQ-30 + QLQ-OV28'!IP33</f>
        <v>66.666666666666657</v>
      </c>
      <c r="DH33" s="51">
        <f>'QLQ-30 + QLQ-OV28'!IQ33</f>
        <v>100</v>
      </c>
      <c r="DI33" s="51">
        <f>'QLQ-30 + QLQ-OV28'!IR33</f>
        <v>0</v>
      </c>
      <c r="DJ33" s="51">
        <f>'QLQ-30 + QLQ-OV28'!IS33</f>
        <v>80</v>
      </c>
      <c r="DK33" s="51">
        <f>'QLQ-30 + QLQ-OV28'!IT33</f>
        <v>100</v>
      </c>
      <c r="DL33" s="142">
        <f>'Facit-F'!CN32</f>
        <v>3</v>
      </c>
      <c r="DM33" s="64">
        <v>43679</v>
      </c>
      <c r="DN33" s="5">
        <v>13.28</v>
      </c>
      <c r="DO33" s="5">
        <v>6.6</v>
      </c>
      <c r="DP33" s="5">
        <v>2.93</v>
      </c>
      <c r="DQ33" s="5">
        <v>5.55</v>
      </c>
      <c r="DR33" s="5">
        <v>2.66</v>
      </c>
      <c r="DS33" s="5">
        <v>127</v>
      </c>
      <c r="DT33" s="5">
        <v>27.8</v>
      </c>
      <c r="DU33" s="5">
        <v>1</v>
      </c>
      <c r="DV33" s="51">
        <f>'QLQ-30 + QLQ-OV28'!LE33</f>
        <v>83.333333333333343</v>
      </c>
      <c r="DW33" s="51">
        <f>'QLQ-30 + QLQ-OV28'!LF33</f>
        <v>73.333333333333343</v>
      </c>
      <c r="DX33" s="51">
        <f>'QLQ-30 + QLQ-OV28'!LG33</f>
        <v>66.666666666666671</v>
      </c>
      <c r="DY33" s="51">
        <f>'QLQ-30 + QLQ-OV28'!LH33</f>
        <v>83.333333333333343</v>
      </c>
      <c r="DZ33" s="51">
        <f>'QLQ-30 + QLQ-OV28'!LI33</f>
        <v>66.666666666666671</v>
      </c>
      <c r="EA33" s="51">
        <f>'QLQ-30 + QLQ-OV28'!LJ33</f>
        <v>100</v>
      </c>
      <c r="EB33" s="51">
        <f>'QLQ-30 + QLQ-OV28'!LK33</f>
        <v>33.333333333333329</v>
      </c>
      <c r="EC33" s="51">
        <f>'QLQ-30 + QLQ-OV28'!LL33</f>
        <v>0</v>
      </c>
      <c r="ED33" s="51">
        <f>'QLQ-30 + QLQ-OV28'!LM33</f>
        <v>33.333333333333329</v>
      </c>
      <c r="EE33" s="51">
        <f>'QLQ-30 + QLQ-OV28'!LN33</f>
        <v>0</v>
      </c>
      <c r="EF33" s="51">
        <f>'QLQ-30 + QLQ-OV28'!LO33</f>
        <v>33.333333333333329</v>
      </c>
      <c r="EG33" s="51">
        <f>'QLQ-30 + QLQ-OV28'!LP33</f>
        <v>33.333333333333329</v>
      </c>
      <c r="EH33" s="51">
        <f>'QLQ-30 + QLQ-OV28'!LQ33</f>
        <v>0</v>
      </c>
      <c r="EI33" s="51">
        <f>'QLQ-30 + QLQ-OV28'!LR33</f>
        <v>0</v>
      </c>
      <c r="EJ33" s="51">
        <f>'QLQ-30 + QLQ-OV28'!LS33</f>
        <v>33.333333333333329</v>
      </c>
      <c r="EK33" s="51">
        <f>'QLQ-30 + QLQ-OV28'!LT33</f>
        <v>16.666666666666664</v>
      </c>
      <c r="EL33" s="51">
        <f>'QLQ-30 + QLQ-OV28'!LU33</f>
        <v>0</v>
      </c>
      <c r="EM33" s="51">
        <f>'QLQ-30 + QLQ-OV28'!LV33</f>
        <v>22.222222222222225</v>
      </c>
      <c r="EN33" s="51">
        <f>'QLQ-30 + QLQ-OV28'!LW33</f>
        <v>9.5238095238095273</v>
      </c>
      <c r="EO33" s="51">
        <f>'QLQ-30 + QLQ-OV28'!LX33</f>
        <v>22.222222222222225</v>
      </c>
      <c r="EP33" s="51">
        <f>'QLQ-30 + QLQ-OV28'!LY33</f>
        <v>0</v>
      </c>
      <c r="EQ33" s="51">
        <f>'QLQ-30 + QLQ-OV28'!LZ33</f>
        <v>26.666666666666668</v>
      </c>
      <c r="ER33" s="51">
        <f>'QLQ-30 + QLQ-OV28'!MA33</f>
        <v>16.666666666666664</v>
      </c>
      <c r="ES33" s="55">
        <f>'Facit-F'!DR32</f>
        <v>44</v>
      </c>
    </row>
    <row r="34" spans="1:149">
      <c r="A34" s="4" t="s">
        <v>38</v>
      </c>
      <c r="B34" s="4" t="s">
        <v>430</v>
      </c>
      <c r="C34" s="4" t="s">
        <v>372</v>
      </c>
      <c r="D34" s="4" t="s">
        <v>382</v>
      </c>
      <c r="E34" s="4" t="s">
        <v>383</v>
      </c>
      <c r="F34" s="4" t="s">
        <v>400</v>
      </c>
      <c r="G34" s="128" t="s">
        <v>374</v>
      </c>
      <c r="H34" s="62">
        <v>43628</v>
      </c>
      <c r="I34" s="4" t="s">
        <v>375</v>
      </c>
      <c r="J34" s="132"/>
      <c r="K34" s="132"/>
      <c r="L34" s="132"/>
      <c r="M34" s="132"/>
      <c r="N34" s="132"/>
      <c r="O34" s="132"/>
      <c r="P34" s="132"/>
      <c r="Q34" s="132"/>
      <c r="R34" s="132"/>
      <c r="S34" s="5">
        <v>44.23</v>
      </c>
      <c r="T34" s="5">
        <v>7.3</v>
      </c>
      <c r="U34" s="5">
        <v>4.3</v>
      </c>
      <c r="V34" s="5">
        <v>6.2</v>
      </c>
      <c r="W34" s="5">
        <v>3.51</v>
      </c>
      <c r="X34" s="5">
        <v>220</v>
      </c>
      <c r="Y34" s="5">
        <v>27.572664336189145</v>
      </c>
      <c r="Z34" s="5">
        <v>1</v>
      </c>
      <c r="AA34" s="51">
        <f>'QLQ-30 + QLQ-OV28'!BJ34</f>
        <v>50</v>
      </c>
      <c r="AB34" s="51">
        <f>'QLQ-30 + QLQ-OV28'!BK34</f>
        <v>46.666666666666664</v>
      </c>
      <c r="AC34" s="51">
        <f>'QLQ-30 + QLQ-OV28'!BL34</f>
        <v>50</v>
      </c>
      <c r="AD34" s="51">
        <f>'QLQ-30 + QLQ-OV28'!BM34</f>
        <v>58.333333333333329</v>
      </c>
      <c r="AE34" s="51">
        <f>'QLQ-30 + QLQ-OV28'!BN34</f>
        <v>33.333333333333336</v>
      </c>
      <c r="AF34" s="51">
        <f>'QLQ-30 + QLQ-OV28'!BO34</f>
        <v>33.333333333333336</v>
      </c>
      <c r="AG34" s="51">
        <f>'QLQ-30 + QLQ-OV28'!BP34</f>
        <v>66.666666666666657</v>
      </c>
      <c r="AH34" s="51">
        <f>'QLQ-30 + QLQ-OV28'!BQ34</f>
        <v>0</v>
      </c>
      <c r="AI34" s="51">
        <f>'QLQ-30 + QLQ-OV28'!BR34</f>
        <v>33.333333333333329</v>
      </c>
      <c r="AJ34" s="51">
        <f>'QLQ-30 + QLQ-OV28'!BS34</f>
        <v>66.666666666666657</v>
      </c>
      <c r="AK34" s="51">
        <f>'QLQ-30 + QLQ-OV28'!BT34</f>
        <v>66.666666666666657</v>
      </c>
      <c r="AL34" s="51">
        <f>'QLQ-30 + QLQ-OV28'!BU34</f>
        <v>33.333333333333329</v>
      </c>
      <c r="AM34" s="51">
        <f>'QLQ-30 + QLQ-OV28'!BV34</f>
        <v>33.333333333333329</v>
      </c>
      <c r="AN34" s="51">
        <f>'QLQ-30 + QLQ-OV28'!BW34</f>
        <v>33.333333333333329</v>
      </c>
      <c r="AO34" s="51">
        <f>'QLQ-30 + QLQ-OV28'!BX34</f>
        <v>33.333333333333329</v>
      </c>
      <c r="AP34" s="51">
        <f>'QLQ-30 + QLQ-OV28'!BY34</f>
        <v>66.666666666666657</v>
      </c>
      <c r="AQ34" s="51">
        <f>'QLQ-30 + QLQ-OV28'!BZ34</f>
        <v>0</v>
      </c>
      <c r="AR34" s="51">
        <f>'QLQ-30 + QLQ-OV28'!CA34</f>
        <v>44.44444444444445</v>
      </c>
      <c r="AS34" s="51">
        <f>'QLQ-30 + QLQ-OV28'!CB34</f>
        <v>42.857142857142854</v>
      </c>
      <c r="AT34" s="51">
        <f>'QLQ-30 + QLQ-OV28'!CC34</f>
        <v>66.666666666666657</v>
      </c>
      <c r="AU34" s="51">
        <f>'QLQ-30 + QLQ-OV28'!CD34</f>
        <v>0</v>
      </c>
      <c r="AV34" s="51">
        <f>'QLQ-30 + QLQ-OV28'!CE34</f>
        <v>60</v>
      </c>
      <c r="AW34" s="51">
        <f>'QLQ-30 + QLQ-OV28'!CF34</f>
        <v>66.666666666666657</v>
      </c>
      <c r="AX34" s="142">
        <f>'Facit-F'!AF33</f>
        <v>17</v>
      </c>
      <c r="AY34" s="62">
        <v>43651</v>
      </c>
      <c r="AZ34" s="5">
        <v>30.12</v>
      </c>
      <c r="BA34" s="5">
        <v>7.4</v>
      </c>
      <c r="BB34" s="5">
        <v>4.37</v>
      </c>
      <c r="BC34" s="5">
        <v>5</v>
      </c>
      <c r="BD34" s="5">
        <v>2.4900000000000002</v>
      </c>
      <c r="BE34" s="5">
        <v>137</v>
      </c>
      <c r="BF34" s="5">
        <v>26.6</v>
      </c>
      <c r="BG34" s="5">
        <v>1</v>
      </c>
      <c r="BH34" s="51">
        <f>'QLQ-30 + QLQ-OV28'!EQ34</f>
        <v>33.333333333333329</v>
      </c>
      <c r="BI34" s="51">
        <f>'QLQ-30 + QLQ-OV28'!ER34</f>
        <v>33.333333333333336</v>
      </c>
      <c r="BJ34" s="51">
        <f>'QLQ-30 + QLQ-OV28'!ES34</f>
        <v>33.333333333333336</v>
      </c>
      <c r="BK34" s="51">
        <f>'QLQ-30 + QLQ-OV28'!ET34</f>
        <v>25</v>
      </c>
      <c r="BL34" s="51">
        <f>'QLQ-30 + QLQ-OV28'!EU34</f>
        <v>33.333333333333336</v>
      </c>
      <c r="BM34" s="51">
        <f>'QLQ-30 + QLQ-OV28'!EV34</f>
        <v>33.333333333333336</v>
      </c>
      <c r="BN34" s="51">
        <f>'QLQ-30 + QLQ-OV28'!EW34</f>
        <v>100</v>
      </c>
      <c r="BO34" s="51">
        <f>'QLQ-30 + QLQ-OV28'!EX34</f>
        <v>33.333333333333329</v>
      </c>
      <c r="BP34" s="51">
        <f>'QLQ-30 + QLQ-OV28'!EY34</f>
        <v>66.666666666666657</v>
      </c>
      <c r="BQ34" s="51">
        <f>'QLQ-30 + QLQ-OV28'!EZ34</f>
        <v>66.666666666666657</v>
      </c>
      <c r="BR34" s="51">
        <f>'QLQ-30 + QLQ-OV28'!FA34</f>
        <v>66.666666666666657</v>
      </c>
      <c r="BS34" s="51">
        <f>'QLQ-30 + QLQ-OV28'!FB34</f>
        <v>100</v>
      </c>
      <c r="BT34" s="51">
        <f>'QLQ-30 + QLQ-OV28'!FC34</f>
        <v>0</v>
      </c>
      <c r="BU34" s="51">
        <f>'QLQ-30 + QLQ-OV28'!FD34</f>
        <v>33.333333333333329</v>
      </c>
      <c r="BV34" s="51">
        <f>'QLQ-30 + QLQ-OV28'!FE34</f>
        <v>33.333333333333329</v>
      </c>
      <c r="BW34" s="51">
        <f>'QLQ-30 + QLQ-OV28'!FF34</f>
        <v>66.666666666666657</v>
      </c>
      <c r="BX34" s="51">
        <f>'QLQ-30 + QLQ-OV28'!FG34</f>
        <v>0</v>
      </c>
      <c r="BY34" s="51">
        <f>'QLQ-30 + QLQ-OV28'!FH34</f>
        <v>55.55555555555555</v>
      </c>
      <c r="BZ34" s="51">
        <f>'QLQ-30 + QLQ-OV28'!FI34</f>
        <v>57.142857142857153</v>
      </c>
      <c r="CA34" s="51">
        <f>'QLQ-30 + QLQ-OV28'!FJ34</f>
        <v>88.888888888888886</v>
      </c>
      <c r="CB34" s="51">
        <f>'QLQ-30 + QLQ-OV28'!FK34</f>
        <v>0</v>
      </c>
      <c r="CC34" s="51">
        <f>'QLQ-30 + QLQ-OV28'!FL34</f>
        <v>73.333333333333343</v>
      </c>
      <c r="CD34" s="51">
        <f>'QLQ-30 + QLQ-OV28'!FM34</f>
        <v>66.666666666666657</v>
      </c>
      <c r="CE34" s="142">
        <f>'Facit-F'!BJ33</f>
        <v>13</v>
      </c>
      <c r="CF34" s="64">
        <v>43700</v>
      </c>
      <c r="CG34" s="5">
        <v>23.65</v>
      </c>
      <c r="CH34" s="5">
        <v>6.8</v>
      </c>
      <c r="CI34" s="5">
        <v>3.77</v>
      </c>
      <c r="CJ34" s="5">
        <v>5.27</v>
      </c>
      <c r="CK34" s="5">
        <v>2.3199999999999998</v>
      </c>
      <c r="CL34" s="5">
        <v>117</v>
      </c>
      <c r="CM34" s="5">
        <v>27.1</v>
      </c>
      <c r="CN34" s="5">
        <v>1</v>
      </c>
      <c r="CO34" s="51">
        <f>'QLQ-30 + QLQ-OV28'!HX34</f>
        <v>25</v>
      </c>
      <c r="CP34" s="51">
        <f>'QLQ-30 + QLQ-OV28'!HY34</f>
        <v>20.000000000000007</v>
      </c>
      <c r="CQ34" s="51">
        <f>'QLQ-30 + QLQ-OV28'!HZ34</f>
        <v>0</v>
      </c>
      <c r="CR34" s="51">
        <f>'QLQ-30 + QLQ-OV28'!IA34</f>
        <v>0</v>
      </c>
      <c r="CS34" s="51">
        <f>'QLQ-30 + QLQ-OV28'!IB34</f>
        <v>33.333333333333336</v>
      </c>
      <c r="CT34" s="51">
        <f>'QLQ-30 + QLQ-OV28'!IC34</f>
        <v>0</v>
      </c>
      <c r="CU34" s="51">
        <f>'QLQ-30 + QLQ-OV28'!ID34</f>
        <v>100</v>
      </c>
      <c r="CV34" s="51">
        <f>'QLQ-30 + QLQ-OV28'!IE34</f>
        <v>66.666666666666657</v>
      </c>
      <c r="CW34" s="51">
        <f>'QLQ-30 + QLQ-OV28'!IF34</f>
        <v>100</v>
      </c>
      <c r="CX34" s="51">
        <f>'QLQ-30 + QLQ-OV28'!IG34</f>
        <v>66.666666666666657</v>
      </c>
      <c r="CY34" s="51">
        <f>'QLQ-30 + QLQ-OV28'!IH34</f>
        <v>66.666666666666657</v>
      </c>
      <c r="CZ34" s="51">
        <f>'QLQ-30 + QLQ-OV28'!II34</f>
        <v>100</v>
      </c>
      <c r="DA34" s="51">
        <f>'QLQ-30 + QLQ-OV28'!IJ34</f>
        <v>33.333333333333329</v>
      </c>
      <c r="DB34" s="51">
        <f>'QLQ-30 + QLQ-OV28'!IK34</f>
        <v>100</v>
      </c>
      <c r="DC34" s="51">
        <f>'QLQ-30 + QLQ-OV28'!IL34</f>
        <v>33.333333333333329</v>
      </c>
      <c r="DD34" s="51">
        <f>'QLQ-30 + QLQ-OV28'!IM34</f>
        <v>100</v>
      </c>
      <c r="DE34" s="51">
        <f>'QLQ-30 + QLQ-OV28'!IN34</f>
        <v>0</v>
      </c>
      <c r="DF34" s="51">
        <f>'QLQ-30 + QLQ-OV28'!IO34</f>
        <v>66.666666666666657</v>
      </c>
      <c r="DG34" s="51">
        <f>'QLQ-30 + QLQ-OV28'!IP34</f>
        <v>71.428571428571431</v>
      </c>
      <c r="DH34" s="51">
        <f>'QLQ-30 + QLQ-OV28'!IQ34</f>
        <v>100</v>
      </c>
      <c r="DI34" s="51">
        <f>'QLQ-30 + QLQ-OV28'!IR34</f>
        <v>0</v>
      </c>
      <c r="DJ34" s="51">
        <f>'QLQ-30 + QLQ-OV28'!IS34</f>
        <v>93.333333333333329</v>
      </c>
      <c r="DK34" s="51">
        <f>'QLQ-30 + QLQ-OV28'!IT34</f>
        <v>83.333333333333343</v>
      </c>
      <c r="DL34" s="142">
        <f>'Facit-F'!CN33</f>
        <v>5</v>
      </c>
      <c r="DM34" s="64">
        <v>43742</v>
      </c>
      <c r="DN34" s="5">
        <v>21.8</v>
      </c>
      <c r="DO34" s="5">
        <v>5.9</v>
      </c>
      <c r="DP34" s="5">
        <v>3.02</v>
      </c>
      <c r="DQ34" s="5">
        <v>4.74</v>
      </c>
      <c r="DR34" s="5">
        <v>2.37</v>
      </c>
      <c r="DS34" s="5">
        <v>101</v>
      </c>
      <c r="DT34" s="5">
        <v>27.4</v>
      </c>
      <c r="DU34" s="5">
        <v>1</v>
      </c>
      <c r="DV34" s="51">
        <f>'QLQ-30 + QLQ-OV28'!LE34</f>
        <v>8.3333333333333321</v>
      </c>
      <c r="DW34" s="51">
        <f>'QLQ-30 + QLQ-OV28'!LF34</f>
        <v>0</v>
      </c>
      <c r="DX34" s="51">
        <f>'QLQ-30 + QLQ-OV28'!LG34</f>
        <v>0</v>
      </c>
      <c r="DY34" s="51">
        <f>'QLQ-30 + QLQ-OV28'!LH34</f>
        <v>8.3333333333333375</v>
      </c>
      <c r="DZ34" s="51">
        <f>'QLQ-30 + QLQ-OV28'!LI34</f>
        <v>0</v>
      </c>
      <c r="EA34" s="51">
        <f>'QLQ-30 + QLQ-OV28'!LJ34</f>
        <v>0</v>
      </c>
      <c r="EB34" s="51">
        <f>'QLQ-30 + QLQ-OV28'!LK34</f>
        <v>100</v>
      </c>
      <c r="EC34" s="51">
        <f>'QLQ-30 + QLQ-OV28'!LL34</f>
        <v>83.333333333333343</v>
      </c>
      <c r="ED34" s="51">
        <f>'QLQ-30 + QLQ-OV28'!LM34</f>
        <v>100</v>
      </c>
      <c r="EE34" s="51">
        <f>'QLQ-30 + QLQ-OV28'!LN34</f>
        <v>66.666666666666657</v>
      </c>
      <c r="EF34" s="51">
        <f>'QLQ-30 + QLQ-OV28'!LO34</f>
        <v>100</v>
      </c>
      <c r="EG34" s="51">
        <f>'QLQ-30 + QLQ-OV28'!LP34</f>
        <v>100</v>
      </c>
      <c r="EH34" s="51">
        <f>'QLQ-30 + QLQ-OV28'!LQ34</f>
        <v>0</v>
      </c>
      <c r="EI34" s="51">
        <f>'QLQ-30 + QLQ-OV28'!LR34</f>
        <v>66.666666666666657</v>
      </c>
      <c r="EJ34" s="51">
        <f>'QLQ-30 + QLQ-OV28'!LS34</f>
        <v>33.333333333333329</v>
      </c>
      <c r="EK34" s="51">
        <f>'QLQ-30 + QLQ-OV28'!LT34</f>
        <v>100</v>
      </c>
      <c r="EL34" s="51">
        <f>'QLQ-30 + QLQ-OV28'!LU34</f>
        <v>0</v>
      </c>
      <c r="EM34" s="51">
        <f>'QLQ-30 + QLQ-OV28'!LV34</f>
        <v>88.888888888888886</v>
      </c>
      <c r="EN34" s="51">
        <f>'QLQ-30 + QLQ-OV28'!LW34</f>
        <v>61.904761904761905</v>
      </c>
      <c r="EO34" s="51">
        <f>'QLQ-30 + QLQ-OV28'!LX34</f>
        <v>100</v>
      </c>
      <c r="EP34" s="51">
        <f>'QLQ-30 + QLQ-OV28'!LY34</f>
        <v>0</v>
      </c>
      <c r="EQ34" s="51">
        <f>'QLQ-30 + QLQ-OV28'!LZ34</f>
        <v>93.333333333333329</v>
      </c>
      <c r="ER34" s="51">
        <f>'QLQ-30 + QLQ-OV28'!MA34</f>
        <v>83.333333333333343</v>
      </c>
      <c r="ES34" s="55">
        <f>'Facit-F'!DR33</f>
        <v>17</v>
      </c>
    </row>
    <row r="35" spans="1:149">
      <c r="A35" s="4" t="s">
        <v>39</v>
      </c>
      <c r="B35" s="4" t="s">
        <v>431</v>
      </c>
      <c r="C35" s="4" t="s">
        <v>372</v>
      </c>
      <c r="D35" s="4" t="s">
        <v>382</v>
      </c>
      <c r="E35" s="4" t="s">
        <v>383</v>
      </c>
      <c r="F35" s="4" t="s">
        <v>373</v>
      </c>
      <c r="G35" s="128" t="s">
        <v>374</v>
      </c>
      <c r="H35" s="62">
        <v>43648</v>
      </c>
      <c r="I35" s="4" t="s">
        <v>540</v>
      </c>
      <c r="J35" s="148" t="s">
        <v>432</v>
      </c>
      <c r="K35" s="148" t="s">
        <v>379</v>
      </c>
      <c r="L35" s="148" t="s">
        <v>386</v>
      </c>
      <c r="M35" s="148"/>
      <c r="N35" s="148"/>
      <c r="O35" s="132"/>
      <c r="P35" s="132"/>
      <c r="Q35" s="132"/>
      <c r="R35" s="132"/>
      <c r="S35" s="5" t="s">
        <v>380</v>
      </c>
      <c r="T35" s="5">
        <v>7.6</v>
      </c>
      <c r="U35" s="5">
        <v>4.5999999999999996</v>
      </c>
      <c r="V35" s="5">
        <v>8</v>
      </c>
      <c r="W35" s="5">
        <v>5.97</v>
      </c>
      <c r="X35" s="5">
        <v>480</v>
      </c>
      <c r="Y35" s="5">
        <v>27.9</v>
      </c>
      <c r="Z35" s="5">
        <v>0</v>
      </c>
      <c r="AA35" s="51">
        <f>'QLQ-30 + QLQ-OV28'!BJ35</f>
        <v>66.666666666666657</v>
      </c>
      <c r="AB35" s="51">
        <f>'QLQ-30 + QLQ-OV28'!BK35</f>
        <v>86.666666666666671</v>
      </c>
      <c r="AC35" s="51">
        <f>'QLQ-30 + QLQ-OV28'!BL35</f>
        <v>100</v>
      </c>
      <c r="AD35" s="51">
        <f>'QLQ-30 + QLQ-OV28'!BM35</f>
        <v>83.333333333333343</v>
      </c>
      <c r="AE35" s="51">
        <f>'QLQ-30 + QLQ-OV28'!BN35</f>
        <v>83.333333333333343</v>
      </c>
      <c r="AF35" s="51">
        <f>'QLQ-30 + QLQ-OV28'!BO35</f>
        <v>66.666666666666671</v>
      </c>
      <c r="AG35" s="51">
        <f>'QLQ-30 + QLQ-OV28'!BP35</f>
        <v>22.222222222222225</v>
      </c>
      <c r="AH35" s="51">
        <f>'QLQ-30 + QLQ-OV28'!BQ35</f>
        <v>16.666666666666664</v>
      </c>
      <c r="AI35" s="51">
        <f>'QLQ-30 + QLQ-OV28'!BR35</f>
        <v>33.333333333333329</v>
      </c>
      <c r="AJ35" s="51">
        <f>'QLQ-30 + QLQ-OV28'!BS35</f>
        <v>0</v>
      </c>
      <c r="AK35" s="51">
        <f>'QLQ-30 + QLQ-OV28'!BT35</f>
        <v>0</v>
      </c>
      <c r="AL35" s="51">
        <f>'QLQ-30 + QLQ-OV28'!BU35</f>
        <v>33.333333333333329</v>
      </c>
      <c r="AM35" s="51">
        <f>'QLQ-30 + QLQ-OV28'!BV35</f>
        <v>0</v>
      </c>
      <c r="AN35" s="51">
        <f>'QLQ-30 + QLQ-OV28'!BW35</f>
        <v>0</v>
      </c>
      <c r="AO35" s="51">
        <f>'QLQ-30 + QLQ-OV28'!BX35</f>
        <v>33.333333333333329</v>
      </c>
      <c r="AP35" s="51">
        <f>'QLQ-30 + QLQ-OV28'!BY35</f>
        <v>33.333333333333329</v>
      </c>
      <c r="AQ35" s="51">
        <f>'QLQ-30 + QLQ-OV28'!BZ35</f>
        <v>0</v>
      </c>
      <c r="AR35" s="51">
        <f>'QLQ-30 + QLQ-OV28'!CA35</f>
        <v>33.333333333333329</v>
      </c>
      <c r="AS35" s="51">
        <f>'QLQ-30 + QLQ-OV28'!CB35</f>
        <v>42.857142857142854</v>
      </c>
      <c r="AT35" s="51">
        <f>'QLQ-30 + QLQ-OV28'!CC35</f>
        <v>66.666666666666657</v>
      </c>
      <c r="AU35" s="51">
        <f>'QLQ-30 + QLQ-OV28'!CD35</f>
        <v>0</v>
      </c>
      <c r="AV35" s="51">
        <f>'QLQ-30 + QLQ-OV28'!CE35</f>
        <v>66.666666666666657</v>
      </c>
      <c r="AW35" s="51">
        <f>'QLQ-30 + QLQ-OV28'!CF35</f>
        <v>0</v>
      </c>
      <c r="AX35" s="142">
        <f>'Facit-F'!AF34</f>
        <v>28</v>
      </c>
      <c r="AY35" s="62">
        <v>43673</v>
      </c>
      <c r="AZ35" s="5">
        <v>384.3</v>
      </c>
      <c r="BA35" s="5">
        <v>7.1</v>
      </c>
      <c r="BB35" s="5">
        <v>4.2300000000000004</v>
      </c>
      <c r="BC35" s="5">
        <v>4.6500000000000004</v>
      </c>
      <c r="BD35" s="5">
        <v>2.5</v>
      </c>
      <c r="BE35" s="5">
        <v>278</v>
      </c>
      <c r="BF35" s="5">
        <v>27.5</v>
      </c>
      <c r="BG35" s="5">
        <v>1</v>
      </c>
      <c r="BH35" s="51">
        <f>'QLQ-30 + QLQ-OV28'!EQ35</f>
        <v>58.333333333333336</v>
      </c>
      <c r="BI35" s="51">
        <f>'QLQ-30 + QLQ-OV28'!ER35</f>
        <v>73.333333333333343</v>
      </c>
      <c r="BJ35" s="51">
        <f>'QLQ-30 + QLQ-OV28'!ES35</f>
        <v>66.666666666666671</v>
      </c>
      <c r="BK35" s="51">
        <f>'QLQ-30 + QLQ-OV28'!ET35</f>
        <v>50</v>
      </c>
      <c r="BL35" s="51">
        <f>'QLQ-30 + QLQ-OV28'!EU35</f>
        <v>50</v>
      </c>
      <c r="BM35" s="51">
        <f>'QLQ-30 + QLQ-OV28'!EV35</f>
        <v>33.333333333333336</v>
      </c>
      <c r="BN35" s="51">
        <f>'QLQ-30 + QLQ-OV28'!EW35</f>
        <v>33.333333333333329</v>
      </c>
      <c r="BO35" s="51">
        <f>'QLQ-30 + QLQ-OV28'!EX35</f>
        <v>16.666666666666664</v>
      </c>
      <c r="BP35" s="51">
        <f>'QLQ-30 + QLQ-OV28'!EY35</f>
        <v>16.666666666666664</v>
      </c>
      <c r="BQ35" s="51">
        <f>'QLQ-30 + QLQ-OV28'!EZ35</f>
        <v>0</v>
      </c>
      <c r="BR35" s="51">
        <f>'QLQ-30 + QLQ-OV28'!FA35</f>
        <v>33.333333333333329</v>
      </c>
      <c r="BS35" s="51">
        <f>'QLQ-30 + QLQ-OV28'!FB35</f>
        <v>33.333333333333329</v>
      </c>
      <c r="BT35" s="51">
        <f>'QLQ-30 + QLQ-OV28'!FC35</f>
        <v>33.333333333333329</v>
      </c>
      <c r="BU35" s="51">
        <f>'QLQ-30 + QLQ-OV28'!FD35</f>
        <v>0</v>
      </c>
      <c r="BV35" s="51">
        <f>'QLQ-30 + QLQ-OV28'!FE35</f>
        <v>66.666666666666657</v>
      </c>
      <c r="BW35" s="51">
        <f>'QLQ-30 + QLQ-OV28'!FF35</f>
        <v>33.333333333333329</v>
      </c>
      <c r="BX35" s="51">
        <f>'QLQ-30 + QLQ-OV28'!FG35</f>
        <v>0</v>
      </c>
      <c r="BY35" s="51">
        <f>'QLQ-30 + QLQ-OV28'!FH35</f>
        <v>66.666666666666657</v>
      </c>
      <c r="BZ35" s="51">
        <f>'QLQ-30 + QLQ-OV28'!FI35</f>
        <v>33.333333333333329</v>
      </c>
      <c r="CA35" s="51">
        <f>'QLQ-30 + QLQ-OV28'!FJ35</f>
        <v>55.55555555555555</v>
      </c>
      <c r="CB35" s="51">
        <f>'QLQ-30 + QLQ-OV28'!FK35</f>
        <v>0</v>
      </c>
      <c r="CC35" s="51">
        <f>'QLQ-30 + QLQ-OV28'!FL35</f>
        <v>20.000000000000004</v>
      </c>
      <c r="CD35" s="51">
        <f>'QLQ-30 + QLQ-OV28'!FM35</f>
        <v>50</v>
      </c>
      <c r="CE35" s="142">
        <f>'Facit-F'!BJ34</f>
        <v>26</v>
      </c>
      <c r="CF35" s="64">
        <v>43732</v>
      </c>
      <c r="CG35" s="5">
        <v>54</v>
      </c>
      <c r="CH35" s="5">
        <v>6.7</v>
      </c>
      <c r="CI35" s="5">
        <v>3.8</v>
      </c>
      <c r="CJ35" s="5">
        <v>6.67</v>
      </c>
      <c r="CK35" s="5">
        <v>4.82</v>
      </c>
      <c r="CL35" s="5">
        <v>514</v>
      </c>
      <c r="CM35" s="5">
        <v>23.9</v>
      </c>
      <c r="CN35" s="5">
        <v>1</v>
      </c>
      <c r="CO35" s="51">
        <f>'QLQ-30 + QLQ-OV28'!HX35</f>
        <v>66.666666666666657</v>
      </c>
      <c r="CP35" s="51">
        <f>'QLQ-30 + QLQ-OV28'!HY35</f>
        <v>66.666666666666671</v>
      </c>
      <c r="CQ35" s="51">
        <f>'QLQ-30 + QLQ-OV28'!HZ35</f>
        <v>66.666666666666671</v>
      </c>
      <c r="CR35" s="51">
        <f>'QLQ-30 + QLQ-OV28'!IA35</f>
        <v>41.666666666666664</v>
      </c>
      <c r="CS35" s="51">
        <f>'QLQ-30 + QLQ-OV28'!IB35</f>
        <v>50</v>
      </c>
      <c r="CT35" s="51">
        <f>'QLQ-30 + QLQ-OV28'!IC35</f>
        <v>33.333333333333336</v>
      </c>
      <c r="CU35" s="51">
        <f>'QLQ-30 + QLQ-OV28'!ID35</f>
        <v>44.44444444444445</v>
      </c>
      <c r="CV35" s="51">
        <f>'QLQ-30 + QLQ-OV28'!IE35</f>
        <v>33.333333333333329</v>
      </c>
      <c r="CW35" s="51">
        <f>'QLQ-30 + QLQ-OV28'!IF35</f>
        <v>33.333333333333329</v>
      </c>
      <c r="CX35" s="51">
        <f>'QLQ-30 + QLQ-OV28'!IG35</f>
        <v>0</v>
      </c>
      <c r="CY35" s="51">
        <f>'QLQ-30 + QLQ-OV28'!IH35</f>
        <v>33.333333333333329</v>
      </c>
      <c r="CZ35" s="51">
        <f>'QLQ-30 + QLQ-OV28'!II35</f>
        <v>33.333333333333329</v>
      </c>
      <c r="DA35" s="51">
        <f>'QLQ-30 + QLQ-OV28'!IJ35</f>
        <v>0</v>
      </c>
      <c r="DB35" s="51">
        <f>'QLQ-30 + QLQ-OV28'!IK35</f>
        <v>33.333333333333329</v>
      </c>
      <c r="DC35" s="51">
        <f>'QLQ-30 + QLQ-OV28'!IL35</f>
        <v>66.666666666666657</v>
      </c>
      <c r="DD35" s="51">
        <f>'QLQ-30 + QLQ-OV28'!IM35</f>
        <v>50</v>
      </c>
      <c r="DE35" s="51">
        <f>'QLQ-30 + QLQ-OV28'!IN35</f>
        <v>0</v>
      </c>
      <c r="DF35" s="51">
        <f>'QLQ-30 + QLQ-OV28'!IO35</f>
        <v>77.777777777777786</v>
      </c>
      <c r="DG35" s="51">
        <f>'QLQ-30 + QLQ-OV28'!IP35</f>
        <v>14.285714285714288</v>
      </c>
      <c r="DH35" s="51">
        <f>'QLQ-30 + QLQ-OV28'!IQ35</f>
        <v>66.666666666666657</v>
      </c>
      <c r="DI35" s="51">
        <f>'QLQ-30 + QLQ-OV28'!IR35</f>
        <v>0</v>
      </c>
      <c r="DJ35" s="51">
        <f>'QLQ-30 + QLQ-OV28'!IS35</f>
        <v>40.000000000000007</v>
      </c>
      <c r="DK35" s="51">
        <f>'QLQ-30 + QLQ-OV28'!IT35</f>
        <v>66.666666666666657</v>
      </c>
      <c r="DL35" s="142">
        <f>'Facit-F'!CN34</f>
        <v>23</v>
      </c>
      <c r="DM35" s="64">
        <v>43787</v>
      </c>
      <c r="DN35" s="5">
        <v>19.8</v>
      </c>
      <c r="DO35" s="5">
        <v>6.3</v>
      </c>
      <c r="DP35" s="5">
        <v>3.22</v>
      </c>
      <c r="DQ35" s="5">
        <v>3.87</v>
      </c>
      <c r="DR35" s="5">
        <v>1.65</v>
      </c>
      <c r="DS35" s="5">
        <v>256</v>
      </c>
      <c r="DT35" s="5">
        <v>25</v>
      </c>
      <c r="DU35" s="5">
        <v>1</v>
      </c>
      <c r="DV35" s="51">
        <f>'QLQ-30 + QLQ-OV28'!LE35</f>
        <v>25</v>
      </c>
      <c r="DW35" s="51">
        <f>'QLQ-30 + QLQ-OV28'!LF35</f>
        <v>26.666666666666661</v>
      </c>
      <c r="DX35" s="51">
        <f>'QLQ-30 + QLQ-OV28'!LG35</f>
        <v>16.666666666666664</v>
      </c>
      <c r="DY35" s="51">
        <f>'QLQ-30 + QLQ-OV28'!LH35</f>
        <v>0</v>
      </c>
      <c r="DZ35" s="51">
        <f>'QLQ-30 + QLQ-OV28'!LI35</f>
        <v>16.666666666666664</v>
      </c>
      <c r="EA35" s="51">
        <f>'QLQ-30 + QLQ-OV28'!LJ35</f>
        <v>0</v>
      </c>
      <c r="EB35" s="51">
        <f>'QLQ-30 + QLQ-OV28'!LK35</f>
        <v>100</v>
      </c>
      <c r="EC35" s="51">
        <f>'QLQ-30 + QLQ-OV28'!LL35</f>
        <v>83.333333333333343</v>
      </c>
      <c r="ED35" s="51">
        <f>'QLQ-30 + QLQ-OV28'!LM35</f>
        <v>33.333333333333329</v>
      </c>
      <c r="EE35" s="51">
        <f>'QLQ-30 + QLQ-OV28'!LN35</f>
        <v>33.333333333333329</v>
      </c>
      <c r="EF35" s="51">
        <f>'QLQ-30 + QLQ-OV28'!LO35</f>
        <v>66.666666666666657</v>
      </c>
      <c r="EG35" s="51">
        <f>'QLQ-30 + QLQ-OV28'!LP35</f>
        <v>100</v>
      </c>
      <c r="EH35" s="51">
        <f>'QLQ-30 + QLQ-OV28'!LQ35</f>
        <v>33.333333333333329</v>
      </c>
      <c r="EI35" s="51">
        <f>'QLQ-30 + QLQ-OV28'!LR35</f>
        <v>66.666666666666657</v>
      </c>
      <c r="EJ35" s="51">
        <f>'QLQ-30 + QLQ-OV28'!LS35</f>
        <v>33.333333333333329</v>
      </c>
      <c r="EK35" s="51">
        <f>'QLQ-30 + QLQ-OV28'!LT35</f>
        <v>100</v>
      </c>
      <c r="EL35" s="51">
        <f>'QLQ-30 + QLQ-OV28'!LU35</f>
        <v>0</v>
      </c>
      <c r="EM35" s="51">
        <f>'QLQ-30 + QLQ-OV28'!LV35</f>
        <v>100</v>
      </c>
      <c r="EN35" s="51">
        <f>'QLQ-30 + QLQ-OV28'!LW35</f>
        <v>85.714285714285722</v>
      </c>
      <c r="EO35" s="51">
        <f>'QLQ-30 + QLQ-OV28'!LX35</f>
        <v>100</v>
      </c>
      <c r="EP35" s="51">
        <f>'QLQ-30 + QLQ-OV28'!LY35</f>
        <v>83.333333333333343</v>
      </c>
      <c r="EQ35" s="51">
        <f>'QLQ-30 + QLQ-OV28'!LZ35</f>
        <v>66.666666666666657</v>
      </c>
      <c r="ER35" s="51">
        <f>'QLQ-30 + QLQ-OV28'!MA35</f>
        <v>66.666666666666657</v>
      </c>
      <c r="ES35" s="55">
        <f>'Facit-F'!DR34</f>
        <v>6</v>
      </c>
    </row>
    <row r="36" spans="1:149">
      <c r="A36" s="4" t="s">
        <v>40</v>
      </c>
      <c r="B36" s="4" t="s">
        <v>433</v>
      </c>
      <c r="C36" s="4" t="s">
        <v>372</v>
      </c>
      <c r="D36" s="4" t="s">
        <v>382</v>
      </c>
      <c r="E36" s="4" t="s">
        <v>112</v>
      </c>
      <c r="F36" s="4" t="s">
        <v>373</v>
      </c>
      <c r="G36" s="128" t="s">
        <v>374</v>
      </c>
      <c r="H36" s="62">
        <v>43615</v>
      </c>
      <c r="I36" s="4" t="s">
        <v>375</v>
      </c>
      <c r="J36" s="132" t="s">
        <v>434</v>
      </c>
      <c r="K36" s="132"/>
      <c r="L36" s="132"/>
      <c r="M36" s="132"/>
      <c r="N36" s="132"/>
      <c r="O36" s="132"/>
      <c r="P36" s="132"/>
      <c r="Q36" s="132"/>
      <c r="R36" s="132"/>
      <c r="S36" s="5">
        <v>873.8</v>
      </c>
      <c r="T36" s="5">
        <v>8.8000000000000007</v>
      </c>
      <c r="U36" s="5">
        <v>4.53</v>
      </c>
      <c r="V36" s="5">
        <v>9.77</v>
      </c>
      <c r="W36" s="5">
        <v>6.78</v>
      </c>
      <c r="X36" s="5">
        <v>362</v>
      </c>
      <c r="Y36" s="5">
        <v>20.8</v>
      </c>
      <c r="Z36" s="5">
        <v>1</v>
      </c>
      <c r="AA36" s="51">
        <f>'QLQ-30 + QLQ-OV28'!BJ36</f>
        <v>50</v>
      </c>
      <c r="AB36" s="51">
        <f>'QLQ-30 + QLQ-OV28'!BK36</f>
        <v>80</v>
      </c>
      <c r="AC36" s="51">
        <f>'QLQ-30 + QLQ-OV28'!BL36</f>
        <v>66.666666666666671</v>
      </c>
      <c r="AD36" s="51">
        <f>'QLQ-30 + QLQ-OV28'!BM36</f>
        <v>41.666666666666664</v>
      </c>
      <c r="AE36" s="51">
        <f>'QLQ-30 + QLQ-OV28'!BN36</f>
        <v>66.666666666666671</v>
      </c>
      <c r="AF36" s="51">
        <f>'QLQ-30 + QLQ-OV28'!BO36</f>
        <v>66.666666666666671</v>
      </c>
      <c r="AG36" s="51">
        <f>'QLQ-30 + QLQ-OV28'!BP36</f>
        <v>44.44444444444445</v>
      </c>
      <c r="AH36" s="51">
        <f>'QLQ-30 + QLQ-OV28'!BQ36</f>
        <v>0</v>
      </c>
      <c r="AI36" s="51">
        <f>'QLQ-30 + QLQ-OV28'!BR36</f>
        <v>33.333333333333329</v>
      </c>
      <c r="AJ36" s="51">
        <f>'QLQ-30 + QLQ-OV28'!BS36</f>
        <v>33.333333333333329</v>
      </c>
      <c r="AK36" s="51">
        <f>'QLQ-30 + QLQ-OV28'!BT36</f>
        <v>0</v>
      </c>
      <c r="AL36" s="51">
        <f>'QLQ-30 + QLQ-OV28'!BU36</f>
        <v>33.333333333333329</v>
      </c>
      <c r="AM36" s="51">
        <f>'QLQ-30 + QLQ-OV28'!BV36</f>
        <v>0</v>
      </c>
      <c r="AN36" s="51">
        <f>'QLQ-30 + QLQ-OV28'!BW36</f>
        <v>0</v>
      </c>
      <c r="AO36" s="51">
        <f>'QLQ-30 + QLQ-OV28'!BX36</f>
        <v>66.666666666666657</v>
      </c>
      <c r="AP36" s="51">
        <f>'QLQ-30 + QLQ-OV28'!BY36</f>
        <v>33.333333333333329</v>
      </c>
      <c r="AQ36" s="51">
        <f>'QLQ-30 + QLQ-OV28'!BZ36</f>
        <v>0</v>
      </c>
      <c r="AR36" s="51">
        <f>'QLQ-30 + QLQ-OV28'!CA36</f>
        <v>44.44444444444445</v>
      </c>
      <c r="AS36" s="51">
        <f>'QLQ-30 + QLQ-OV28'!CB36</f>
        <v>42.857142857142854</v>
      </c>
      <c r="AT36" s="51">
        <f>'QLQ-30 + QLQ-OV28'!CC36</f>
        <v>22.222222222222225</v>
      </c>
      <c r="AU36" s="51">
        <f>'QLQ-30 + QLQ-OV28'!CD36</f>
        <v>0</v>
      </c>
      <c r="AV36" s="51">
        <f>'QLQ-30 + QLQ-OV28'!CE36</f>
        <v>20.000000000000004</v>
      </c>
      <c r="AW36" s="51">
        <f>'QLQ-30 + QLQ-OV28'!CF36</f>
        <v>0</v>
      </c>
      <c r="AX36" s="142">
        <f>'Facit-F'!AF35</f>
        <v>26</v>
      </c>
      <c r="AY36" s="62">
        <v>43637</v>
      </c>
      <c r="AZ36" s="5" t="s">
        <v>380</v>
      </c>
      <c r="BA36" s="5">
        <v>8.4</v>
      </c>
      <c r="BB36" s="5">
        <v>4.32</v>
      </c>
      <c r="BC36" s="5">
        <v>6.21</v>
      </c>
      <c r="BD36" s="5">
        <v>3.63</v>
      </c>
      <c r="BE36" s="5">
        <v>167</v>
      </c>
      <c r="BF36" s="5">
        <v>20.8</v>
      </c>
      <c r="BG36" s="5">
        <v>0</v>
      </c>
      <c r="BH36" s="51">
        <f>'QLQ-30 + QLQ-OV28'!EQ36</f>
        <v>50</v>
      </c>
      <c r="BI36" s="51">
        <f>'QLQ-30 + QLQ-OV28'!ER36</f>
        <v>66.666666666666671</v>
      </c>
      <c r="BJ36" s="51">
        <f>'QLQ-30 + QLQ-OV28'!ES36</f>
        <v>66.666666666666671</v>
      </c>
      <c r="BK36" s="51">
        <f>'QLQ-30 + QLQ-OV28'!ET36</f>
        <v>33.333333333333336</v>
      </c>
      <c r="BL36" s="51">
        <f>'QLQ-30 + QLQ-OV28'!EU36</f>
        <v>50</v>
      </c>
      <c r="BM36" s="51">
        <f>'QLQ-30 + QLQ-OV28'!EV36</f>
        <v>66.666666666666671</v>
      </c>
      <c r="BN36" s="51">
        <f>'QLQ-30 + QLQ-OV28'!EW36</f>
        <v>44.44444444444445</v>
      </c>
      <c r="BO36" s="51">
        <f>'QLQ-30 + QLQ-OV28'!EX36</f>
        <v>50</v>
      </c>
      <c r="BP36" s="51">
        <f>'QLQ-30 + QLQ-OV28'!EY36</f>
        <v>33.333333333333329</v>
      </c>
      <c r="BQ36" s="51">
        <f>'QLQ-30 + QLQ-OV28'!EZ36</f>
        <v>33.333333333333329</v>
      </c>
      <c r="BR36" s="51">
        <f>'QLQ-30 + QLQ-OV28'!FA36</f>
        <v>33.333333333333329</v>
      </c>
      <c r="BS36" s="51">
        <f>'QLQ-30 + QLQ-OV28'!FB36</f>
        <v>66.666666666666657</v>
      </c>
      <c r="BT36" s="51">
        <f>'QLQ-30 + QLQ-OV28'!FC36</f>
        <v>0</v>
      </c>
      <c r="BU36" s="51">
        <f>'QLQ-30 + QLQ-OV28'!FD36</f>
        <v>33.333333333333329</v>
      </c>
      <c r="BV36" s="51">
        <f>'QLQ-30 + QLQ-OV28'!FE36</f>
        <v>100</v>
      </c>
      <c r="BW36" s="51">
        <f>'QLQ-30 + QLQ-OV28'!FF36</f>
        <v>66.666666666666657</v>
      </c>
      <c r="BX36" s="51">
        <f>'QLQ-30 + QLQ-OV28'!FG36</f>
        <v>0</v>
      </c>
      <c r="BY36" s="51">
        <f>'QLQ-30 + QLQ-OV28'!FH36</f>
        <v>100</v>
      </c>
      <c r="BZ36" s="51">
        <f>'QLQ-30 + QLQ-OV28'!FI36</f>
        <v>14.285714285714288</v>
      </c>
      <c r="CA36" s="51">
        <f>'QLQ-30 + QLQ-OV28'!FJ36</f>
        <v>33.333333333333329</v>
      </c>
      <c r="CB36" s="51">
        <f>'QLQ-30 + QLQ-OV28'!FK36</f>
        <v>0</v>
      </c>
      <c r="CC36" s="51">
        <f>'QLQ-30 + QLQ-OV28'!FL36</f>
        <v>26.666666666666668</v>
      </c>
      <c r="CD36" s="51">
        <f>'QLQ-30 + QLQ-OV28'!FM36</f>
        <v>83.333333333333343</v>
      </c>
      <c r="CE36" s="142">
        <f>'Facit-F'!BJ35</f>
        <v>23</v>
      </c>
      <c r="CF36" s="64">
        <v>43728</v>
      </c>
      <c r="CG36" s="5" t="s">
        <v>380</v>
      </c>
      <c r="CH36" s="5">
        <v>7.5</v>
      </c>
      <c r="CI36" s="5">
        <v>3.45</v>
      </c>
      <c r="CJ36" s="5">
        <v>8.49</v>
      </c>
      <c r="CK36" s="5">
        <v>4.3099999999999996</v>
      </c>
      <c r="CL36" s="5">
        <v>356</v>
      </c>
      <c r="CM36" s="5">
        <v>20.399999999999999</v>
      </c>
      <c r="CN36" s="5">
        <v>0</v>
      </c>
      <c r="CO36" s="51">
        <f>'QLQ-30 + QLQ-OV28'!HX36</f>
        <v>50</v>
      </c>
      <c r="CP36" s="51">
        <f>'QLQ-30 + QLQ-OV28'!HY36</f>
        <v>46.666666666666664</v>
      </c>
      <c r="CQ36" s="51">
        <f>'QLQ-30 + QLQ-OV28'!HZ36</f>
        <v>33.333333333333336</v>
      </c>
      <c r="CR36" s="51">
        <f>'QLQ-30 + QLQ-OV28'!IA36</f>
        <v>33.333333333333336</v>
      </c>
      <c r="CS36" s="51">
        <f>'QLQ-30 + QLQ-OV28'!IB36</f>
        <v>33.333333333333336</v>
      </c>
      <c r="CT36" s="51">
        <f>'QLQ-30 + QLQ-OV28'!IC36</f>
        <v>33.333333333333336</v>
      </c>
      <c r="CU36" s="51">
        <f>'QLQ-30 + QLQ-OV28'!ID36</f>
        <v>66.666666666666657</v>
      </c>
      <c r="CV36" s="51">
        <f>'QLQ-30 + QLQ-OV28'!IE36</f>
        <v>16.666666666666664</v>
      </c>
      <c r="CW36" s="51">
        <f>'QLQ-30 + QLQ-OV28'!IF36</f>
        <v>33.333333333333329</v>
      </c>
      <c r="CX36" s="51">
        <f>'QLQ-30 + QLQ-OV28'!IG36</f>
        <v>0</v>
      </c>
      <c r="CY36" s="51">
        <f>'QLQ-30 + QLQ-OV28'!IH36</f>
        <v>0</v>
      </c>
      <c r="CZ36" s="51">
        <f>'QLQ-30 + QLQ-OV28'!II36</f>
        <v>66.666666666666657</v>
      </c>
      <c r="DA36" s="51">
        <f>'QLQ-30 + QLQ-OV28'!IJ36</f>
        <v>0</v>
      </c>
      <c r="DB36" s="51">
        <f>'QLQ-30 + QLQ-OV28'!IK36</f>
        <v>66.666666666666657</v>
      </c>
      <c r="DC36" s="51">
        <f>'QLQ-30 + QLQ-OV28'!IL36</f>
        <v>66.666666666666657</v>
      </c>
      <c r="DD36" s="51">
        <f>'QLQ-30 + QLQ-OV28'!IM36</f>
        <v>66.666666666666657</v>
      </c>
      <c r="DE36" s="51">
        <f>'QLQ-30 + QLQ-OV28'!IN36</f>
        <v>0</v>
      </c>
      <c r="DF36" s="51">
        <f>'QLQ-30 + QLQ-OV28'!IO36</f>
        <v>100</v>
      </c>
      <c r="DG36" s="51">
        <f>'QLQ-30 + QLQ-OV28'!IP36</f>
        <v>14.285714285714288</v>
      </c>
      <c r="DH36" s="51">
        <f>'QLQ-30 + QLQ-OV28'!IQ36</f>
        <v>66.666666666666657</v>
      </c>
      <c r="DI36" s="51">
        <f>'QLQ-30 + QLQ-OV28'!IR36</f>
        <v>0</v>
      </c>
      <c r="DJ36" s="51">
        <f>'QLQ-30 + QLQ-OV28'!IS36</f>
        <v>40.000000000000007</v>
      </c>
      <c r="DK36" s="51">
        <f>'QLQ-30 + QLQ-OV28'!IT36</f>
        <v>83.333333333333343</v>
      </c>
      <c r="DL36" s="142">
        <f>'Facit-F'!CN35</f>
        <v>23</v>
      </c>
      <c r="DM36" s="64">
        <v>43819</v>
      </c>
      <c r="DN36" s="5">
        <v>17.100000000000001</v>
      </c>
      <c r="DO36" s="5">
        <v>7</v>
      </c>
      <c r="DP36" s="5">
        <v>3.39</v>
      </c>
      <c r="DQ36" s="5">
        <v>4.5999999999999996</v>
      </c>
      <c r="DR36" s="5">
        <v>2.19</v>
      </c>
      <c r="DS36" s="5">
        <v>199</v>
      </c>
      <c r="DT36" s="5">
        <v>20.399999999999999</v>
      </c>
      <c r="DU36" s="5">
        <v>1</v>
      </c>
      <c r="DV36" s="51">
        <f>'QLQ-30 + QLQ-OV28'!LE36</f>
        <v>33.333333333333329</v>
      </c>
      <c r="DW36" s="51">
        <f>'QLQ-30 + QLQ-OV28'!LF36</f>
        <v>20.000000000000007</v>
      </c>
      <c r="DX36" s="51">
        <f>'QLQ-30 + QLQ-OV28'!LG36</f>
        <v>0</v>
      </c>
      <c r="DY36" s="51">
        <f>'QLQ-30 + QLQ-OV28'!LH36</f>
        <v>0</v>
      </c>
      <c r="DZ36" s="51">
        <f>'QLQ-30 + QLQ-OV28'!LI36</f>
        <v>0</v>
      </c>
      <c r="EA36" s="51">
        <f>'QLQ-30 + QLQ-OV28'!LJ36</f>
        <v>0</v>
      </c>
      <c r="EB36" s="51">
        <f>'QLQ-30 + QLQ-OV28'!LK36</f>
        <v>100</v>
      </c>
      <c r="EC36" s="51">
        <f>'QLQ-30 + QLQ-OV28'!LL36</f>
        <v>50</v>
      </c>
      <c r="ED36" s="51">
        <f>'QLQ-30 + QLQ-OV28'!LM36</f>
        <v>50</v>
      </c>
      <c r="EE36" s="51">
        <f>'QLQ-30 + QLQ-OV28'!LN36</f>
        <v>33.333333333333329</v>
      </c>
      <c r="EF36" s="51">
        <f>'QLQ-30 + QLQ-OV28'!LO36</f>
        <v>33.333333333333329</v>
      </c>
      <c r="EG36" s="51">
        <f>'QLQ-30 + QLQ-OV28'!LP36</f>
        <v>100</v>
      </c>
      <c r="EH36" s="51">
        <f>'QLQ-30 + QLQ-OV28'!LQ36</f>
        <v>0</v>
      </c>
      <c r="EI36" s="51">
        <f>'QLQ-30 + QLQ-OV28'!LR36</f>
        <v>66.666666666666657</v>
      </c>
      <c r="EJ36" s="51">
        <f>'QLQ-30 + QLQ-OV28'!LS36</f>
        <v>66.666666666666657</v>
      </c>
      <c r="EK36" s="51">
        <f>'QLQ-30 + QLQ-OV28'!LT36</f>
        <v>100</v>
      </c>
      <c r="EL36" s="51">
        <f>'QLQ-30 + QLQ-OV28'!LU36</f>
        <v>0</v>
      </c>
      <c r="EM36" s="51">
        <f>'QLQ-30 + QLQ-OV28'!LV36</f>
        <v>100</v>
      </c>
      <c r="EN36" s="51">
        <f>'QLQ-30 + QLQ-OV28'!LW36</f>
        <v>42.857142857142854</v>
      </c>
      <c r="EO36" s="51">
        <f>'QLQ-30 + QLQ-OV28'!LX36</f>
        <v>100</v>
      </c>
      <c r="EP36" s="51">
        <f>'QLQ-30 + QLQ-OV28'!LY36</f>
        <v>33.333333333333329</v>
      </c>
      <c r="EQ36" s="51">
        <f>'QLQ-30 + QLQ-OV28'!LZ36</f>
        <v>46.666666666666664</v>
      </c>
      <c r="ER36" s="51">
        <f>'QLQ-30 + QLQ-OV28'!MA36</f>
        <v>100</v>
      </c>
      <c r="ES36" s="55">
        <f>'Facit-F'!DR35</f>
        <v>9</v>
      </c>
    </row>
    <row r="37" spans="1:149">
      <c r="A37" s="4" t="s">
        <v>41</v>
      </c>
      <c r="B37" s="4" t="s">
        <v>435</v>
      </c>
      <c r="C37" s="4" t="s">
        <v>408</v>
      </c>
      <c r="D37" s="4" t="s">
        <v>111</v>
      </c>
      <c r="E37" s="4" t="s">
        <v>112</v>
      </c>
      <c r="F37" s="4" t="s">
        <v>390</v>
      </c>
      <c r="G37" s="128" t="s">
        <v>114</v>
      </c>
      <c r="H37" s="62">
        <v>43368</v>
      </c>
      <c r="I37" s="4" t="s">
        <v>375</v>
      </c>
      <c r="J37" s="132" t="s">
        <v>436</v>
      </c>
      <c r="K37" s="132"/>
      <c r="L37" s="132"/>
      <c r="M37" s="132"/>
      <c r="N37" s="132"/>
      <c r="O37" s="132"/>
      <c r="P37" s="132"/>
      <c r="Q37" s="132"/>
      <c r="R37" s="132"/>
      <c r="S37" s="5">
        <v>73.69</v>
      </c>
      <c r="T37" s="5">
        <v>7.7</v>
      </c>
      <c r="U37" s="5">
        <v>5.46</v>
      </c>
      <c r="V37" s="5">
        <v>6.24</v>
      </c>
      <c r="W37" s="5">
        <v>3.01</v>
      </c>
      <c r="X37" s="5">
        <v>281</v>
      </c>
      <c r="Y37" s="5">
        <v>24.4</v>
      </c>
      <c r="Z37" s="5">
        <v>0</v>
      </c>
      <c r="AA37" s="51">
        <f>'QLQ-30 + QLQ-OV28'!BJ37</f>
        <v>75</v>
      </c>
      <c r="AB37" s="51">
        <f>'QLQ-30 + QLQ-OV28'!BK37</f>
        <v>100</v>
      </c>
      <c r="AC37" s="51">
        <f>'QLQ-30 + QLQ-OV28'!BL37</f>
        <v>100</v>
      </c>
      <c r="AD37" s="51">
        <f>'QLQ-30 + QLQ-OV28'!BM37</f>
        <v>50</v>
      </c>
      <c r="AE37" s="51">
        <f>'QLQ-30 + QLQ-OV28'!BN37</f>
        <v>100</v>
      </c>
      <c r="AF37" s="51">
        <f>'QLQ-30 + QLQ-OV28'!BO37</f>
        <v>66.666666666666671</v>
      </c>
      <c r="AG37" s="51">
        <f>'QLQ-30 + QLQ-OV28'!BP37</f>
        <v>11.111111111111109</v>
      </c>
      <c r="AH37" s="51">
        <f>'QLQ-30 + QLQ-OV28'!BQ37</f>
        <v>16.666666666666664</v>
      </c>
      <c r="AI37" s="51">
        <f>'QLQ-30 + QLQ-OV28'!BR37</f>
        <v>0</v>
      </c>
      <c r="AJ37" s="51">
        <f>'QLQ-30 + QLQ-OV28'!BS37</f>
        <v>0</v>
      </c>
      <c r="AK37" s="51">
        <f>'QLQ-30 + QLQ-OV28'!BT37</f>
        <v>0</v>
      </c>
      <c r="AL37" s="51">
        <f>'QLQ-30 + QLQ-OV28'!BU37</f>
        <v>0</v>
      </c>
      <c r="AM37" s="51">
        <f>'QLQ-30 + QLQ-OV28'!BV37</f>
        <v>0</v>
      </c>
      <c r="AN37" s="51">
        <f>'QLQ-30 + QLQ-OV28'!BW37</f>
        <v>0</v>
      </c>
      <c r="AO37" s="51">
        <f>'QLQ-30 + QLQ-OV28'!BX37</f>
        <v>0</v>
      </c>
      <c r="AP37" s="51">
        <f>'QLQ-30 + QLQ-OV28'!BY37</f>
        <v>33.333333333333329</v>
      </c>
      <c r="AQ37" s="51">
        <f>'QLQ-30 + QLQ-OV28'!BZ37</f>
        <v>0</v>
      </c>
      <c r="AR37" s="51">
        <f>'QLQ-30 + QLQ-OV28'!CA37</f>
        <v>55.55555555555555</v>
      </c>
      <c r="AS37" s="51">
        <f>'QLQ-30 + QLQ-OV28'!CB37</f>
        <v>38.095238095238095</v>
      </c>
      <c r="AT37" s="51">
        <f>'QLQ-30 + QLQ-OV28'!CC37</f>
        <v>33.333333333333329</v>
      </c>
      <c r="AU37" s="51">
        <f>'QLQ-30 + QLQ-OV28'!CD37</f>
        <v>50</v>
      </c>
      <c r="AV37" s="51">
        <f>'QLQ-30 + QLQ-OV28'!CE37</f>
        <v>40.000000000000007</v>
      </c>
      <c r="AW37" s="51">
        <f>'QLQ-30 + QLQ-OV28'!CF37</f>
        <v>0</v>
      </c>
      <c r="AX37" s="142">
        <f>'Facit-F'!AF36</f>
        <v>46</v>
      </c>
      <c r="AY37" s="62">
        <v>43389</v>
      </c>
      <c r="AZ37" s="5" t="s">
        <v>380</v>
      </c>
      <c r="BA37" s="5">
        <v>7.7</v>
      </c>
      <c r="BB37" s="5">
        <v>5.27</v>
      </c>
      <c r="BC37" s="5">
        <v>5.2</v>
      </c>
      <c r="BD37" s="5">
        <v>2.3199999999999998</v>
      </c>
      <c r="BE37" s="5">
        <v>218</v>
      </c>
      <c r="BF37" s="5">
        <v>24.6</v>
      </c>
      <c r="BG37" s="5">
        <v>0</v>
      </c>
      <c r="BH37" s="51">
        <f>'QLQ-30 + QLQ-OV28'!EQ37</f>
        <v>75</v>
      </c>
      <c r="BI37" s="51">
        <f>'QLQ-30 + QLQ-OV28'!ER37</f>
        <v>100</v>
      </c>
      <c r="BJ37" s="51">
        <f>'QLQ-30 + QLQ-OV28'!ES37</f>
        <v>66.666666666666671</v>
      </c>
      <c r="BK37" s="51">
        <f>'QLQ-30 + QLQ-OV28'!ET37</f>
        <v>66.666666666666671</v>
      </c>
      <c r="BL37" s="51">
        <f>'QLQ-30 + QLQ-OV28'!EU37</f>
        <v>100</v>
      </c>
      <c r="BM37" s="51">
        <f>'QLQ-30 + QLQ-OV28'!EV37</f>
        <v>66.666666666666671</v>
      </c>
      <c r="BN37" s="51">
        <f>'QLQ-30 + QLQ-OV28'!EW37</f>
        <v>33.333333333333329</v>
      </c>
      <c r="BO37" s="51">
        <f>'QLQ-30 + QLQ-OV28'!EX37</f>
        <v>0</v>
      </c>
      <c r="BP37" s="51">
        <f>'QLQ-30 + QLQ-OV28'!EY37</f>
        <v>33.333333333333329</v>
      </c>
      <c r="BQ37" s="51">
        <f>'QLQ-30 + QLQ-OV28'!EZ37</f>
        <v>0</v>
      </c>
      <c r="BR37" s="51">
        <f>'QLQ-30 + QLQ-OV28'!FA37</f>
        <v>33.333333333333329</v>
      </c>
      <c r="BS37" s="51">
        <f>'QLQ-30 + QLQ-OV28'!FB37</f>
        <v>33.333333333333329</v>
      </c>
      <c r="BT37" s="51">
        <f>'QLQ-30 + QLQ-OV28'!FC37</f>
        <v>0</v>
      </c>
      <c r="BU37" s="51">
        <f>'QLQ-30 + QLQ-OV28'!FD37</f>
        <v>0</v>
      </c>
      <c r="BV37" s="51">
        <f>'QLQ-30 + QLQ-OV28'!FE37</f>
        <v>0</v>
      </c>
      <c r="BW37" s="51">
        <f>'QLQ-30 + QLQ-OV28'!FF37</f>
        <v>50</v>
      </c>
      <c r="BX37" s="51">
        <f>'QLQ-30 + QLQ-OV28'!FG37</f>
        <v>0</v>
      </c>
      <c r="BY37" s="51">
        <f>'QLQ-30 + QLQ-OV28'!FH37</f>
        <v>77.777777777777786</v>
      </c>
      <c r="BZ37" s="51">
        <f>'QLQ-30 + QLQ-OV28'!FI37</f>
        <v>33.333333333333329</v>
      </c>
      <c r="CA37" s="51">
        <f>'QLQ-30 + QLQ-OV28'!FJ37</f>
        <v>44.44444444444445</v>
      </c>
      <c r="CB37" s="51">
        <f>'QLQ-30 + QLQ-OV28'!FK37</f>
        <v>33.333333333333329</v>
      </c>
      <c r="CC37" s="51">
        <f>'QLQ-30 + QLQ-OV28'!FL37</f>
        <v>26.666666666666668</v>
      </c>
      <c r="CD37" s="51">
        <f>'QLQ-30 + QLQ-OV28'!FM37</f>
        <v>50</v>
      </c>
      <c r="CE37" s="142">
        <f>'Facit-F'!BJ36</f>
        <v>33</v>
      </c>
      <c r="CF37" s="64">
        <v>43445</v>
      </c>
      <c r="CG37" s="5" t="s">
        <v>380</v>
      </c>
      <c r="CH37" s="5">
        <v>7.4</v>
      </c>
      <c r="CI37" s="5">
        <v>4.18</v>
      </c>
      <c r="CJ37" s="5">
        <v>8.64</v>
      </c>
      <c r="CK37" s="5">
        <v>3.98</v>
      </c>
      <c r="CL37" s="5">
        <v>220</v>
      </c>
      <c r="CM37" s="5">
        <v>25.3</v>
      </c>
      <c r="CN37" s="5">
        <v>0</v>
      </c>
      <c r="CO37" s="51">
        <f>'QLQ-30 + QLQ-OV28'!HX37</f>
        <v>66.666666666666657</v>
      </c>
      <c r="CP37" s="51">
        <f>'QLQ-30 + QLQ-OV28'!HY37</f>
        <v>100</v>
      </c>
      <c r="CQ37" s="51">
        <f>'QLQ-30 + QLQ-OV28'!HZ37</f>
        <v>100</v>
      </c>
      <c r="CR37" s="51">
        <f>'QLQ-30 + QLQ-OV28'!IA37</f>
        <v>66.666666666666671</v>
      </c>
      <c r="CS37" s="51">
        <f>'QLQ-30 + QLQ-OV28'!IB37</f>
        <v>83.333333333333343</v>
      </c>
      <c r="CT37" s="51">
        <f>'QLQ-30 + QLQ-OV28'!IC37</f>
        <v>100</v>
      </c>
      <c r="CU37" s="51">
        <f>'QLQ-30 + QLQ-OV28'!ID37</f>
        <v>33.333333333333329</v>
      </c>
      <c r="CV37" s="51">
        <f>'QLQ-30 + QLQ-OV28'!IE37</f>
        <v>0</v>
      </c>
      <c r="CW37" s="51">
        <f>'QLQ-30 + QLQ-OV28'!IF37</f>
        <v>33.333333333333329</v>
      </c>
      <c r="CX37" s="51">
        <f>'QLQ-30 + QLQ-OV28'!IG37</f>
        <v>0</v>
      </c>
      <c r="CY37" s="51">
        <f>'QLQ-30 + QLQ-OV28'!IH37</f>
        <v>33.333333333333329</v>
      </c>
      <c r="CZ37" s="51">
        <f>'QLQ-30 + QLQ-OV28'!II37</f>
        <v>33.333333333333329</v>
      </c>
      <c r="DA37" s="51">
        <f>'QLQ-30 + QLQ-OV28'!IJ37</f>
        <v>0</v>
      </c>
      <c r="DB37" s="51">
        <f>'QLQ-30 + QLQ-OV28'!IK37</f>
        <v>0</v>
      </c>
      <c r="DC37" s="51">
        <f>'QLQ-30 + QLQ-OV28'!IL37</f>
        <v>0</v>
      </c>
      <c r="DD37" s="51">
        <f>'QLQ-30 + QLQ-OV28'!IM37</f>
        <v>33.333333333333329</v>
      </c>
      <c r="DE37" s="51">
        <f>'QLQ-30 + QLQ-OV28'!IN37</f>
        <v>20.833333333333336</v>
      </c>
      <c r="DF37" s="51">
        <f>'QLQ-30 + QLQ-OV28'!IO37</f>
        <v>55.55555555555555</v>
      </c>
      <c r="DG37" s="51">
        <f>'QLQ-30 + QLQ-OV28'!IP37</f>
        <v>4.7619047619047592</v>
      </c>
      <c r="DH37" s="51">
        <f>'QLQ-30 + QLQ-OV28'!IQ37</f>
        <v>33.333333333333329</v>
      </c>
      <c r="DI37" s="51">
        <f>'QLQ-30 + QLQ-OV28'!IR37</f>
        <v>33.333333333333329</v>
      </c>
      <c r="DJ37" s="51">
        <f>'QLQ-30 + QLQ-OV28'!IS37</f>
        <v>40.000000000000007</v>
      </c>
      <c r="DK37" s="51">
        <f>'QLQ-30 + QLQ-OV28'!IT37</f>
        <v>33.333333333333329</v>
      </c>
      <c r="DL37" s="142">
        <f>'Facit-F'!CN36</f>
        <v>31</v>
      </c>
      <c r="DM37" s="64">
        <v>43487</v>
      </c>
      <c r="DN37" s="5">
        <v>9.1</v>
      </c>
      <c r="DO37" s="5">
        <v>7.9</v>
      </c>
      <c r="DP37" s="5">
        <v>3.9</v>
      </c>
      <c r="DQ37" s="5">
        <v>4.6399999999999997</v>
      </c>
      <c r="DR37" s="5">
        <v>2.38</v>
      </c>
      <c r="DS37" s="5">
        <v>152</v>
      </c>
      <c r="DT37" s="5">
        <v>25.7</v>
      </c>
      <c r="DU37" s="5">
        <v>1</v>
      </c>
      <c r="DV37" s="51">
        <f>'QLQ-30 + QLQ-OV28'!LE37</f>
        <v>66.666666666666657</v>
      </c>
      <c r="DW37" s="51">
        <f>'QLQ-30 + QLQ-OV28'!LF37</f>
        <v>73.333333333333343</v>
      </c>
      <c r="DX37" s="51">
        <f>'QLQ-30 + QLQ-OV28'!LG37</f>
        <v>100</v>
      </c>
      <c r="DY37" s="51">
        <f>'QLQ-30 + QLQ-OV28'!LH37</f>
        <v>66.666666666666671</v>
      </c>
      <c r="DZ37" s="51">
        <f>'QLQ-30 + QLQ-OV28'!LI37</f>
        <v>66.666666666666671</v>
      </c>
      <c r="EA37" s="51">
        <f>'QLQ-30 + QLQ-OV28'!LJ37</f>
        <v>66.666666666666671</v>
      </c>
      <c r="EB37" s="51">
        <f>'QLQ-30 + QLQ-OV28'!LK37</f>
        <v>33.333333333333329</v>
      </c>
      <c r="EC37" s="51">
        <f>'QLQ-30 + QLQ-OV28'!LL37</f>
        <v>0</v>
      </c>
      <c r="ED37" s="51">
        <f>'QLQ-30 + QLQ-OV28'!LM37</f>
        <v>16.666666666666664</v>
      </c>
      <c r="EE37" s="51">
        <f>'QLQ-30 + QLQ-OV28'!LN37</f>
        <v>0</v>
      </c>
      <c r="EF37" s="51">
        <f>'QLQ-30 + QLQ-OV28'!LO37</f>
        <v>33.333333333333329</v>
      </c>
      <c r="EG37" s="51">
        <f>'QLQ-30 + QLQ-OV28'!LP37</f>
        <v>33.333333333333329</v>
      </c>
      <c r="EH37" s="51">
        <f>'QLQ-30 + QLQ-OV28'!LQ37</f>
        <v>0</v>
      </c>
      <c r="EI37" s="51">
        <f>'QLQ-30 + QLQ-OV28'!LR37</f>
        <v>0</v>
      </c>
      <c r="EJ37" s="51">
        <f>'QLQ-30 + QLQ-OV28'!LS37</f>
        <v>33.333333333333329</v>
      </c>
      <c r="EK37" s="51">
        <f>'QLQ-30 + QLQ-OV28'!LT37</f>
        <v>33.333333333333329</v>
      </c>
      <c r="EL37" s="51">
        <f>'QLQ-30 + QLQ-OV28'!LU37</f>
        <v>19.444444444444443</v>
      </c>
      <c r="EM37" s="51">
        <f>'QLQ-30 + QLQ-OV28'!LV37</f>
        <v>66.666666666666657</v>
      </c>
      <c r="EN37" s="51">
        <f>'QLQ-30 + QLQ-OV28'!LW37</f>
        <v>23.809523809523807</v>
      </c>
      <c r="EO37" s="51">
        <f>'QLQ-30 + QLQ-OV28'!LX37</f>
        <v>44.44444444444445</v>
      </c>
      <c r="EP37" s="51">
        <f>'QLQ-30 + QLQ-OV28'!LY37</f>
        <v>33.333333333333329</v>
      </c>
      <c r="EQ37" s="51">
        <f>'QLQ-30 + QLQ-OV28'!LZ37</f>
        <v>40.000000000000007</v>
      </c>
      <c r="ER37" s="51">
        <f>'QLQ-30 + QLQ-OV28'!MA37</f>
        <v>66.666666666666657</v>
      </c>
      <c r="ES37" s="55">
        <f>'Facit-F'!DR36</f>
        <v>39</v>
      </c>
    </row>
    <row r="38" spans="1:149">
      <c r="A38" s="4" t="s">
        <v>42</v>
      </c>
      <c r="B38" s="4" t="s">
        <v>437</v>
      </c>
      <c r="C38" s="4" t="s">
        <v>399</v>
      </c>
      <c r="D38" s="4" t="s">
        <v>111</v>
      </c>
      <c r="E38" s="4" t="s">
        <v>112</v>
      </c>
      <c r="F38" s="4" t="s">
        <v>113</v>
      </c>
      <c r="G38" s="128" t="s">
        <v>114</v>
      </c>
      <c r="H38" s="62">
        <v>43417</v>
      </c>
      <c r="I38" s="4" t="s">
        <v>375</v>
      </c>
      <c r="J38" s="132"/>
      <c r="K38" s="132"/>
      <c r="L38" s="132"/>
      <c r="M38" s="132"/>
      <c r="N38" s="132"/>
      <c r="O38" s="132"/>
      <c r="P38" s="132"/>
      <c r="Q38" s="132"/>
      <c r="R38" s="132"/>
      <c r="S38" s="5">
        <v>16.64</v>
      </c>
      <c r="T38" s="5">
        <v>7.9</v>
      </c>
      <c r="U38" s="5">
        <v>4.4400000000000004</v>
      </c>
      <c r="V38" s="5">
        <v>6.1</v>
      </c>
      <c r="W38" s="5">
        <v>2.0099999999999998</v>
      </c>
      <c r="X38" s="5">
        <v>196</v>
      </c>
      <c r="Y38" s="5">
        <v>21.8</v>
      </c>
      <c r="Z38" s="5">
        <v>0</v>
      </c>
      <c r="AA38" s="51">
        <f>'QLQ-30 + QLQ-OV28'!BJ38</f>
        <v>50</v>
      </c>
      <c r="AB38" s="51">
        <f>'QLQ-30 + QLQ-OV28'!BK38</f>
        <v>93.333333333333329</v>
      </c>
      <c r="AC38" s="51">
        <f>'QLQ-30 + QLQ-OV28'!BL38</f>
        <v>100</v>
      </c>
      <c r="AD38" s="51">
        <f>'QLQ-30 + QLQ-OV28'!BM38</f>
        <v>33.333333333333336</v>
      </c>
      <c r="AE38" s="51">
        <f>'QLQ-30 + QLQ-OV28'!BN38</f>
        <v>83.333333333333343</v>
      </c>
      <c r="AF38" s="51">
        <f>'QLQ-30 + QLQ-OV28'!BO38</f>
        <v>66.666666666666671</v>
      </c>
      <c r="AG38" s="51">
        <f>'QLQ-30 + QLQ-OV28'!BP38</f>
        <v>22.222222222222225</v>
      </c>
      <c r="AH38" s="51">
        <f>'QLQ-30 + QLQ-OV28'!BQ38</f>
        <v>16.666666666666664</v>
      </c>
      <c r="AI38" s="51">
        <f>'QLQ-30 + QLQ-OV28'!BR38</f>
        <v>33.333333333333329</v>
      </c>
      <c r="AJ38" s="51">
        <f>'QLQ-30 + QLQ-OV28'!BS38</f>
        <v>0</v>
      </c>
      <c r="AK38" s="51">
        <f>'QLQ-30 + QLQ-OV28'!BT38</f>
        <v>33.333333333333329</v>
      </c>
      <c r="AL38" s="51">
        <f>'QLQ-30 + QLQ-OV28'!BU38</f>
        <v>33.333333333333329</v>
      </c>
      <c r="AM38" s="51">
        <f>'QLQ-30 + QLQ-OV28'!BV38</f>
        <v>33.333333333333329</v>
      </c>
      <c r="AN38" s="51">
        <f>'QLQ-30 + QLQ-OV28'!BW38</f>
        <v>0</v>
      </c>
      <c r="AO38" s="51">
        <f>'QLQ-30 + QLQ-OV28'!BX38</f>
        <v>66.666666666666657</v>
      </c>
      <c r="AP38" s="51">
        <f>'QLQ-30 + QLQ-OV28'!BY38</f>
        <v>83.333333333333343</v>
      </c>
      <c r="AQ38" s="51">
        <f>'QLQ-30 + QLQ-OV28'!BZ38</f>
        <v>33.333333333333329</v>
      </c>
      <c r="AR38" s="51">
        <f>'QLQ-30 + QLQ-OV28'!CA38</f>
        <v>100</v>
      </c>
      <c r="AS38" s="51">
        <f>'QLQ-30 + QLQ-OV28'!CB38</f>
        <v>33.333333333333329</v>
      </c>
      <c r="AT38" s="51">
        <f>'QLQ-30 + QLQ-OV28'!CC38</f>
        <v>33.333333333333329</v>
      </c>
      <c r="AU38" s="51">
        <f>'QLQ-30 + QLQ-OV28'!CD38</f>
        <v>66.666666666666657</v>
      </c>
      <c r="AV38" s="51">
        <f>'QLQ-30 + QLQ-OV28'!CE38</f>
        <v>40.000000000000007</v>
      </c>
      <c r="AW38" s="51">
        <f>'QLQ-30 + QLQ-OV28'!CF38</f>
        <v>66.666666666666657</v>
      </c>
      <c r="AX38" s="142">
        <f>'Facit-F'!AF37</f>
        <v>31</v>
      </c>
      <c r="AY38" s="62">
        <v>43438</v>
      </c>
      <c r="AZ38" s="5" t="s">
        <v>380</v>
      </c>
      <c r="BA38" s="5">
        <v>6.8</v>
      </c>
      <c r="BB38" s="5">
        <v>3.84</v>
      </c>
      <c r="BC38" s="5">
        <v>5.32</v>
      </c>
      <c r="BD38" s="5">
        <v>2.2599999999999998</v>
      </c>
      <c r="BE38" s="5">
        <v>142</v>
      </c>
      <c r="BF38" s="5">
        <v>21.8</v>
      </c>
      <c r="BG38" s="5">
        <v>1</v>
      </c>
      <c r="BH38" s="51">
        <f>'QLQ-30 + QLQ-OV28'!EQ38</f>
        <v>58.333333333333336</v>
      </c>
      <c r="BI38" s="51">
        <f>'QLQ-30 + QLQ-OV28'!ER38</f>
        <v>66.666666666666671</v>
      </c>
      <c r="BJ38" s="51">
        <f>'QLQ-30 + QLQ-OV28'!ES38</f>
        <v>66.666666666666671</v>
      </c>
      <c r="BK38" s="51">
        <f>'QLQ-30 + QLQ-OV28'!ET38</f>
        <v>33.333333333333336</v>
      </c>
      <c r="BL38" s="51">
        <f>'QLQ-30 + QLQ-OV28'!EU38</f>
        <v>83.333333333333343</v>
      </c>
      <c r="BM38" s="51">
        <f>'QLQ-30 + QLQ-OV28'!EV38</f>
        <v>33.333333333333336</v>
      </c>
      <c r="BN38" s="51">
        <f>'QLQ-30 + QLQ-OV28'!EW38</f>
        <v>44.44444444444445</v>
      </c>
      <c r="BO38" s="51">
        <f>'QLQ-30 + QLQ-OV28'!EX38</f>
        <v>0</v>
      </c>
      <c r="BP38" s="51">
        <f>'QLQ-30 + QLQ-OV28'!EY38</f>
        <v>16.666666666666664</v>
      </c>
      <c r="BQ38" s="51">
        <f>'QLQ-30 + QLQ-OV28'!EZ38</f>
        <v>0</v>
      </c>
      <c r="BR38" s="51">
        <f>'QLQ-30 + QLQ-OV28'!FA38</f>
        <v>33.333333333333329</v>
      </c>
      <c r="BS38" s="51">
        <f>'QLQ-30 + QLQ-OV28'!FB38</f>
        <v>33.333333333333329</v>
      </c>
      <c r="BT38" s="51">
        <f>'QLQ-30 + QLQ-OV28'!FC38</f>
        <v>0</v>
      </c>
      <c r="BU38" s="51">
        <f>'QLQ-30 + QLQ-OV28'!FD38</f>
        <v>0</v>
      </c>
      <c r="BV38" s="51">
        <f>'QLQ-30 + QLQ-OV28'!FE38</f>
        <v>33.333333333333329</v>
      </c>
      <c r="BW38" s="51">
        <f>'QLQ-30 + QLQ-OV28'!FF38</f>
        <v>33.333333333333329</v>
      </c>
      <c r="BX38" s="51">
        <f>'QLQ-30 + QLQ-OV28'!FG38</f>
        <v>0</v>
      </c>
      <c r="BY38" s="51">
        <f>'QLQ-30 + QLQ-OV28'!FH38</f>
        <v>88.888888888888886</v>
      </c>
      <c r="BZ38" s="51">
        <f>'QLQ-30 + QLQ-OV28'!FI38</f>
        <v>28.571428571428577</v>
      </c>
      <c r="CA38" s="51">
        <f>'QLQ-30 + QLQ-OV28'!FJ38</f>
        <v>66.666666666666657</v>
      </c>
      <c r="CB38" s="51">
        <f>'QLQ-30 + QLQ-OV28'!FK38</f>
        <v>66.666666666666657</v>
      </c>
      <c r="CC38" s="51">
        <f>'QLQ-30 + QLQ-OV28'!FL38</f>
        <v>66.666666666666657</v>
      </c>
      <c r="CD38" s="51">
        <f>'QLQ-30 + QLQ-OV28'!FM38</f>
        <v>50</v>
      </c>
      <c r="CE38" s="142">
        <f>'Facit-F'!BJ37</f>
        <v>34</v>
      </c>
      <c r="CF38" s="64">
        <v>43489</v>
      </c>
      <c r="CG38" s="5">
        <v>12.3</v>
      </c>
      <c r="CH38" s="5">
        <v>6.8</v>
      </c>
      <c r="CI38" s="5">
        <v>3.71</v>
      </c>
      <c r="CJ38" s="5">
        <v>4.22</v>
      </c>
      <c r="CK38" s="5">
        <v>1.61</v>
      </c>
      <c r="CL38" s="5">
        <v>228</v>
      </c>
      <c r="CM38" s="5">
        <v>21.5</v>
      </c>
      <c r="CN38" s="5">
        <v>1</v>
      </c>
      <c r="CO38" s="51">
        <f>'QLQ-30 + QLQ-OV28'!HX38</f>
        <v>66.666666666666657</v>
      </c>
      <c r="CP38" s="51">
        <f>'QLQ-30 + QLQ-OV28'!HY38</f>
        <v>73.333333333333343</v>
      </c>
      <c r="CQ38" s="51">
        <f>'QLQ-30 + QLQ-OV28'!HZ38</f>
        <v>66.666666666666671</v>
      </c>
      <c r="CR38" s="51">
        <f>'QLQ-30 + QLQ-OV28'!IA38</f>
        <v>50</v>
      </c>
      <c r="CS38" s="51">
        <f>'QLQ-30 + QLQ-OV28'!IB38</f>
        <v>83.333333333333343</v>
      </c>
      <c r="CT38" s="51">
        <f>'QLQ-30 + QLQ-OV28'!IC38</f>
        <v>66.666666666666671</v>
      </c>
      <c r="CU38" s="51">
        <f>'QLQ-30 + QLQ-OV28'!ID38</f>
        <v>11.111111111111109</v>
      </c>
      <c r="CV38" s="51">
        <f>'QLQ-30 + QLQ-OV28'!IE38</f>
        <v>0</v>
      </c>
      <c r="CW38" s="51">
        <f>'QLQ-30 + QLQ-OV28'!IF38</f>
        <v>16.666666666666664</v>
      </c>
      <c r="CX38" s="51">
        <f>'QLQ-30 + QLQ-OV28'!IG38</f>
        <v>0</v>
      </c>
      <c r="CY38" s="51">
        <f>'QLQ-30 + QLQ-OV28'!IH38</f>
        <v>0</v>
      </c>
      <c r="CZ38" s="51">
        <f>'QLQ-30 + QLQ-OV28'!II38</f>
        <v>33.333333333333329</v>
      </c>
      <c r="DA38" s="51">
        <f>'QLQ-30 + QLQ-OV28'!IJ38</f>
        <v>0</v>
      </c>
      <c r="DB38" s="51">
        <f>'QLQ-30 + QLQ-OV28'!IK38</f>
        <v>0</v>
      </c>
      <c r="DC38" s="51">
        <f>'QLQ-30 + QLQ-OV28'!IL38</f>
        <v>33.333333333333329</v>
      </c>
      <c r="DD38" s="51">
        <f>'QLQ-30 + QLQ-OV28'!IM38</f>
        <v>66.666666666666657</v>
      </c>
      <c r="DE38" s="51">
        <f>'QLQ-30 + QLQ-OV28'!IN38</f>
        <v>0</v>
      </c>
      <c r="DF38" s="51">
        <f>'QLQ-30 + QLQ-OV28'!IO38</f>
        <v>77.777777777777786</v>
      </c>
      <c r="DG38" s="51">
        <f>'QLQ-30 + QLQ-OV28'!IP38</f>
        <v>33.333333333333329</v>
      </c>
      <c r="DH38" s="51">
        <f>'QLQ-30 + QLQ-OV28'!IQ38</f>
        <v>55.55555555555555</v>
      </c>
      <c r="DI38" s="51">
        <f>'QLQ-30 + QLQ-OV28'!IR38</f>
        <v>33.333333333333329</v>
      </c>
      <c r="DJ38" s="51">
        <f>'QLQ-30 + QLQ-OV28'!IS38</f>
        <v>60</v>
      </c>
      <c r="DK38" s="51">
        <f>'QLQ-30 + QLQ-OV28'!IT38</f>
        <v>66.666666666666657</v>
      </c>
      <c r="DL38" s="142">
        <f>'Facit-F'!CN37</f>
        <v>28</v>
      </c>
      <c r="DM38" s="64">
        <v>43538</v>
      </c>
      <c r="DN38" s="5" t="s">
        <v>380</v>
      </c>
      <c r="DO38" s="5">
        <v>6.4</v>
      </c>
      <c r="DP38" s="5">
        <v>3.11</v>
      </c>
      <c r="DQ38" s="5">
        <v>7.59</v>
      </c>
      <c r="DR38" s="5">
        <v>2.72</v>
      </c>
      <c r="DS38" s="5">
        <v>233</v>
      </c>
      <c r="DT38" s="5">
        <v>20.8</v>
      </c>
      <c r="DU38" s="5">
        <v>1</v>
      </c>
      <c r="DV38" s="51">
        <f>'QLQ-30 + QLQ-OV28'!LE38</f>
        <v>66.666666666666657</v>
      </c>
      <c r="DW38" s="51">
        <f>'QLQ-30 + QLQ-OV28'!LF38</f>
        <v>66.666666666666671</v>
      </c>
      <c r="DX38" s="51">
        <f>'QLQ-30 + QLQ-OV28'!LG38</f>
        <v>66.666666666666671</v>
      </c>
      <c r="DY38" s="51">
        <f>'QLQ-30 + QLQ-OV28'!LH38</f>
        <v>8.3333333333333375</v>
      </c>
      <c r="DZ38" s="51">
        <f>'QLQ-30 + QLQ-OV28'!LI38</f>
        <v>83.333333333333343</v>
      </c>
      <c r="EA38" s="51">
        <f>'QLQ-30 + QLQ-OV28'!LJ38</f>
        <v>66.666666666666671</v>
      </c>
      <c r="EB38" s="51">
        <f>'QLQ-30 + QLQ-OV28'!LK38</f>
        <v>33.333333333333329</v>
      </c>
      <c r="EC38" s="51">
        <f>'QLQ-30 + QLQ-OV28'!LL38</f>
        <v>33.333333333333329</v>
      </c>
      <c r="ED38" s="51">
        <f>'QLQ-30 + QLQ-OV28'!LM38</f>
        <v>33.333333333333329</v>
      </c>
      <c r="EE38" s="51">
        <f>'QLQ-30 + QLQ-OV28'!LN38</f>
        <v>0</v>
      </c>
      <c r="EF38" s="51">
        <f>'QLQ-30 + QLQ-OV28'!LO38</f>
        <v>33.333333333333329</v>
      </c>
      <c r="EG38" s="51">
        <f>'QLQ-30 + QLQ-OV28'!LP38</f>
        <v>33.333333333333329</v>
      </c>
      <c r="EH38" s="51">
        <f>'QLQ-30 + QLQ-OV28'!LQ38</f>
        <v>33.333333333333329</v>
      </c>
      <c r="EI38" s="51">
        <f>'QLQ-30 + QLQ-OV28'!LR38</f>
        <v>0</v>
      </c>
      <c r="EJ38" s="51">
        <f>'QLQ-30 + QLQ-OV28'!LS38</f>
        <v>33.333333333333329</v>
      </c>
      <c r="EK38" s="51">
        <f>'QLQ-30 + QLQ-OV28'!LT38</f>
        <v>66.666666666666657</v>
      </c>
      <c r="EL38" s="51">
        <f>'QLQ-30 + QLQ-OV28'!LU38</f>
        <v>0</v>
      </c>
      <c r="EM38" s="51">
        <f>'QLQ-30 + QLQ-OV28'!LV38</f>
        <v>77.777777777777786</v>
      </c>
      <c r="EN38" s="51">
        <f>'QLQ-30 + QLQ-OV28'!LW38</f>
        <v>33.333333333333329</v>
      </c>
      <c r="EO38" s="51">
        <f>'QLQ-30 + QLQ-OV28'!LX38</f>
        <v>66.666666666666657</v>
      </c>
      <c r="EP38" s="51">
        <f>'QLQ-30 + QLQ-OV28'!LY38</f>
        <v>33.333333333333329</v>
      </c>
      <c r="EQ38" s="51">
        <f>'QLQ-30 + QLQ-OV28'!LZ38</f>
        <v>46.666666666666664</v>
      </c>
      <c r="ER38" s="51">
        <f>'QLQ-30 + QLQ-OV28'!MA38</f>
        <v>66.666666666666657</v>
      </c>
      <c r="ES38" s="55">
        <f>'Facit-F'!DR37</f>
        <v>26</v>
      </c>
    </row>
    <row r="39" spans="1:149">
      <c r="A39" s="4" t="s">
        <v>43</v>
      </c>
      <c r="B39" s="4" t="s">
        <v>438</v>
      </c>
      <c r="C39" s="4" t="s">
        <v>372</v>
      </c>
      <c r="D39" s="4" t="s">
        <v>382</v>
      </c>
      <c r="E39" s="4" t="s">
        <v>112</v>
      </c>
      <c r="F39" s="4" t="s">
        <v>113</v>
      </c>
      <c r="G39" s="128" t="s">
        <v>374</v>
      </c>
      <c r="H39" s="62">
        <v>43515</v>
      </c>
      <c r="I39" s="4" t="s">
        <v>375</v>
      </c>
      <c r="J39" s="132" t="s">
        <v>439</v>
      </c>
      <c r="K39" s="132" t="s">
        <v>440</v>
      </c>
      <c r="L39" s="132"/>
      <c r="M39" s="132"/>
      <c r="N39" s="132"/>
      <c r="O39" s="132"/>
      <c r="P39" s="132"/>
      <c r="Q39" s="132"/>
      <c r="R39" s="132"/>
      <c r="S39" s="5">
        <v>141.30000000000001</v>
      </c>
      <c r="T39" s="5">
        <v>7.8</v>
      </c>
      <c r="U39" s="5">
        <v>4</v>
      </c>
      <c r="V39" s="5">
        <v>9.02</v>
      </c>
      <c r="W39" s="5">
        <v>5.74</v>
      </c>
      <c r="X39" s="5">
        <v>352</v>
      </c>
      <c r="Y39" s="5">
        <v>20.6</v>
      </c>
      <c r="Z39" s="5">
        <v>1</v>
      </c>
      <c r="AA39" s="51">
        <f>'QLQ-30 + QLQ-OV28'!BJ39</f>
        <v>0</v>
      </c>
      <c r="AB39" s="51">
        <f>'QLQ-30 + QLQ-OV28'!BK39</f>
        <v>66.666666666666671</v>
      </c>
      <c r="AC39" s="51">
        <f>'QLQ-30 + QLQ-OV28'!BL39</f>
        <v>66.666666666666671</v>
      </c>
      <c r="AD39" s="51">
        <f>'QLQ-30 + QLQ-OV28'!BM39</f>
        <v>75</v>
      </c>
      <c r="AE39" s="51">
        <f>'QLQ-30 + QLQ-OV28'!BN39</f>
        <v>50</v>
      </c>
      <c r="AF39" s="51">
        <f>'QLQ-30 + QLQ-OV28'!BO39</f>
        <v>33.333333333333336</v>
      </c>
      <c r="AG39" s="51">
        <f>'QLQ-30 + QLQ-OV28'!BP39</f>
        <v>33.333333333333329</v>
      </c>
      <c r="AH39" s="51">
        <f>'QLQ-30 + QLQ-OV28'!BQ39</f>
        <v>66.666666666666657</v>
      </c>
      <c r="AI39" s="51">
        <f>'QLQ-30 + QLQ-OV28'!BR39</f>
        <v>33.333333333333329</v>
      </c>
      <c r="AJ39" s="51">
        <f>'QLQ-30 + QLQ-OV28'!BS39</f>
        <v>33.333333333333329</v>
      </c>
      <c r="AK39" s="51">
        <f>'QLQ-30 + QLQ-OV28'!BT39</f>
        <v>33.333333333333329</v>
      </c>
      <c r="AL39" s="51">
        <f>'QLQ-30 + QLQ-OV28'!BU39</f>
        <v>66.666666666666657</v>
      </c>
      <c r="AM39" s="51">
        <f>'QLQ-30 + QLQ-OV28'!BV39</f>
        <v>33.333333333333329</v>
      </c>
      <c r="AN39" s="51">
        <f>'QLQ-30 + QLQ-OV28'!BW39</f>
        <v>0</v>
      </c>
      <c r="AO39" s="51">
        <f>'QLQ-30 + QLQ-OV28'!BX39</f>
        <v>66.666666666666657</v>
      </c>
      <c r="AP39" s="51">
        <f>'QLQ-30 + QLQ-OV28'!BY39</f>
        <v>0</v>
      </c>
      <c r="AQ39" s="51">
        <f>'QLQ-30 + QLQ-OV28'!BZ39</f>
        <v>0</v>
      </c>
      <c r="AR39" s="51">
        <f>'QLQ-30 + QLQ-OV28'!CA39</f>
        <v>44.44444444444445</v>
      </c>
      <c r="AS39" s="51">
        <f>'QLQ-30 + QLQ-OV28'!CB39</f>
        <v>33.333333333333329</v>
      </c>
      <c r="AT39" s="51">
        <f>'QLQ-30 + QLQ-OV28'!CC39</f>
        <v>33.333333333333329</v>
      </c>
      <c r="AU39" s="51">
        <f>'QLQ-30 + QLQ-OV28'!CD39</f>
        <v>0</v>
      </c>
      <c r="AV39" s="51">
        <f>'QLQ-30 + QLQ-OV28'!CE39</f>
        <v>40.000000000000007</v>
      </c>
      <c r="AW39" s="51">
        <f>'QLQ-30 + QLQ-OV28'!CF39</f>
        <v>0</v>
      </c>
      <c r="AX39" s="142">
        <f>'Facit-F'!AF38</f>
        <v>22</v>
      </c>
      <c r="AY39" s="62">
        <v>43538</v>
      </c>
      <c r="AZ39" s="5">
        <v>36.72</v>
      </c>
      <c r="BA39" s="5">
        <v>6.8</v>
      </c>
      <c r="BB39" s="5">
        <v>3.53</v>
      </c>
      <c r="BC39" s="5">
        <v>6.03</v>
      </c>
      <c r="BD39" s="5">
        <v>3.17</v>
      </c>
      <c r="BE39" s="5">
        <v>267</v>
      </c>
      <c r="BF39" s="5">
        <v>20.6</v>
      </c>
      <c r="BG39" s="5">
        <v>1</v>
      </c>
      <c r="BH39" s="51">
        <f>'QLQ-30 + QLQ-OV28'!EQ39</f>
        <v>50</v>
      </c>
      <c r="BI39" s="51">
        <f>'QLQ-30 + QLQ-OV28'!ER39</f>
        <v>66.666666666666671</v>
      </c>
      <c r="BJ39" s="51">
        <f>'QLQ-30 + QLQ-OV28'!ES39</f>
        <v>66.666666666666671</v>
      </c>
      <c r="BK39" s="51">
        <f>'QLQ-30 + QLQ-OV28'!ET39</f>
        <v>66.666666666666671</v>
      </c>
      <c r="BL39" s="51">
        <f>'QLQ-30 + QLQ-OV28'!EU39</f>
        <v>66.666666666666671</v>
      </c>
      <c r="BM39" s="51">
        <f>'QLQ-30 + QLQ-OV28'!EV39</f>
        <v>33.333333333333336</v>
      </c>
      <c r="BN39" s="51">
        <f>'QLQ-30 + QLQ-OV28'!EW39</f>
        <v>55.55555555555555</v>
      </c>
      <c r="BO39" s="51">
        <f>'QLQ-30 + QLQ-OV28'!EX39</f>
        <v>33.333333333333329</v>
      </c>
      <c r="BP39" s="51">
        <f>'QLQ-30 + QLQ-OV28'!EY39</f>
        <v>33.333333333333329</v>
      </c>
      <c r="BQ39" s="51">
        <f>'QLQ-30 + QLQ-OV28'!EZ39</f>
        <v>66.666666666666657</v>
      </c>
      <c r="BR39" s="51">
        <f>'QLQ-30 + QLQ-OV28'!FA39</f>
        <v>66.666666666666657</v>
      </c>
      <c r="BS39" s="51">
        <f>'QLQ-30 + QLQ-OV28'!FB39</f>
        <v>33.333333333333329</v>
      </c>
      <c r="BT39" s="51">
        <f>'QLQ-30 + QLQ-OV28'!FC39</f>
        <v>33.333333333333329</v>
      </c>
      <c r="BU39" s="51">
        <f>'QLQ-30 + QLQ-OV28'!FD39</f>
        <v>0</v>
      </c>
      <c r="BV39" s="51">
        <f>'QLQ-30 + QLQ-OV28'!FE39</f>
        <v>66.666666666666657</v>
      </c>
      <c r="BW39" s="51">
        <f>'QLQ-30 + QLQ-OV28'!FF39</f>
        <v>33.333333333333329</v>
      </c>
      <c r="BX39" s="51">
        <f>'QLQ-30 + QLQ-OV28'!FG39</f>
        <v>0</v>
      </c>
      <c r="BY39" s="51">
        <f>'QLQ-30 + QLQ-OV28'!FH39</f>
        <v>66.666666666666657</v>
      </c>
      <c r="BZ39" s="51">
        <f>'QLQ-30 + QLQ-OV28'!FI39</f>
        <v>42.857142857142854</v>
      </c>
      <c r="CA39" s="51">
        <f>'QLQ-30 + QLQ-OV28'!FJ39</f>
        <v>44.44444444444445</v>
      </c>
      <c r="CB39" s="51">
        <f>'QLQ-30 + QLQ-OV28'!FK39</f>
        <v>0</v>
      </c>
      <c r="CC39" s="51">
        <f>'QLQ-30 + QLQ-OV28'!FL39</f>
        <v>53.333333333333336</v>
      </c>
      <c r="CD39" s="51">
        <f>'QLQ-30 + QLQ-OV28'!FM39</f>
        <v>33.333333333333329</v>
      </c>
      <c r="CE39" s="142">
        <f>'Facit-F'!BJ38</f>
        <v>22</v>
      </c>
      <c r="CF39" s="64">
        <v>43580</v>
      </c>
      <c r="CG39" s="5">
        <v>15.74</v>
      </c>
      <c r="CH39" s="5">
        <v>6.7</v>
      </c>
      <c r="CI39" s="5">
        <v>3.23</v>
      </c>
      <c r="CJ39" s="5">
        <v>5.58</v>
      </c>
      <c r="CK39" s="5">
        <v>2.85</v>
      </c>
      <c r="CL39" s="5">
        <v>154</v>
      </c>
      <c r="CM39" s="5">
        <v>22.2</v>
      </c>
      <c r="CN39" s="5">
        <v>1</v>
      </c>
      <c r="CO39" s="51">
        <f>'QLQ-30 + QLQ-OV28'!HX39</f>
        <v>33.333333333333329</v>
      </c>
      <c r="CP39" s="51">
        <f>'QLQ-30 + QLQ-OV28'!HY39</f>
        <v>66.666666666666671</v>
      </c>
      <c r="CQ39" s="51">
        <f>'QLQ-30 + QLQ-OV28'!HZ39</f>
        <v>66.666666666666671</v>
      </c>
      <c r="CR39" s="51">
        <f>'QLQ-30 + QLQ-OV28'!IA39</f>
        <v>66.666666666666671</v>
      </c>
      <c r="CS39" s="51">
        <f>'QLQ-30 + QLQ-OV28'!IB39</f>
        <v>50</v>
      </c>
      <c r="CT39" s="51">
        <f>'QLQ-30 + QLQ-OV28'!IC39</f>
        <v>33.333333333333336</v>
      </c>
      <c r="CU39" s="51">
        <f>'QLQ-30 + QLQ-OV28'!ID39</f>
        <v>55.55555555555555</v>
      </c>
      <c r="CV39" s="51">
        <f>'QLQ-30 + QLQ-OV28'!IE39</f>
        <v>33.333333333333329</v>
      </c>
      <c r="CW39" s="51">
        <f>'QLQ-30 + QLQ-OV28'!IF39</f>
        <v>33.333333333333329</v>
      </c>
      <c r="CX39" s="51">
        <f>'QLQ-30 + QLQ-OV28'!IG39</f>
        <v>33.333333333333329</v>
      </c>
      <c r="CY39" s="51">
        <f>'QLQ-30 + QLQ-OV28'!IH39</f>
        <v>33.333333333333329</v>
      </c>
      <c r="CZ39" s="51">
        <f>'QLQ-30 + QLQ-OV28'!II39</f>
        <v>33.333333333333329</v>
      </c>
      <c r="DA39" s="51">
        <f>'QLQ-30 + QLQ-OV28'!IJ39</f>
        <v>33.333333333333329</v>
      </c>
      <c r="DB39" s="51">
        <f>'QLQ-30 + QLQ-OV28'!IK39</f>
        <v>0</v>
      </c>
      <c r="DC39" s="51">
        <f>'QLQ-30 + QLQ-OV28'!IL39</f>
        <v>66.666666666666657</v>
      </c>
      <c r="DD39" s="51">
        <f>'QLQ-30 + QLQ-OV28'!IM39</f>
        <v>0</v>
      </c>
      <c r="DE39" s="51">
        <f>'QLQ-30 + QLQ-OV28'!IN39</f>
        <v>0</v>
      </c>
      <c r="DF39" s="51">
        <f>'QLQ-30 + QLQ-OV28'!IO39</f>
        <v>55.55555555555555</v>
      </c>
      <c r="DG39" s="51">
        <f>'QLQ-30 + QLQ-OV28'!IP39</f>
        <v>42.857142857142854</v>
      </c>
      <c r="DH39" s="51">
        <f>'QLQ-30 + QLQ-OV28'!IQ39</f>
        <v>55.55555555555555</v>
      </c>
      <c r="DI39" s="51">
        <f>'QLQ-30 + QLQ-OV28'!IR39</f>
        <v>0</v>
      </c>
      <c r="DJ39" s="51">
        <f>'QLQ-30 + QLQ-OV28'!IS39</f>
        <v>73.333333333333343</v>
      </c>
      <c r="DK39" s="51">
        <f>'QLQ-30 + QLQ-OV28'!IT39</f>
        <v>66.666666666666657</v>
      </c>
      <c r="DL39" s="142">
        <f>'Facit-F'!CN38</f>
        <v>23</v>
      </c>
      <c r="DM39" s="64">
        <v>43629</v>
      </c>
      <c r="DN39" s="5">
        <v>13.47</v>
      </c>
      <c r="DO39" s="5">
        <v>6.2</v>
      </c>
      <c r="DP39" s="5">
        <v>2.82</v>
      </c>
      <c r="DQ39" s="5">
        <v>5.25</v>
      </c>
      <c r="DR39" s="5">
        <v>2.6</v>
      </c>
      <c r="DS39" s="5">
        <v>454</v>
      </c>
      <c r="DT39" s="5">
        <v>23.4</v>
      </c>
      <c r="DU39" s="5">
        <v>1</v>
      </c>
      <c r="DV39" s="51">
        <f>'QLQ-30 + QLQ-OV28'!LE39</f>
        <v>41.666666666666671</v>
      </c>
      <c r="DW39" s="51">
        <f>'QLQ-30 + QLQ-OV28'!LF39</f>
        <v>59.999999999999986</v>
      </c>
      <c r="DX39" s="51">
        <f>'QLQ-30 + QLQ-OV28'!LG39</f>
        <v>66.666666666666671</v>
      </c>
      <c r="DY39" s="51">
        <f>'QLQ-30 + QLQ-OV28'!LH39</f>
        <v>25</v>
      </c>
      <c r="DZ39" s="51">
        <f>'QLQ-30 + QLQ-OV28'!LI39</f>
        <v>50</v>
      </c>
      <c r="EA39" s="51">
        <f>'QLQ-30 + QLQ-OV28'!LJ39</f>
        <v>33.333333333333336</v>
      </c>
      <c r="EB39" s="51">
        <f>'QLQ-30 + QLQ-OV28'!LK39</f>
        <v>66.666666666666657</v>
      </c>
      <c r="EC39" s="51">
        <f>'QLQ-30 + QLQ-OV28'!LL39</f>
        <v>33.333333333333329</v>
      </c>
      <c r="ED39" s="51">
        <f>'QLQ-30 + QLQ-OV28'!LM39</f>
        <v>66.666666666666657</v>
      </c>
      <c r="EE39" s="51">
        <f>'QLQ-30 + QLQ-OV28'!LN39</f>
        <v>33.333333333333329</v>
      </c>
      <c r="EF39" s="51">
        <f>'QLQ-30 + QLQ-OV28'!LO39</f>
        <v>33.333333333333329</v>
      </c>
      <c r="EG39" s="51">
        <f>'QLQ-30 + QLQ-OV28'!LP39</f>
        <v>33.333333333333329</v>
      </c>
      <c r="EH39" s="51">
        <f>'QLQ-30 + QLQ-OV28'!LQ39</f>
        <v>0</v>
      </c>
      <c r="EI39" s="51">
        <f>'QLQ-30 + QLQ-OV28'!LR39</f>
        <v>33.333333333333329</v>
      </c>
      <c r="EJ39" s="51">
        <f>'QLQ-30 + QLQ-OV28'!LS39</f>
        <v>66.666666666666657</v>
      </c>
      <c r="EK39" s="51">
        <f>'QLQ-30 + QLQ-OV28'!LT39</f>
        <v>33.333333333333329</v>
      </c>
      <c r="EL39" s="51">
        <f>'QLQ-30 + QLQ-OV28'!LU39</f>
        <v>0</v>
      </c>
      <c r="EM39" s="51">
        <f>'QLQ-30 + QLQ-OV28'!LV39</f>
        <v>55.55555555555555</v>
      </c>
      <c r="EN39" s="51">
        <f>'QLQ-30 + QLQ-OV28'!LW39</f>
        <v>33.333333333333329</v>
      </c>
      <c r="EO39" s="51">
        <f>'QLQ-30 + QLQ-OV28'!LX39</f>
        <v>55.55555555555555</v>
      </c>
      <c r="EP39" s="51">
        <f>'QLQ-30 + QLQ-OV28'!LY39</f>
        <v>50</v>
      </c>
      <c r="EQ39" s="51">
        <f>'QLQ-30 + QLQ-OV28'!LZ39</f>
        <v>60</v>
      </c>
      <c r="ER39" s="51">
        <f>'QLQ-30 + QLQ-OV28'!MA39</f>
        <v>66.666666666666657</v>
      </c>
      <c r="ES39" s="55">
        <f>'Facit-F'!DR38</f>
        <v>20</v>
      </c>
    </row>
    <row r="40" spans="1:149">
      <c r="A40" s="4" t="s">
        <v>44</v>
      </c>
      <c r="B40" s="4" t="s">
        <v>441</v>
      </c>
      <c r="C40" s="4" t="s">
        <v>423</v>
      </c>
      <c r="D40" s="4" t="s">
        <v>382</v>
      </c>
      <c r="E40" s="4" t="s">
        <v>112</v>
      </c>
      <c r="F40" s="4" t="s">
        <v>113</v>
      </c>
      <c r="G40" s="128" t="s">
        <v>114</v>
      </c>
      <c r="H40" s="62">
        <v>43502</v>
      </c>
      <c r="I40" s="4" t="s">
        <v>375</v>
      </c>
      <c r="J40" s="132"/>
      <c r="K40" s="132"/>
      <c r="L40" s="132"/>
      <c r="M40" s="132"/>
      <c r="N40" s="132"/>
      <c r="O40" s="132"/>
      <c r="P40" s="132"/>
      <c r="Q40" s="132"/>
      <c r="R40" s="132"/>
      <c r="S40" s="5">
        <v>185.5</v>
      </c>
      <c r="T40" s="5">
        <v>7.6</v>
      </c>
      <c r="U40" s="5">
        <v>4.4800000000000004</v>
      </c>
      <c r="V40" s="5">
        <v>11.3</v>
      </c>
      <c r="W40" s="5">
        <v>7.54</v>
      </c>
      <c r="X40" s="5">
        <v>370</v>
      </c>
      <c r="Y40" s="5">
        <v>52.1</v>
      </c>
      <c r="Z40" s="5">
        <v>0</v>
      </c>
      <c r="AA40" s="51">
        <f>'QLQ-30 + QLQ-OV28'!BJ40</f>
        <v>83.333333333333343</v>
      </c>
      <c r="AB40" s="51">
        <f>'QLQ-30 + QLQ-OV28'!BK40</f>
        <v>93.333333333333329</v>
      </c>
      <c r="AC40" s="51">
        <f>'QLQ-30 + QLQ-OV28'!BL40</f>
        <v>100</v>
      </c>
      <c r="AD40" s="51">
        <f>'QLQ-30 + QLQ-OV28'!BM40</f>
        <v>91.666666666666657</v>
      </c>
      <c r="AE40" s="51">
        <f>'QLQ-30 + QLQ-OV28'!BN40</f>
        <v>83.333333333333343</v>
      </c>
      <c r="AF40" s="51">
        <f>'QLQ-30 + QLQ-OV28'!BO40</f>
        <v>100</v>
      </c>
      <c r="AG40" s="51">
        <f>'QLQ-30 + QLQ-OV28'!BP40</f>
        <v>22.222222222222225</v>
      </c>
      <c r="AH40" s="51">
        <f>'QLQ-30 + QLQ-OV28'!BQ40</f>
        <v>0</v>
      </c>
      <c r="AI40" s="51">
        <f>'QLQ-30 + QLQ-OV28'!BR40</f>
        <v>16.666666666666664</v>
      </c>
      <c r="AJ40" s="51">
        <f>'QLQ-30 + QLQ-OV28'!BS40</f>
        <v>0</v>
      </c>
      <c r="AK40" s="51">
        <f>'QLQ-30 + QLQ-OV28'!BT40</f>
        <v>0</v>
      </c>
      <c r="AL40" s="51">
        <f>'QLQ-30 + QLQ-OV28'!BU40</f>
        <v>0</v>
      </c>
      <c r="AM40" s="51">
        <f>'QLQ-30 + QLQ-OV28'!BV40</f>
        <v>0</v>
      </c>
      <c r="AN40" s="51">
        <f>'QLQ-30 + QLQ-OV28'!BW40</f>
        <v>0</v>
      </c>
      <c r="AO40" s="51">
        <f>'QLQ-30 + QLQ-OV28'!BX40</f>
        <v>0</v>
      </c>
      <c r="AP40" s="51">
        <f>'QLQ-30 + QLQ-OV28'!BY40</f>
        <v>0</v>
      </c>
      <c r="AQ40" s="51">
        <f>'QLQ-30 + QLQ-OV28'!BZ40</f>
        <v>19.444444444444443</v>
      </c>
      <c r="AR40" s="51">
        <f>'QLQ-30 + QLQ-OV28'!CA40</f>
        <v>11.111111111111109</v>
      </c>
      <c r="AS40" s="51">
        <f>'QLQ-30 + QLQ-OV28'!CB40</f>
        <v>9.5238095238095273</v>
      </c>
      <c r="AT40" s="51">
        <f>'QLQ-30 + QLQ-OV28'!CC40</f>
        <v>11.111111111111109</v>
      </c>
      <c r="AU40" s="51">
        <f>'QLQ-30 + QLQ-OV28'!CD40</f>
        <v>0</v>
      </c>
      <c r="AV40" s="51">
        <f>'QLQ-30 + QLQ-OV28'!CE40</f>
        <v>13.33333333333333</v>
      </c>
      <c r="AW40" s="51">
        <f>'QLQ-30 + QLQ-OV28'!CF40</f>
        <v>0</v>
      </c>
      <c r="AX40" s="142">
        <f>'Facit-F'!AF39</f>
        <v>47</v>
      </c>
      <c r="AY40" s="62">
        <v>43525</v>
      </c>
      <c r="AZ40" s="5" t="s">
        <v>380</v>
      </c>
      <c r="BA40" s="5">
        <v>7.4</v>
      </c>
      <c r="BB40" s="5">
        <v>4.49</v>
      </c>
      <c r="BC40" s="5">
        <v>8.9700000000000006</v>
      </c>
      <c r="BD40" s="5">
        <v>5.82</v>
      </c>
      <c r="BE40" s="5">
        <v>298</v>
      </c>
      <c r="BF40" s="5">
        <v>48.6</v>
      </c>
      <c r="BG40" s="5">
        <v>0</v>
      </c>
      <c r="BH40" s="51">
        <f>'QLQ-30 + QLQ-OV28'!EQ40</f>
        <v>50</v>
      </c>
      <c r="BI40" s="51">
        <f>'QLQ-30 + QLQ-OV28'!ER40</f>
        <v>73.333333333333343</v>
      </c>
      <c r="BJ40" s="51">
        <f>'QLQ-30 + QLQ-OV28'!ES40</f>
        <v>66.666666666666671</v>
      </c>
      <c r="BK40" s="51">
        <f>'QLQ-30 + QLQ-OV28'!ET40</f>
        <v>33.333333333333336</v>
      </c>
      <c r="BL40" s="51">
        <f>'QLQ-30 + QLQ-OV28'!EU40</f>
        <v>50</v>
      </c>
      <c r="BM40" s="51">
        <f>'QLQ-30 + QLQ-OV28'!EV40</f>
        <v>66.666666666666671</v>
      </c>
      <c r="BN40" s="51">
        <f>'QLQ-30 + QLQ-OV28'!EW40</f>
        <v>55.55555555555555</v>
      </c>
      <c r="BO40" s="51">
        <f>'QLQ-30 + QLQ-OV28'!EX40</f>
        <v>66.666666666666657</v>
      </c>
      <c r="BP40" s="51">
        <f>'QLQ-30 + QLQ-OV28'!EY40</f>
        <v>50</v>
      </c>
      <c r="BQ40" s="51">
        <f>'QLQ-30 + QLQ-OV28'!EZ40</f>
        <v>33.333333333333329</v>
      </c>
      <c r="BR40" s="51">
        <f>'QLQ-30 + QLQ-OV28'!FA40</f>
        <v>66.666666666666657</v>
      </c>
      <c r="BS40" s="51">
        <f>'QLQ-30 + QLQ-OV28'!FB40</f>
        <v>33.333333333333329</v>
      </c>
      <c r="BT40" s="51">
        <f>'QLQ-30 + QLQ-OV28'!FC40</f>
        <v>33.333333333333329</v>
      </c>
      <c r="BU40" s="51">
        <f>'QLQ-30 + QLQ-OV28'!FD40</f>
        <v>0</v>
      </c>
      <c r="BV40" s="51">
        <f>'QLQ-30 + QLQ-OV28'!FE40</f>
        <v>0</v>
      </c>
      <c r="BW40" s="51">
        <f>'QLQ-30 + QLQ-OV28'!FF40</f>
        <v>33.333333333333329</v>
      </c>
      <c r="BX40" s="51">
        <f>'QLQ-30 + QLQ-OV28'!FG40</f>
        <v>0</v>
      </c>
      <c r="BY40" s="51">
        <f>'QLQ-30 + QLQ-OV28'!FH40</f>
        <v>44.44444444444445</v>
      </c>
      <c r="BZ40" s="51">
        <f>'QLQ-30 + QLQ-OV28'!FI40</f>
        <v>38.095238095238095</v>
      </c>
      <c r="CA40" s="51">
        <f>'QLQ-30 + QLQ-OV28'!FJ40</f>
        <v>44.44444444444445</v>
      </c>
      <c r="CB40" s="51">
        <f>'QLQ-30 + QLQ-OV28'!FK40</f>
        <v>0</v>
      </c>
      <c r="CC40" s="51">
        <f>'QLQ-30 + QLQ-OV28'!FL40</f>
        <v>46.666666666666664</v>
      </c>
      <c r="CD40" s="51">
        <f>'QLQ-30 + QLQ-OV28'!FM40</f>
        <v>33.333333333333329</v>
      </c>
      <c r="CE40" s="142">
        <f>'Facit-F'!BJ39</f>
        <v>21</v>
      </c>
      <c r="CF40" s="64">
        <v>43567</v>
      </c>
      <c r="CG40" s="5">
        <v>44.82</v>
      </c>
      <c r="CH40" s="5">
        <v>7.4</v>
      </c>
      <c r="CI40" s="5">
        <v>4.1500000000000004</v>
      </c>
      <c r="CJ40" s="5">
        <v>9.82</v>
      </c>
      <c r="CK40" s="5">
        <v>6.92</v>
      </c>
      <c r="CL40" s="5">
        <v>274</v>
      </c>
      <c r="CM40" s="5">
        <v>48.6</v>
      </c>
      <c r="CN40" s="5">
        <v>0</v>
      </c>
      <c r="CO40" s="51">
        <f>'QLQ-30 + QLQ-OV28'!HX40</f>
        <v>8.3333333333333321</v>
      </c>
      <c r="CP40" s="51">
        <f>'QLQ-30 + QLQ-OV28'!HY40</f>
        <v>20.000000000000007</v>
      </c>
      <c r="CQ40" s="51">
        <f>'QLQ-30 + QLQ-OV28'!HZ40</f>
        <v>16.666666666666664</v>
      </c>
      <c r="CR40" s="51">
        <f>'QLQ-30 + QLQ-OV28'!IA40</f>
        <v>8.3333333333333375</v>
      </c>
      <c r="CS40" s="51">
        <f>'QLQ-30 + QLQ-OV28'!IB40</f>
        <v>16.666666666666664</v>
      </c>
      <c r="CT40" s="51">
        <f>'QLQ-30 + QLQ-OV28'!IC40</f>
        <v>16.666666666666664</v>
      </c>
      <c r="CU40" s="51">
        <f>'QLQ-30 + QLQ-OV28'!ID40</f>
        <v>100</v>
      </c>
      <c r="CV40" s="51">
        <f>'QLQ-30 + QLQ-OV28'!IE40</f>
        <v>83.333333333333343</v>
      </c>
      <c r="CW40" s="51">
        <f>'QLQ-30 + QLQ-OV28'!IF40</f>
        <v>83.333333333333343</v>
      </c>
      <c r="CX40" s="51">
        <f>'QLQ-30 + QLQ-OV28'!IG40</f>
        <v>100</v>
      </c>
      <c r="CY40" s="51">
        <f>'QLQ-30 + QLQ-OV28'!IH40</f>
        <v>100</v>
      </c>
      <c r="CZ40" s="51">
        <f>'QLQ-30 + QLQ-OV28'!II40</f>
        <v>100</v>
      </c>
      <c r="DA40" s="51">
        <f>'QLQ-30 + QLQ-OV28'!IJ40</f>
        <v>0</v>
      </c>
      <c r="DB40" s="51">
        <f>'QLQ-30 + QLQ-OV28'!IK40</f>
        <v>100</v>
      </c>
      <c r="DC40" s="51">
        <f>'QLQ-30 + QLQ-OV28'!IL40</f>
        <v>33.333333333333329</v>
      </c>
      <c r="DD40" s="51">
        <f>'QLQ-30 + QLQ-OV28'!IM40</f>
        <v>100</v>
      </c>
      <c r="DE40" s="51">
        <f>'QLQ-30 + QLQ-OV28'!IN40</f>
        <v>0</v>
      </c>
      <c r="DF40" s="51">
        <f>'QLQ-30 + QLQ-OV28'!IO40</f>
        <v>88.888888888888886</v>
      </c>
      <c r="DG40" s="51">
        <f>'QLQ-30 + QLQ-OV28'!IP40</f>
        <v>85.714285714285722</v>
      </c>
      <c r="DH40" s="51">
        <f>'QLQ-30 + QLQ-OV28'!IQ40</f>
        <v>77.777777777777786</v>
      </c>
      <c r="DI40" s="51">
        <f>'QLQ-30 + QLQ-OV28'!IR40</f>
        <v>0</v>
      </c>
      <c r="DJ40" s="51">
        <f>'QLQ-30 + QLQ-OV28'!IS40</f>
        <v>80</v>
      </c>
      <c r="DK40" s="51">
        <f>'QLQ-30 + QLQ-OV28'!IT40</f>
        <v>100</v>
      </c>
      <c r="DL40" s="142">
        <f>'Facit-F'!CN39</f>
        <v>4</v>
      </c>
      <c r="DM40" s="64">
        <v>43626</v>
      </c>
      <c r="DN40" s="5">
        <v>19.260000000000002</v>
      </c>
      <c r="DO40" s="5">
        <v>6.7</v>
      </c>
      <c r="DP40" s="5">
        <v>3.52</v>
      </c>
      <c r="DQ40" s="5">
        <v>8.42</v>
      </c>
      <c r="DR40" s="5">
        <v>5.65</v>
      </c>
      <c r="DS40" s="5">
        <v>304</v>
      </c>
      <c r="DT40" s="5">
        <v>48.6</v>
      </c>
      <c r="DU40" s="5">
        <v>0</v>
      </c>
      <c r="DV40" s="51">
        <f>'QLQ-30 + QLQ-OV28'!LE40</f>
        <v>75</v>
      </c>
      <c r="DW40" s="51">
        <f>'QLQ-30 + QLQ-OV28'!LF40</f>
        <v>73.333333333333343</v>
      </c>
      <c r="DX40" s="51">
        <f>'QLQ-30 + QLQ-OV28'!LG40</f>
        <v>66.666666666666671</v>
      </c>
      <c r="DY40" s="51">
        <f>'QLQ-30 + QLQ-OV28'!LH40</f>
        <v>75</v>
      </c>
      <c r="DZ40" s="51">
        <f>'QLQ-30 + QLQ-OV28'!LI40</f>
        <v>83.333333333333343</v>
      </c>
      <c r="EA40" s="51">
        <f>'QLQ-30 + QLQ-OV28'!LJ40</f>
        <v>66.666666666666671</v>
      </c>
      <c r="EB40" s="51">
        <f>'QLQ-30 + QLQ-OV28'!LK40</f>
        <v>33.333333333333329</v>
      </c>
      <c r="EC40" s="51">
        <f>'QLQ-30 + QLQ-OV28'!LL40</f>
        <v>0</v>
      </c>
      <c r="ED40" s="51">
        <f>'QLQ-30 + QLQ-OV28'!LM40</f>
        <v>0</v>
      </c>
      <c r="EE40" s="51">
        <f>'QLQ-30 + QLQ-OV28'!LN40</f>
        <v>33.333333333333329</v>
      </c>
      <c r="EF40" s="51">
        <f>'QLQ-30 + QLQ-OV28'!LO40</f>
        <v>33.333333333333329</v>
      </c>
      <c r="EG40" s="51">
        <f>'QLQ-30 + QLQ-OV28'!LP40</f>
        <v>33.333333333333329</v>
      </c>
      <c r="EH40" s="51">
        <f>'QLQ-30 + QLQ-OV28'!LQ40</f>
        <v>0</v>
      </c>
      <c r="EI40" s="51">
        <f>'QLQ-30 + QLQ-OV28'!LR40</f>
        <v>0</v>
      </c>
      <c r="EJ40" s="51">
        <f>'QLQ-30 + QLQ-OV28'!LS40</f>
        <v>33.333333333333329</v>
      </c>
      <c r="EK40" s="51">
        <f>'QLQ-30 + QLQ-OV28'!LT40</f>
        <v>33.333333333333329</v>
      </c>
      <c r="EL40" s="51">
        <f>'QLQ-30 + QLQ-OV28'!LU40</f>
        <v>16.666666666666664</v>
      </c>
      <c r="EM40" s="51">
        <f>'QLQ-30 + QLQ-OV28'!LV40</f>
        <v>33.333333333333329</v>
      </c>
      <c r="EN40" s="51">
        <f>'QLQ-30 + QLQ-OV28'!LW40</f>
        <v>9.5238095238095273</v>
      </c>
      <c r="EO40" s="51">
        <f>'QLQ-30 + QLQ-OV28'!LX40</f>
        <v>33.333333333333329</v>
      </c>
      <c r="EP40" s="51">
        <f>'QLQ-30 + QLQ-OV28'!LY40</f>
        <v>0</v>
      </c>
      <c r="EQ40" s="51">
        <f>'QLQ-30 + QLQ-OV28'!LZ40</f>
        <v>13.33333333333333</v>
      </c>
      <c r="ER40" s="51">
        <f>'QLQ-30 + QLQ-OV28'!MA40</f>
        <v>33.333333333333329</v>
      </c>
      <c r="ES40" s="55">
        <f>'Facit-F'!DR39</f>
        <v>46</v>
      </c>
    </row>
    <row r="41" spans="1:149">
      <c r="A41" s="4" t="s">
        <v>45</v>
      </c>
      <c r="B41" s="4" t="s">
        <v>442</v>
      </c>
      <c r="C41" s="4" t="s">
        <v>372</v>
      </c>
      <c r="D41" s="4" t="s">
        <v>382</v>
      </c>
      <c r="E41" s="4" t="s">
        <v>112</v>
      </c>
      <c r="F41" s="4" t="s">
        <v>373</v>
      </c>
      <c r="G41" s="128" t="s">
        <v>374</v>
      </c>
      <c r="H41" s="62">
        <v>43445</v>
      </c>
      <c r="I41" s="4" t="s">
        <v>540</v>
      </c>
      <c r="J41" s="132" t="s">
        <v>118</v>
      </c>
      <c r="K41" s="132"/>
      <c r="L41" s="132"/>
      <c r="M41" s="132"/>
      <c r="N41" s="132"/>
      <c r="O41" s="132"/>
      <c r="P41" s="132"/>
      <c r="Q41" s="132"/>
      <c r="R41" s="132"/>
      <c r="S41" s="5" t="s">
        <v>380</v>
      </c>
      <c r="T41" s="5">
        <v>8.6999999999999993</v>
      </c>
      <c r="U41" s="5">
        <v>4.51</v>
      </c>
      <c r="V41" s="5">
        <v>5.77</v>
      </c>
      <c r="W41" s="5">
        <v>3.56</v>
      </c>
      <c r="X41" s="5">
        <v>357</v>
      </c>
      <c r="Y41" s="5">
        <v>24</v>
      </c>
      <c r="Z41" s="5">
        <v>0</v>
      </c>
      <c r="AA41" s="51">
        <f>'QLQ-30 + QLQ-OV28'!BJ41</f>
        <v>66.666666666666657</v>
      </c>
      <c r="AB41" s="51">
        <f>'QLQ-30 + QLQ-OV28'!BK41</f>
        <v>80</v>
      </c>
      <c r="AC41" s="51">
        <f>'QLQ-30 + QLQ-OV28'!BL41</f>
        <v>66.666666666666671</v>
      </c>
      <c r="AD41" s="51">
        <f>'QLQ-30 + QLQ-OV28'!BM41</f>
        <v>41.666666666666664</v>
      </c>
      <c r="AE41" s="51">
        <f>'QLQ-30 + QLQ-OV28'!BN41</f>
        <v>66.666666666666671</v>
      </c>
      <c r="AF41" s="51">
        <f>'QLQ-30 + QLQ-OV28'!BO41</f>
        <v>33.333333333333336</v>
      </c>
      <c r="AG41" s="51">
        <f>'QLQ-30 + QLQ-OV28'!BP41</f>
        <v>44.44444444444445</v>
      </c>
      <c r="AH41" s="51">
        <f>'QLQ-30 + QLQ-OV28'!BQ41</f>
        <v>16.666666666666664</v>
      </c>
      <c r="AI41" s="51">
        <f>'QLQ-30 + QLQ-OV28'!BR41</f>
        <v>33.333333333333329</v>
      </c>
      <c r="AJ41" s="51">
        <f>'QLQ-30 + QLQ-OV28'!BS41</f>
        <v>33.333333333333329</v>
      </c>
      <c r="AK41" s="51">
        <f>'QLQ-30 + QLQ-OV28'!BT41</f>
        <v>33.333333333333329</v>
      </c>
      <c r="AL41" s="51">
        <f>'QLQ-30 + QLQ-OV28'!BU41</f>
        <v>66.666666666666657</v>
      </c>
      <c r="AM41" s="51">
        <f>'QLQ-30 + QLQ-OV28'!BV41</f>
        <v>0</v>
      </c>
      <c r="AN41" s="51">
        <f>'QLQ-30 + QLQ-OV28'!BW41</f>
        <v>0</v>
      </c>
      <c r="AO41" s="51">
        <f>'QLQ-30 + QLQ-OV28'!BX41</f>
        <v>0</v>
      </c>
      <c r="AP41" s="51">
        <f>'QLQ-30 + QLQ-OV28'!BY41</f>
        <v>66.666666666666657</v>
      </c>
      <c r="AQ41" s="51">
        <f>'QLQ-30 + QLQ-OV28'!BZ41</f>
        <v>20.833333333333336</v>
      </c>
      <c r="AR41" s="51">
        <f>'QLQ-30 + QLQ-OV28'!CA41</f>
        <v>77.777777777777786</v>
      </c>
      <c r="AS41" s="51">
        <f>'QLQ-30 + QLQ-OV28'!CB41</f>
        <v>52.380952380952387</v>
      </c>
      <c r="AT41" s="51">
        <f>'QLQ-30 + QLQ-OV28'!CC41</f>
        <v>55.55555555555555</v>
      </c>
      <c r="AU41" s="51">
        <f>'QLQ-30 + QLQ-OV28'!CD41</f>
        <v>50</v>
      </c>
      <c r="AV41" s="51">
        <f>'QLQ-30 + QLQ-OV28'!CE41</f>
        <v>53.333333333333336</v>
      </c>
      <c r="AW41" s="51">
        <f>'QLQ-30 + QLQ-OV28'!CF41</f>
        <v>50</v>
      </c>
      <c r="AX41" s="142">
        <f>'Facit-F'!AF40</f>
        <v>33</v>
      </c>
      <c r="AY41" s="62">
        <v>43475</v>
      </c>
      <c r="AZ41" s="5">
        <v>122.1</v>
      </c>
      <c r="BA41" s="5">
        <v>8.5</v>
      </c>
      <c r="BB41" s="5">
        <v>4.38</v>
      </c>
      <c r="BC41" s="5">
        <v>4.78</v>
      </c>
      <c r="BD41" s="5">
        <v>2.77</v>
      </c>
      <c r="BE41" s="5">
        <v>300</v>
      </c>
      <c r="BF41" s="5">
        <v>24</v>
      </c>
      <c r="BG41" s="5">
        <v>0</v>
      </c>
      <c r="BH41" s="51">
        <f>'QLQ-30 + QLQ-OV28'!EQ41</f>
        <v>66.666666666666657</v>
      </c>
      <c r="BI41" s="51">
        <f>'QLQ-30 + QLQ-OV28'!ER41</f>
        <v>66.666666666666671</v>
      </c>
      <c r="BJ41" s="51">
        <f>'QLQ-30 + QLQ-OV28'!ES41</f>
        <v>66.666666666666671</v>
      </c>
      <c r="BK41" s="51">
        <f>'QLQ-30 + QLQ-OV28'!ET41</f>
        <v>58.333333333333329</v>
      </c>
      <c r="BL41" s="51">
        <f>'QLQ-30 + QLQ-OV28'!EU41</f>
        <v>66.666666666666671</v>
      </c>
      <c r="BM41" s="51">
        <f>'QLQ-30 + QLQ-OV28'!EV41</f>
        <v>50</v>
      </c>
      <c r="BN41" s="51">
        <f>'QLQ-30 + QLQ-OV28'!EW41</f>
        <v>44.44444444444445</v>
      </c>
      <c r="BO41" s="51">
        <f>'QLQ-30 + QLQ-OV28'!EX41</f>
        <v>33.333333333333329</v>
      </c>
      <c r="BP41" s="51">
        <f>'QLQ-30 + QLQ-OV28'!EY41</f>
        <v>33.333333333333329</v>
      </c>
      <c r="BQ41" s="51">
        <f>'QLQ-30 + QLQ-OV28'!EZ41</f>
        <v>33.333333333333329</v>
      </c>
      <c r="BR41" s="51">
        <f>'QLQ-30 + QLQ-OV28'!FA41</f>
        <v>66.666666666666657</v>
      </c>
      <c r="BS41" s="51">
        <f>'QLQ-30 + QLQ-OV28'!FB41</f>
        <v>33.333333333333329</v>
      </c>
      <c r="BT41" s="51">
        <f>'QLQ-30 + QLQ-OV28'!FC41</f>
        <v>33.333333333333329</v>
      </c>
      <c r="BU41" s="51">
        <f>'QLQ-30 + QLQ-OV28'!FD41</f>
        <v>0</v>
      </c>
      <c r="BV41" s="51">
        <f>'QLQ-30 + QLQ-OV28'!FE41</f>
        <v>0</v>
      </c>
      <c r="BW41" s="51">
        <f>'QLQ-30 + QLQ-OV28'!FF41</f>
        <v>33.333333333333329</v>
      </c>
      <c r="BX41" s="51">
        <f>'QLQ-30 + QLQ-OV28'!FG41</f>
        <v>0</v>
      </c>
      <c r="BY41" s="51">
        <f>'QLQ-30 + QLQ-OV28'!FH41</f>
        <v>66.666666666666657</v>
      </c>
      <c r="BZ41" s="51">
        <f>'QLQ-30 + QLQ-OV28'!FI41</f>
        <v>57.142857142857153</v>
      </c>
      <c r="CA41" s="51">
        <f>'QLQ-30 + QLQ-OV28'!FJ41</f>
        <v>44.44444444444445</v>
      </c>
      <c r="CB41" s="51">
        <f>'QLQ-30 + QLQ-OV28'!FK41</f>
        <v>33.333333333333329</v>
      </c>
      <c r="CC41" s="51">
        <f>'QLQ-30 + QLQ-OV28'!FL41</f>
        <v>46.666666666666664</v>
      </c>
      <c r="CD41" s="51">
        <f>'QLQ-30 + QLQ-OV28'!FM41</f>
        <v>66.666666666666657</v>
      </c>
      <c r="CE41" s="142">
        <f>'Facit-F'!BJ40</f>
        <v>29</v>
      </c>
      <c r="CF41" s="64">
        <v>43517</v>
      </c>
      <c r="CG41" s="5">
        <v>17.600000000000001</v>
      </c>
      <c r="CH41" s="5">
        <v>7.6</v>
      </c>
      <c r="CI41" s="5">
        <v>3.79</v>
      </c>
      <c r="CJ41" s="5">
        <v>3.38</v>
      </c>
      <c r="CK41" s="5">
        <v>1.46</v>
      </c>
      <c r="CL41" s="5">
        <v>191</v>
      </c>
      <c r="CM41" s="5">
        <v>23.1</v>
      </c>
      <c r="CN41" s="5">
        <v>0</v>
      </c>
      <c r="CO41" s="51">
        <f>'QLQ-30 + QLQ-OV28'!HX41</f>
        <v>50</v>
      </c>
      <c r="CP41" s="51">
        <f>'QLQ-30 + QLQ-OV28'!HY41</f>
        <v>73.333333333333343</v>
      </c>
      <c r="CQ41" s="51">
        <f>'QLQ-30 + QLQ-OV28'!HZ41</f>
        <v>100</v>
      </c>
      <c r="CR41" s="51">
        <f>'QLQ-30 + QLQ-OV28'!IA41</f>
        <v>25</v>
      </c>
      <c r="CS41" s="51">
        <f>'QLQ-30 + QLQ-OV28'!IB41</f>
        <v>66.666666666666671</v>
      </c>
      <c r="CT41" s="51">
        <f>'QLQ-30 + QLQ-OV28'!IC41</f>
        <v>50</v>
      </c>
      <c r="CU41" s="51">
        <f>'QLQ-30 + QLQ-OV28'!ID41</f>
        <v>33.333333333333329</v>
      </c>
      <c r="CV41" s="51">
        <f>'QLQ-30 + QLQ-OV28'!IE41</f>
        <v>16.666666666666664</v>
      </c>
      <c r="CW41" s="51">
        <f>'QLQ-30 + QLQ-OV28'!IF41</f>
        <v>33.333333333333329</v>
      </c>
      <c r="CX41" s="51">
        <f>'QLQ-30 + QLQ-OV28'!IG41</f>
        <v>33.333333333333329</v>
      </c>
      <c r="CY41" s="51">
        <f>'QLQ-30 + QLQ-OV28'!IH41</f>
        <v>33.333333333333329</v>
      </c>
      <c r="CZ41" s="51">
        <f>'QLQ-30 + QLQ-OV28'!II41</f>
        <v>33.333333333333329</v>
      </c>
      <c r="DA41" s="51">
        <f>'QLQ-30 + QLQ-OV28'!IJ41</f>
        <v>0</v>
      </c>
      <c r="DB41" s="51">
        <f>'QLQ-30 + QLQ-OV28'!IK41</f>
        <v>33.333333333333329</v>
      </c>
      <c r="DC41" s="51">
        <f>'QLQ-30 + QLQ-OV28'!IL41</f>
        <v>0</v>
      </c>
      <c r="DD41" s="51">
        <f>'QLQ-30 + QLQ-OV28'!IM41</f>
        <v>66.666666666666657</v>
      </c>
      <c r="DE41" s="51">
        <f>'QLQ-30 + QLQ-OV28'!IN41</f>
        <v>0</v>
      </c>
      <c r="DF41" s="51">
        <f>'QLQ-30 + QLQ-OV28'!IO41</f>
        <v>77.777777777777786</v>
      </c>
      <c r="DG41" s="51">
        <f>'QLQ-30 + QLQ-OV28'!IP41</f>
        <v>23.809523809523807</v>
      </c>
      <c r="DH41" s="51">
        <f>'QLQ-30 + QLQ-OV28'!IQ41</f>
        <v>88.888888888888886</v>
      </c>
      <c r="DI41" s="51">
        <f>'QLQ-30 + QLQ-OV28'!IR41</f>
        <v>16.666666666666664</v>
      </c>
      <c r="DJ41" s="51">
        <f>'QLQ-30 + QLQ-OV28'!IS41</f>
        <v>53.333333333333336</v>
      </c>
      <c r="DK41" s="51">
        <f>'QLQ-30 + QLQ-OV28'!IT41</f>
        <v>66.666666666666657</v>
      </c>
      <c r="DL41" s="142">
        <f>'Facit-F'!CN40</f>
        <v>24</v>
      </c>
      <c r="DM41" s="64">
        <v>43559</v>
      </c>
      <c r="DN41" s="5">
        <v>11.54</v>
      </c>
      <c r="DO41" s="5">
        <v>7.4</v>
      </c>
      <c r="DP41" s="5">
        <v>3.55</v>
      </c>
      <c r="DQ41" s="88">
        <v>4.32</v>
      </c>
      <c r="DR41" s="88">
        <v>2.69</v>
      </c>
      <c r="DS41" s="5">
        <v>195</v>
      </c>
      <c r="DT41" s="5">
        <v>23.1</v>
      </c>
      <c r="DU41" s="5">
        <v>1</v>
      </c>
      <c r="DV41" s="51">
        <f>'QLQ-30 + QLQ-OV28'!LE41</f>
        <v>58.333333333333336</v>
      </c>
      <c r="DW41" s="51">
        <f>'QLQ-30 + QLQ-OV28'!LF41</f>
        <v>66.666666666666671</v>
      </c>
      <c r="DX41" s="51">
        <f>'QLQ-30 + QLQ-OV28'!LG41</f>
        <v>66.666666666666671</v>
      </c>
      <c r="DY41" s="51">
        <f>'QLQ-30 + QLQ-OV28'!LH41</f>
        <v>0</v>
      </c>
      <c r="DZ41" s="51">
        <f>'QLQ-30 + QLQ-OV28'!LI41</f>
        <v>83.333333333333343</v>
      </c>
      <c r="EA41" s="51">
        <f>'QLQ-30 + QLQ-OV28'!LJ41</f>
        <v>66.666666666666671</v>
      </c>
      <c r="EB41" s="51">
        <f>'QLQ-30 + QLQ-OV28'!LK41</f>
        <v>55.55555555555555</v>
      </c>
      <c r="EC41" s="51">
        <f>'QLQ-30 + QLQ-OV28'!LL41</f>
        <v>33.333333333333329</v>
      </c>
      <c r="ED41" s="51">
        <f>'QLQ-30 + QLQ-OV28'!LM41</f>
        <v>50</v>
      </c>
      <c r="EE41" s="51">
        <f>'QLQ-30 + QLQ-OV28'!LN41</f>
        <v>33.333333333333329</v>
      </c>
      <c r="EF41" s="51">
        <f>'QLQ-30 + QLQ-OV28'!LO41</f>
        <v>66.666666666666657</v>
      </c>
      <c r="EG41" s="51">
        <f>'QLQ-30 + QLQ-OV28'!LP41</f>
        <v>33.333333333333329</v>
      </c>
      <c r="EH41" s="51">
        <f>'QLQ-30 + QLQ-OV28'!LQ41</f>
        <v>33.333333333333329</v>
      </c>
      <c r="EI41" s="51">
        <f>'QLQ-30 + QLQ-OV28'!LR41</f>
        <v>33.333333333333329</v>
      </c>
      <c r="EJ41" s="51">
        <f>'QLQ-30 + QLQ-OV28'!LS41</f>
        <v>0</v>
      </c>
      <c r="EK41" s="51">
        <f>'QLQ-30 + QLQ-OV28'!LT41</f>
        <v>83.333333333333343</v>
      </c>
      <c r="EL41" s="51">
        <f>'QLQ-30 + QLQ-OV28'!LU41</f>
        <v>0</v>
      </c>
      <c r="EM41" s="51">
        <f>'QLQ-30 + QLQ-OV28'!LV41</f>
        <v>88.888888888888886</v>
      </c>
      <c r="EN41" s="51">
        <f>'QLQ-30 + QLQ-OV28'!LW41</f>
        <v>4.7619047619047592</v>
      </c>
      <c r="EO41" s="51">
        <f>'QLQ-30 + QLQ-OV28'!LX41</f>
        <v>77.777777777777786</v>
      </c>
      <c r="EP41" s="51">
        <f>'QLQ-30 + QLQ-OV28'!LY41</f>
        <v>16.666666666666664</v>
      </c>
      <c r="EQ41" s="51">
        <f>'QLQ-30 + QLQ-OV28'!LZ41</f>
        <v>53.333333333333336</v>
      </c>
      <c r="ER41" s="51">
        <f>'QLQ-30 + QLQ-OV28'!MA41</f>
        <v>66.666666666666657</v>
      </c>
      <c r="ES41" s="55">
        <f>'Facit-F'!DR40</f>
        <v>31</v>
      </c>
    </row>
    <row r="42" spans="1:149">
      <c r="A42" s="4" t="s">
        <v>46</v>
      </c>
      <c r="B42" s="4" t="s">
        <v>443</v>
      </c>
      <c r="C42" s="4" t="s">
        <v>372</v>
      </c>
      <c r="D42" s="4" t="s">
        <v>382</v>
      </c>
      <c r="E42" s="4" t="s">
        <v>383</v>
      </c>
      <c r="F42" s="4" t="s">
        <v>113</v>
      </c>
      <c r="G42" s="128" t="s">
        <v>374</v>
      </c>
      <c r="H42" s="62">
        <v>43396</v>
      </c>
      <c r="I42" s="4" t="s">
        <v>375</v>
      </c>
      <c r="J42" s="132" t="s">
        <v>386</v>
      </c>
      <c r="K42" s="132" t="s">
        <v>444</v>
      </c>
      <c r="L42" s="132"/>
      <c r="M42" s="132"/>
      <c r="N42" s="132"/>
      <c r="O42" s="132"/>
      <c r="P42" s="132"/>
      <c r="Q42" s="132"/>
      <c r="R42" s="132"/>
      <c r="S42" s="5">
        <v>1002</v>
      </c>
      <c r="T42" s="5">
        <v>9.1999999999999993</v>
      </c>
      <c r="U42" s="5">
        <v>5.75</v>
      </c>
      <c r="V42" s="5">
        <v>7.47</v>
      </c>
      <c r="W42" s="5">
        <v>4.87</v>
      </c>
      <c r="X42" s="5">
        <v>339</v>
      </c>
      <c r="Y42" s="5">
        <v>27.1</v>
      </c>
      <c r="Z42" s="5">
        <v>0</v>
      </c>
      <c r="AA42" s="51">
        <f>'QLQ-30 + QLQ-OV28'!BJ42</f>
        <v>41.666666666666671</v>
      </c>
      <c r="AB42" s="51">
        <f>'QLQ-30 + QLQ-OV28'!BK42</f>
        <v>59.999999999999986</v>
      </c>
      <c r="AC42" s="51">
        <f>'QLQ-30 + QLQ-OV28'!BL42</f>
        <v>50</v>
      </c>
      <c r="AD42" s="51">
        <f>'QLQ-30 + QLQ-OV28'!BM42</f>
        <v>50</v>
      </c>
      <c r="AE42" s="51">
        <f>'QLQ-30 + QLQ-OV28'!BN42</f>
        <v>66.666666666666671</v>
      </c>
      <c r="AF42" s="51">
        <f>'QLQ-30 + QLQ-OV28'!BO42</f>
        <v>66.666666666666671</v>
      </c>
      <c r="AG42" s="51">
        <f>'QLQ-30 + QLQ-OV28'!BP42</f>
        <v>55.55555555555555</v>
      </c>
      <c r="AH42" s="51">
        <f>'QLQ-30 + QLQ-OV28'!BQ42</f>
        <v>33.333333333333329</v>
      </c>
      <c r="AI42" s="51">
        <f>'QLQ-30 + QLQ-OV28'!BR42</f>
        <v>33.333333333333329</v>
      </c>
      <c r="AJ42" s="51">
        <f>'QLQ-30 + QLQ-OV28'!BS42</f>
        <v>33.333333333333329</v>
      </c>
      <c r="AK42" s="51">
        <f>'QLQ-30 + QLQ-OV28'!BT42</f>
        <v>66.666666666666657</v>
      </c>
      <c r="AL42" s="51">
        <f>'QLQ-30 + QLQ-OV28'!BU42</f>
        <v>33.333333333333329</v>
      </c>
      <c r="AM42" s="51">
        <f>'QLQ-30 + QLQ-OV28'!BV42</f>
        <v>0</v>
      </c>
      <c r="AN42" s="51">
        <f>'QLQ-30 + QLQ-OV28'!BW42</f>
        <v>33.333333333333329</v>
      </c>
      <c r="AO42" s="51">
        <f>'QLQ-30 + QLQ-OV28'!BX42</f>
        <v>66.666666666666657</v>
      </c>
      <c r="AP42" s="51">
        <f>'QLQ-30 + QLQ-OV28'!BY42</f>
        <v>16.666666666666664</v>
      </c>
      <c r="AQ42" s="51">
        <f>'QLQ-30 + QLQ-OV28'!BZ42</f>
        <v>0</v>
      </c>
      <c r="AR42" s="51">
        <f>'QLQ-30 + QLQ-OV28'!CA42</f>
        <v>77.777777777777786</v>
      </c>
      <c r="AS42" s="51">
        <f>'QLQ-30 + QLQ-OV28'!CB42</f>
        <v>42.857142857142854</v>
      </c>
      <c r="AT42" s="51">
        <f>'QLQ-30 + QLQ-OV28'!CC42</f>
        <v>66.666666666666657</v>
      </c>
      <c r="AU42" s="51">
        <f>'QLQ-30 + QLQ-OV28'!CD42</f>
        <v>0</v>
      </c>
      <c r="AV42" s="51">
        <f>'QLQ-30 + QLQ-OV28'!CE42</f>
        <v>66.666666666666657</v>
      </c>
      <c r="AW42" s="51">
        <f>'QLQ-30 + QLQ-OV28'!CF42</f>
        <v>66.666666666666657</v>
      </c>
      <c r="AX42" s="142">
        <f>'Facit-F'!AF41</f>
        <v>20</v>
      </c>
      <c r="AY42" s="62">
        <v>43425</v>
      </c>
      <c r="AZ42" s="5">
        <v>306</v>
      </c>
      <c r="BA42" s="5">
        <v>7.9</v>
      </c>
      <c r="BB42" s="5">
        <v>4.9000000000000004</v>
      </c>
      <c r="BC42" s="5">
        <v>6.69</v>
      </c>
      <c r="BD42" s="5">
        <v>3.79</v>
      </c>
      <c r="BE42" s="5">
        <v>346</v>
      </c>
      <c r="BF42" s="5">
        <v>23.2</v>
      </c>
      <c r="BG42" s="5">
        <v>1</v>
      </c>
      <c r="BH42" s="51">
        <f>'QLQ-30 + QLQ-OV28'!EQ42</f>
        <v>50</v>
      </c>
      <c r="BI42" s="51">
        <f>'QLQ-30 + QLQ-OV28'!ER42</f>
        <v>66.666666666666671</v>
      </c>
      <c r="BJ42" s="51">
        <f>'QLQ-30 + QLQ-OV28'!ES42</f>
        <v>66.666666666666671</v>
      </c>
      <c r="BK42" s="51">
        <f>'QLQ-30 + QLQ-OV28'!ET42</f>
        <v>58.333333333333329</v>
      </c>
      <c r="BL42" s="51">
        <f>'QLQ-30 + QLQ-OV28'!EU42</f>
        <v>66.666666666666671</v>
      </c>
      <c r="BM42" s="51">
        <f>'QLQ-30 + QLQ-OV28'!EV42</f>
        <v>50</v>
      </c>
      <c r="BN42" s="51">
        <f>'QLQ-30 + QLQ-OV28'!EW42</f>
        <v>44.44444444444445</v>
      </c>
      <c r="BO42" s="51">
        <f>'QLQ-30 + QLQ-OV28'!EX42</f>
        <v>33.333333333333329</v>
      </c>
      <c r="BP42" s="51">
        <f>'QLQ-30 + QLQ-OV28'!EY42</f>
        <v>33.333333333333329</v>
      </c>
      <c r="BQ42" s="51">
        <f>'QLQ-30 + QLQ-OV28'!EZ42</f>
        <v>33.333333333333329</v>
      </c>
      <c r="BR42" s="51">
        <f>'QLQ-30 + QLQ-OV28'!FA42</f>
        <v>33.333333333333329</v>
      </c>
      <c r="BS42" s="51">
        <f>'QLQ-30 + QLQ-OV28'!FB42</f>
        <v>33.333333333333329</v>
      </c>
      <c r="BT42" s="51">
        <f>'QLQ-30 + QLQ-OV28'!FC42</f>
        <v>33.333333333333329</v>
      </c>
      <c r="BU42" s="51">
        <f>'QLQ-30 + QLQ-OV28'!FD42</f>
        <v>33.333333333333329</v>
      </c>
      <c r="BV42" s="51">
        <f>'QLQ-30 + QLQ-OV28'!FE42</f>
        <v>66.666666666666657</v>
      </c>
      <c r="BW42" s="51">
        <f>'QLQ-30 + QLQ-OV28'!FF42</f>
        <v>66.666666666666657</v>
      </c>
      <c r="BX42" s="51">
        <f>'QLQ-30 + QLQ-OV28'!FG42</f>
        <v>0</v>
      </c>
      <c r="BY42" s="51">
        <f>'QLQ-30 + QLQ-OV28'!FH42</f>
        <v>77.777777777777786</v>
      </c>
      <c r="BZ42" s="51">
        <f>'QLQ-30 + QLQ-OV28'!FI42</f>
        <v>42.857142857142854</v>
      </c>
      <c r="CA42" s="51">
        <f>'QLQ-30 + QLQ-OV28'!FJ42</f>
        <v>66.666666666666657</v>
      </c>
      <c r="CB42" s="51">
        <f>'QLQ-30 + QLQ-OV28'!FK42</f>
        <v>0</v>
      </c>
      <c r="CC42" s="51">
        <f>'QLQ-30 + QLQ-OV28'!FL42</f>
        <v>60</v>
      </c>
      <c r="CD42" s="51">
        <f>'QLQ-30 + QLQ-OV28'!FM42</f>
        <v>66.666666666666657</v>
      </c>
      <c r="CE42" s="142">
        <f>'Facit-F'!BJ41</f>
        <v>29</v>
      </c>
      <c r="CF42" s="64">
        <v>43476</v>
      </c>
      <c r="CG42" s="5">
        <v>41.72</v>
      </c>
      <c r="CH42" s="5">
        <v>6.6</v>
      </c>
      <c r="CI42" s="5">
        <v>3.87</v>
      </c>
      <c r="CJ42" s="5">
        <v>7.71</v>
      </c>
      <c r="CK42" s="5">
        <v>4.7</v>
      </c>
      <c r="CL42" s="5">
        <v>331</v>
      </c>
      <c r="CM42" s="5">
        <v>21.6</v>
      </c>
      <c r="CN42" s="5">
        <v>1</v>
      </c>
      <c r="CO42" s="51">
        <f>'QLQ-30 + QLQ-OV28'!HX42</f>
        <v>50</v>
      </c>
      <c r="CP42" s="51">
        <f>'QLQ-30 + QLQ-OV28'!HY42</f>
        <v>40</v>
      </c>
      <c r="CQ42" s="51">
        <f>'QLQ-30 + QLQ-OV28'!HZ42</f>
        <v>66.666666666666671</v>
      </c>
      <c r="CR42" s="51">
        <f>'QLQ-30 + QLQ-OV28'!IA42</f>
        <v>41.666666666666664</v>
      </c>
      <c r="CS42" s="51">
        <f>'QLQ-30 + QLQ-OV28'!IB42</f>
        <v>50</v>
      </c>
      <c r="CT42" s="51">
        <f>'QLQ-30 + QLQ-OV28'!IC42</f>
        <v>66.666666666666671</v>
      </c>
      <c r="CU42" s="51">
        <f>'QLQ-30 + QLQ-OV28'!ID42</f>
        <v>55.55555555555555</v>
      </c>
      <c r="CV42" s="51">
        <f>'QLQ-30 + QLQ-OV28'!IE42</f>
        <v>33.333333333333329</v>
      </c>
      <c r="CW42" s="51">
        <f>'QLQ-30 + QLQ-OV28'!IF42</f>
        <v>50</v>
      </c>
      <c r="CX42" s="51">
        <f>'QLQ-30 + QLQ-OV28'!IG42</f>
        <v>33.333333333333329</v>
      </c>
      <c r="CY42" s="51">
        <f>'QLQ-30 + QLQ-OV28'!IH42</f>
        <v>66.666666666666657</v>
      </c>
      <c r="CZ42" s="51">
        <f>'QLQ-30 + QLQ-OV28'!II42</f>
        <v>33.333333333333329</v>
      </c>
      <c r="DA42" s="51">
        <f>'QLQ-30 + QLQ-OV28'!IJ42</f>
        <v>0</v>
      </c>
      <c r="DB42" s="51">
        <f>'QLQ-30 + QLQ-OV28'!IK42</f>
        <v>0</v>
      </c>
      <c r="DC42" s="51">
        <f>'QLQ-30 + QLQ-OV28'!IL42</f>
        <v>33.333333333333329</v>
      </c>
      <c r="DD42" s="51">
        <f>'QLQ-30 + QLQ-OV28'!IM42</f>
        <v>33.333333333333329</v>
      </c>
      <c r="DE42" s="51">
        <f>'QLQ-30 + QLQ-OV28'!IN42</f>
        <v>0</v>
      </c>
      <c r="DF42" s="51">
        <f>'QLQ-30 + QLQ-OV28'!IO42</f>
        <v>66.666666666666657</v>
      </c>
      <c r="DG42" s="51">
        <f>'QLQ-30 + QLQ-OV28'!IP42</f>
        <v>42.857142857142854</v>
      </c>
      <c r="DH42" s="51">
        <f>'QLQ-30 + QLQ-OV28'!IQ42</f>
        <v>66.666666666666657</v>
      </c>
      <c r="DI42" s="51">
        <f>'QLQ-30 + QLQ-OV28'!IR42</f>
        <v>0</v>
      </c>
      <c r="DJ42" s="51">
        <f>'QLQ-30 + QLQ-OV28'!IS42</f>
        <v>60</v>
      </c>
      <c r="DK42" s="51">
        <f>'QLQ-30 + QLQ-OV28'!IT42</f>
        <v>50</v>
      </c>
      <c r="DL42" s="142">
        <f>'Facit-F'!CN41</f>
        <v>29</v>
      </c>
      <c r="DM42" s="64">
        <v>43535</v>
      </c>
      <c r="DN42" s="5">
        <v>20.77</v>
      </c>
      <c r="DO42" s="5">
        <v>7.1</v>
      </c>
      <c r="DP42" s="5">
        <v>3.74</v>
      </c>
      <c r="DQ42" s="88">
        <v>33.200000000000003</v>
      </c>
      <c r="DR42" s="88">
        <v>24.99</v>
      </c>
      <c r="DS42" s="5">
        <v>274</v>
      </c>
      <c r="DT42" s="5">
        <v>20.399999999999999</v>
      </c>
      <c r="DU42" s="5">
        <v>1</v>
      </c>
      <c r="DV42" s="51">
        <f>'QLQ-30 + QLQ-OV28'!LE42</f>
        <v>41.666666666666671</v>
      </c>
      <c r="DW42" s="51">
        <f>'QLQ-30 + QLQ-OV28'!LF42</f>
        <v>40</v>
      </c>
      <c r="DX42" s="51">
        <f>'QLQ-30 + QLQ-OV28'!LG42</f>
        <v>33.333333333333336</v>
      </c>
      <c r="DY42" s="51">
        <f>'QLQ-30 + QLQ-OV28'!LH42</f>
        <v>58.333333333333329</v>
      </c>
      <c r="DZ42" s="51">
        <f>'QLQ-30 + QLQ-OV28'!LI42</f>
        <v>66.666666666666671</v>
      </c>
      <c r="EA42" s="51">
        <f>'QLQ-30 + QLQ-OV28'!LJ42</f>
        <v>66.666666666666671</v>
      </c>
      <c r="EB42" s="51">
        <f>'QLQ-30 + QLQ-OV28'!LK42</f>
        <v>66.666666666666657</v>
      </c>
      <c r="EC42" s="51">
        <f>'QLQ-30 + QLQ-OV28'!LL42</f>
        <v>33.333333333333329</v>
      </c>
      <c r="ED42" s="51">
        <f>'QLQ-30 + QLQ-OV28'!LM42</f>
        <v>33.333333333333329</v>
      </c>
      <c r="EE42" s="51">
        <f>'QLQ-30 + QLQ-OV28'!LN42</f>
        <v>33.333333333333329</v>
      </c>
      <c r="EF42" s="51">
        <f>'QLQ-30 + QLQ-OV28'!LO42</f>
        <v>66.666666666666657</v>
      </c>
      <c r="EG42" s="51">
        <f>'QLQ-30 + QLQ-OV28'!LP42</f>
        <v>33.333333333333329</v>
      </c>
      <c r="EH42" s="51">
        <f>'QLQ-30 + QLQ-OV28'!LQ42</f>
        <v>33.333333333333329</v>
      </c>
      <c r="EI42" s="51">
        <f>'QLQ-30 + QLQ-OV28'!LR42</f>
        <v>33.333333333333329</v>
      </c>
      <c r="EJ42" s="51">
        <f>'QLQ-30 + QLQ-OV28'!LS42</f>
        <v>66.666666666666657</v>
      </c>
      <c r="EK42" s="51">
        <f>'QLQ-30 + QLQ-OV28'!LT42</f>
        <v>33.333333333333329</v>
      </c>
      <c r="EL42" s="51">
        <f>'QLQ-30 + QLQ-OV28'!LU42</f>
        <v>0</v>
      </c>
      <c r="EM42" s="51">
        <f>'QLQ-30 + QLQ-OV28'!LV42</f>
        <v>66.666666666666657</v>
      </c>
      <c r="EN42" s="51">
        <f>'QLQ-30 + QLQ-OV28'!LW42</f>
        <v>38.095238095238095</v>
      </c>
      <c r="EO42" s="51">
        <f>'QLQ-30 + QLQ-OV28'!LX42</f>
        <v>66.666666666666657</v>
      </c>
      <c r="EP42" s="51">
        <f>'QLQ-30 + QLQ-OV28'!LY42</f>
        <v>0</v>
      </c>
      <c r="EQ42" s="51">
        <f>'QLQ-30 + QLQ-OV28'!LZ42</f>
        <v>66.666666666666657</v>
      </c>
      <c r="ER42" s="51">
        <f>'QLQ-30 + QLQ-OV28'!MA42</f>
        <v>33.333333333333329</v>
      </c>
      <c r="ES42" s="55">
        <f>'Facit-F'!DR41</f>
        <v>23</v>
      </c>
    </row>
    <row r="43" spans="1:149">
      <c r="A43" s="4" t="s">
        <v>47</v>
      </c>
      <c r="B43" s="4" t="s">
        <v>445</v>
      </c>
      <c r="C43" s="4" t="s">
        <v>423</v>
      </c>
      <c r="D43" s="4" t="s">
        <v>111</v>
      </c>
      <c r="E43" s="4" t="s">
        <v>112</v>
      </c>
      <c r="F43" s="4" t="s">
        <v>373</v>
      </c>
      <c r="G43" s="128" t="s">
        <v>114</v>
      </c>
      <c r="H43" s="62">
        <v>43697</v>
      </c>
      <c r="I43" s="4" t="s">
        <v>375</v>
      </c>
      <c r="J43" s="132"/>
      <c r="K43" s="132"/>
      <c r="L43" s="132"/>
      <c r="M43" s="132"/>
      <c r="N43" s="132"/>
      <c r="O43" s="132"/>
      <c r="P43" s="132"/>
      <c r="Q43" s="132"/>
      <c r="R43" s="132"/>
      <c r="S43" s="5">
        <v>458.7</v>
      </c>
      <c r="T43" s="5">
        <v>7.8</v>
      </c>
      <c r="U43" s="5">
        <v>4.34</v>
      </c>
      <c r="V43" s="5">
        <v>8.06</v>
      </c>
      <c r="W43" s="5">
        <v>6.35</v>
      </c>
      <c r="X43" s="5">
        <v>395</v>
      </c>
      <c r="Y43" s="5">
        <v>26.4</v>
      </c>
      <c r="Z43" s="5">
        <v>0</v>
      </c>
      <c r="AA43" s="51">
        <f>'QLQ-30 + QLQ-OV28'!BJ43</f>
        <v>66.666666666666657</v>
      </c>
      <c r="AB43" s="51">
        <f>'QLQ-30 + QLQ-OV28'!BK43</f>
        <v>93.333333333333329</v>
      </c>
      <c r="AC43" s="51">
        <f>'QLQ-30 + QLQ-OV28'!BL43</f>
        <v>66.666666666666671</v>
      </c>
      <c r="AD43" s="51">
        <f>'QLQ-30 + QLQ-OV28'!BM43</f>
        <v>66.666666666666671</v>
      </c>
      <c r="AE43" s="51">
        <f>'QLQ-30 + QLQ-OV28'!BN43</f>
        <v>100</v>
      </c>
      <c r="AF43" s="51">
        <f>'QLQ-30 + QLQ-OV28'!BO43</f>
        <v>66.666666666666671</v>
      </c>
      <c r="AG43" s="51">
        <f>'QLQ-30 + QLQ-OV28'!BP43</f>
        <v>33.333333333333329</v>
      </c>
      <c r="AH43" s="51">
        <f>'QLQ-30 + QLQ-OV28'!BQ43</f>
        <v>33.333333333333329</v>
      </c>
      <c r="AI43" s="51">
        <f>'QLQ-30 + QLQ-OV28'!BR43</f>
        <v>33.333333333333329</v>
      </c>
      <c r="AJ43" s="51">
        <f>'QLQ-30 + QLQ-OV28'!BS43</f>
        <v>0</v>
      </c>
      <c r="AK43" s="51">
        <f>'QLQ-30 + QLQ-OV28'!BT43</f>
        <v>33.333333333333329</v>
      </c>
      <c r="AL43" s="51">
        <f>'QLQ-30 + QLQ-OV28'!BU43</f>
        <v>33.333333333333329</v>
      </c>
      <c r="AM43" s="51">
        <f>'QLQ-30 + QLQ-OV28'!BV43</f>
        <v>33.333333333333329</v>
      </c>
      <c r="AN43" s="51">
        <f>'QLQ-30 + QLQ-OV28'!BW43</f>
        <v>33.333333333333329</v>
      </c>
      <c r="AO43" s="51">
        <f>'QLQ-30 + QLQ-OV28'!BX43</f>
        <v>33.333333333333329</v>
      </c>
      <c r="AP43" s="51">
        <f>'QLQ-30 + QLQ-OV28'!BY43</f>
        <v>33.333333333333329</v>
      </c>
      <c r="AQ43" s="51">
        <f>'QLQ-30 + QLQ-OV28'!BZ43</f>
        <v>0</v>
      </c>
      <c r="AR43" s="51">
        <f>'QLQ-30 + QLQ-OV28'!CA43</f>
        <v>44.44444444444445</v>
      </c>
      <c r="AS43" s="51">
        <f>'QLQ-30 + QLQ-OV28'!CB43</f>
        <v>33.333333333333329</v>
      </c>
      <c r="AT43" s="51">
        <f>'QLQ-30 + QLQ-OV28'!CC43</f>
        <v>33.333333333333329</v>
      </c>
      <c r="AU43" s="51">
        <f>'QLQ-30 + QLQ-OV28'!CD43</f>
        <v>33.333333333333329</v>
      </c>
      <c r="AV43" s="51">
        <f>'QLQ-30 + QLQ-OV28'!CE43</f>
        <v>26.666666666666668</v>
      </c>
      <c r="AW43" s="51">
        <f>'QLQ-30 + QLQ-OV28'!CF43</f>
        <v>0</v>
      </c>
      <c r="AX43" s="142">
        <f>'Facit-F'!AF42</f>
        <v>35</v>
      </c>
      <c r="AY43" s="62">
        <v>43745</v>
      </c>
      <c r="AZ43" s="5">
        <v>26.9</v>
      </c>
      <c r="BA43" s="5">
        <v>6.8</v>
      </c>
      <c r="BB43" s="5">
        <v>3.78</v>
      </c>
      <c r="BC43" s="5">
        <v>5.74</v>
      </c>
      <c r="BD43" s="5">
        <v>2.89</v>
      </c>
      <c r="BE43" s="5">
        <v>123</v>
      </c>
      <c r="BF43" s="5">
        <v>26.4</v>
      </c>
      <c r="BG43" s="5">
        <v>1</v>
      </c>
      <c r="BH43" s="51">
        <f>'QLQ-30 + QLQ-OV28'!EQ43</f>
        <v>58.333333333333336</v>
      </c>
      <c r="BI43" s="51">
        <f>'QLQ-30 + QLQ-OV28'!ER43</f>
        <v>73.333333333333343</v>
      </c>
      <c r="BJ43" s="51">
        <f>'QLQ-30 + QLQ-OV28'!ES43</f>
        <v>100</v>
      </c>
      <c r="BK43" s="51">
        <f>'QLQ-30 + QLQ-OV28'!ET43</f>
        <v>66.666666666666671</v>
      </c>
      <c r="BL43" s="51">
        <f>'QLQ-30 + QLQ-OV28'!EU43</f>
        <v>66.666666666666671</v>
      </c>
      <c r="BM43" s="51">
        <f>'QLQ-30 + QLQ-OV28'!EV43</f>
        <v>50</v>
      </c>
      <c r="BN43" s="51">
        <f>'QLQ-30 + QLQ-OV28'!EW43</f>
        <v>33.333333333333329</v>
      </c>
      <c r="BO43" s="51">
        <f>'QLQ-30 + QLQ-OV28'!EX43</f>
        <v>0</v>
      </c>
      <c r="BP43" s="51">
        <f>'QLQ-30 + QLQ-OV28'!EY43</f>
        <v>33.333333333333329</v>
      </c>
      <c r="BQ43" s="51">
        <f>'QLQ-30 + QLQ-OV28'!EZ43</f>
        <v>0</v>
      </c>
      <c r="BR43" s="51">
        <f>'QLQ-30 + QLQ-OV28'!FA43</f>
        <v>33.333333333333329</v>
      </c>
      <c r="BS43" s="51">
        <f>'QLQ-30 + QLQ-OV28'!FB43</f>
        <v>33.333333333333329</v>
      </c>
      <c r="BT43" s="51">
        <f>'QLQ-30 + QLQ-OV28'!FC43</f>
        <v>0</v>
      </c>
      <c r="BU43" s="51">
        <f>'QLQ-30 + QLQ-OV28'!FD43</f>
        <v>33.333333333333329</v>
      </c>
      <c r="BV43" s="51">
        <f>'QLQ-30 + QLQ-OV28'!FE43</f>
        <v>33.333333333333329</v>
      </c>
      <c r="BW43" s="51">
        <f>'QLQ-30 + QLQ-OV28'!FF43</f>
        <v>33.333333333333329</v>
      </c>
      <c r="BX43" s="51">
        <f>'QLQ-30 + QLQ-OV28'!FG43</f>
        <v>0</v>
      </c>
      <c r="BY43" s="51">
        <f>'QLQ-30 + QLQ-OV28'!FH43</f>
        <v>55.55555555555555</v>
      </c>
      <c r="BZ43" s="51">
        <f>'QLQ-30 + QLQ-OV28'!FI43</f>
        <v>28.571428571428577</v>
      </c>
      <c r="CA43" s="51">
        <f>'QLQ-30 + QLQ-OV28'!FJ43</f>
        <v>55.55555555555555</v>
      </c>
      <c r="CB43" s="51">
        <f>'QLQ-30 + QLQ-OV28'!FK43</f>
        <v>0</v>
      </c>
      <c r="CC43" s="51">
        <f>'QLQ-30 + QLQ-OV28'!FL43</f>
        <v>40.000000000000007</v>
      </c>
      <c r="CD43" s="51">
        <f>'QLQ-30 + QLQ-OV28'!FM43</f>
        <v>0</v>
      </c>
      <c r="CE43" s="142">
        <f>'Facit-F'!BJ42</f>
        <v>34</v>
      </c>
      <c r="CF43" s="64">
        <v>43794</v>
      </c>
      <c r="CG43" s="5">
        <v>10.9</v>
      </c>
      <c r="CH43" s="5">
        <v>6.5</v>
      </c>
      <c r="CI43" s="5">
        <v>3.32</v>
      </c>
      <c r="CJ43" s="5">
        <v>3.68</v>
      </c>
      <c r="CK43" s="5">
        <v>1.69</v>
      </c>
      <c r="CL43" s="5">
        <v>115</v>
      </c>
      <c r="CM43" s="5">
        <v>26.4</v>
      </c>
      <c r="CN43" s="5">
        <v>0</v>
      </c>
      <c r="CO43" s="51">
        <f>'QLQ-30 + QLQ-OV28'!HX43</f>
        <v>50</v>
      </c>
      <c r="CP43" s="51">
        <f>'QLQ-30 + QLQ-OV28'!HY43</f>
        <v>73.333333333333343</v>
      </c>
      <c r="CQ43" s="51">
        <f>'QLQ-30 + QLQ-OV28'!HZ43</f>
        <v>100</v>
      </c>
      <c r="CR43" s="51">
        <f>'QLQ-30 + QLQ-OV28'!IA43</f>
        <v>50</v>
      </c>
      <c r="CS43" s="51">
        <f>'QLQ-30 + QLQ-OV28'!IB43</f>
        <v>66.666666666666671</v>
      </c>
      <c r="CT43" s="51">
        <f>'QLQ-30 + QLQ-OV28'!IC43</f>
        <v>66.666666666666671</v>
      </c>
      <c r="CU43" s="51">
        <f>'QLQ-30 + QLQ-OV28'!ID43</f>
        <v>33.333333333333329</v>
      </c>
      <c r="CV43" s="51">
        <f>'QLQ-30 + QLQ-OV28'!IE43</f>
        <v>33.333333333333329</v>
      </c>
      <c r="CW43" s="51">
        <f>'QLQ-30 + QLQ-OV28'!IF43</f>
        <v>33.333333333333329</v>
      </c>
      <c r="CX43" s="51">
        <f>'QLQ-30 + QLQ-OV28'!IG43</f>
        <v>0</v>
      </c>
      <c r="CY43" s="51">
        <f>'QLQ-30 + QLQ-OV28'!IH43</f>
        <v>33.333333333333329</v>
      </c>
      <c r="CZ43" s="51">
        <f>'QLQ-30 + QLQ-OV28'!II43</f>
        <v>33.333333333333329</v>
      </c>
      <c r="DA43" s="51">
        <f>'QLQ-30 + QLQ-OV28'!IJ43</f>
        <v>33.333333333333329</v>
      </c>
      <c r="DB43" s="51">
        <f>'QLQ-30 + QLQ-OV28'!IK43</f>
        <v>0</v>
      </c>
      <c r="DC43" s="51">
        <f>'QLQ-30 + QLQ-OV28'!IL43</f>
        <v>66.666666666666657</v>
      </c>
      <c r="DD43" s="51">
        <f>'QLQ-30 + QLQ-OV28'!IM43</f>
        <v>66.666666666666657</v>
      </c>
      <c r="DE43" s="51">
        <f>'QLQ-30 + QLQ-OV28'!IN43</f>
        <v>0</v>
      </c>
      <c r="DF43" s="51">
        <f>'QLQ-30 + QLQ-OV28'!IO43</f>
        <v>66.666666666666657</v>
      </c>
      <c r="DG43" s="51">
        <f>'QLQ-30 + QLQ-OV28'!IP43</f>
        <v>33.333333333333329</v>
      </c>
      <c r="DH43" s="51">
        <f>'QLQ-30 + QLQ-OV28'!IQ43</f>
        <v>44.44444444444445</v>
      </c>
      <c r="DI43" s="51">
        <f>'QLQ-30 + QLQ-OV28'!IR43</f>
        <v>0</v>
      </c>
      <c r="DJ43" s="51">
        <f>'QLQ-30 + QLQ-OV28'!IS43</f>
        <v>46.666666666666664</v>
      </c>
      <c r="DK43" s="51">
        <f>'QLQ-30 + QLQ-OV28'!IT43</f>
        <v>50</v>
      </c>
      <c r="DL43" s="142">
        <f>'Facit-F'!CN42</f>
        <v>30</v>
      </c>
      <c r="DM43" s="64">
        <v>43850</v>
      </c>
      <c r="DN43" s="5">
        <v>8.91</v>
      </c>
      <c r="DO43" s="5">
        <v>7.1</v>
      </c>
      <c r="DP43" s="5">
        <v>3.35</v>
      </c>
      <c r="DQ43" s="88">
        <v>3.34</v>
      </c>
      <c r="DR43" s="88">
        <v>1.62</v>
      </c>
      <c r="DS43" s="5">
        <v>114</v>
      </c>
      <c r="DT43" s="5">
        <v>26.4</v>
      </c>
      <c r="DU43" s="5">
        <v>1</v>
      </c>
      <c r="DV43" s="51">
        <f>'QLQ-30 + QLQ-OV28'!LE43</f>
        <v>66.666666666666657</v>
      </c>
      <c r="DW43" s="51">
        <f>'QLQ-30 + QLQ-OV28'!LF43</f>
        <v>66.666666666666671</v>
      </c>
      <c r="DX43" s="51">
        <f>'QLQ-30 + QLQ-OV28'!LG43</f>
        <v>66.666666666666671</v>
      </c>
      <c r="DY43" s="51">
        <f>'QLQ-30 + QLQ-OV28'!LH43</f>
        <v>50</v>
      </c>
      <c r="DZ43" s="51">
        <f>'QLQ-30 + QLQ-OV28'!LI43</f>
        <v>83.333333333333343</v>
      </c>
      <c r="EA43" s="51">
        <f>'QLQ-30 + QLQ-OV28'!LJ43</f>
        <v>50</v>
      </c>
      <c r="EB43" s="51">
        <f>'QLQ-30 + QLQ-OV28'!LK43</f>
        <v>33.333333333333329</v>
      </c>
      <c r="EC43" s="51">
        <f>'QLQ-30 + QLQ-OV28'!LL43</f>
        <v>16.666666666666664</v>
      </c>
      <c r="ED43" s="51">
        <f>'QLQ-30 + QLQ-OV28'!LM43</f>
        <v>33.333333333333329</v>
      </c>
      <c r="EE43" s="51">
        <f>'QLQ-30 + QLQ-OV28'!LN43</f>
        <v>33.333333333333329</v>
      </c>
      <c r="EF43" s="51">
        <f>'QLQ-30 + QLQ-OV28'!LO43</f>
        <v>33.333333333333329</v>
      </c>
      <c r="EG43" s="51">
        <f>'QLQ-30 + QLQ-OV28'!LP43</f>
        <v>33.333333333333329</v>
      </c>
      <c r="EH43" s="51">
        <f>'QLQ-30 + QLQ-OV28'!LQ43</f>
        <v>0</v>
      </c>
      <c r="EI43" s="51">
        <f>'QLQ-30 + QLQ-OV28'!LR43</f>
        <v>0</v>
      </c>
      <c r="EJ43" s="51">
        <f>'QLQ-30 + QLQ-OV28'!LS43</f>
        <v>66.666666666666657</v>
      </c>
      <c r="EK43" s="51">
        <f>'QLQ-30 + QLQ-OV28'!LT43</f>
        <v>33.333333333333329</v>
      </c>
      <c r="EL43" s="51">
        <f>'QLQ-30 + QLQ-OV28'!LU43</f>
        <v>0</v>
      </c>
      <c r="EM43" s="51">
        <f>'QLQ-30 + QLQ-OV28'!LV43</f>
        <v>44.44444444444445</v>
      </c>
      <c r="EN43" s="51">
        <f>'QLQ-30 + QLQ-OV28'!LW43</f>
        <v>33.333333333333329</v>
      </c>
      <c r="EO43" s="51">
        <f>'QLQ-30 + QLQ-OV28'!LX43</f>
        <v>44.44444444444445</v>
      </c>
      <c r="EP43" s="51">
        <f>'QLQ-30 + QLQ-OV28'!LY43</f>
        <v>0</v>
      </c>
      <c r="EQ43" s="51">
        <f>'QLQ-30 + QLQ-OV28'!LZ43</f>
        <v>46.666666666666664</v>
      </c>
      <c r="ER43" s="51">
        <f>'QLQ-30 + QLQ-OV28'!MA43</f>
        <v>83.333333333333343</v>
      </c>
      <c r="ES43" s="55">
        <f>'Facit-F'!DR42</f>
        <v>27</v>
      </c>
    </row>
    <row r="44" spans="1:149">
      <c r="A44" s="4" t="s">
        <v>48</v>
      </c>
      <c r="B44" s="4" t="s">
        <v>446</v>
      </c>
      <c r="C44" s="4" t="s">
        <v>372</v>
      </c>
      <c r="D44" s="4" t="s">
        <v>111</v>
      </c>
      <c r="E44" s="4" t="s">
        <v>383</v>
      </c>
      <c r="F44" s="4" t="s">
        <v>113</v>
      </c>
      <c r="G44" s="128" t="s">
        <v>374</v>
      </c>
      <c r="H44" s="62">
        <v>43711</v>
      </c>
      <c r="I44" s="4" t="s">
        <v>375</v>
      </c>
      <c r="J44" s="132"/>
      <c r="K44" s="132"/>
      <c r="L44" s="132"/>
      <c r="M44" s="132"/>
      <c r="N44" s="132"/>
      <c r="O44" s="132"/>
      <c r="P44" s="132"/>
      <c r="Q44" s="132"/>
      <c r="R44" s="132"/>
      <c r="S44" s="5">
        <v>360.1</v>
      </c>
      <c r="T44" s="5">
        <v>7.8</v>
      </c>
      <c r="U44" s="5">
        <v>4.54</v>
      </c>
      <c r="V44" s="5">
        <v>6.65</v>
      </c>
      <c r="W44" s="5">
        <v>3.75</v>
      </c>
      <c r="X44" s="5">
        <v>678</v>
      </c>
      <c r="Y44" s="5">
        <v>24.4</v>
      </c>
      <c r="Z44" s="5">
        <v>1</v>
      </c>
      <c r="AA44" s="51">
        <f>'QLQ-30 + QLQ-OV28'!BJ44</f>
        <v>50</v>
      </c>
      <c r="AB44" s="51">
        <f>'QLQ-30 + QLQ-OV28'!BK44</f>
        <v>73.333333333333343</v>
      </c>
      <c r="AC44" s="51">
        <f>'QLQ-30 + QLQ-OV28'!BL44</f>
        <v>66.666666666666671</v>
      </c>
      <c r="AD44" s="51">
        <f>'QLQ-30 + QLQ-OV28'!BM44</f>
        <v>58.333333333333329</v>
      </c>
      <c r="AE44" s="51">
        <f>'QLQ-30 + QLQ-OV28'!BN44</f>
        <v>66.666666666666671</v>
      </c>
      <c r="AF44" s="51">
        <f>'QLQ-30 + QLQ-OV28'!BO44</f>
        <v>50</v>
      </c>
      <c r="AG44" s="51">
        <f>'QLQ-30 + QLQ-OV28'!BP44</f>
        <v>66.666666666666657</v>
      </c>
      <c r="AH44" s="51">
        <f>'QLQ-30 + QLQ-OV28'!BQ44</f>
        <v>33.333333333333329</v>
      </c>
      <c r="AI44" s="51">
        <f>'QLQ-30 + QLQ-OV28'!BR44</f>
        <v>33.333333333333329</v>
      </c>
      <c r="AJ44" s="51">
        <f>'QLQ-30 + QLQ-OV28'!BS44</f>
        <v>0</v>
      </c>
      <c r="AK44" s="51">
        <f>'QLQ-30 + QLQ-OV28'!BT44</f>
        <v>66.666666666666657</v>
      </c>
      <c r="AL44" s="51">
        <f>'QLQ-30 + QLQ-OV28'!BU44</f>
        <v>33.333333333333329</v>
      </c>
      <c r="AM44" s="51">
        <f>'QLQ-30 + QLQ-OV28'!BV44</f>
        <v>33.333333333333329</v>
      </c>
      <c r="AN44" s="51">
        <f>'QLQ-30 + QLQ-OV28'!BW44</f>
        <v>33.333333333333329</v>
      </c>
      <c r="AO44" s="51">
        <f>'QLQ-30 + QLQ-OV28'!BX44</f>
        <v>33.333333333333329</v>
      </c>
      <c r="AP44" s="51">
        <f>'QLQ-30 + QLQ-OV28'!BY44</f>
        <v>33.333333333333329</v>
      </c>
      <c r="AQ44" s="51">
        <f>'QLQ-30 + QLQ-OV28'!BZ44</f>
        <v>0</v>
      </c>
      <c r="AR44" s="51">
        <f>'QLQ-30 + QLQ-OV28'!CA44</f>
        <v>55.55555555555555</v>
      </c>
      <c r="AS44" s="51">
        <f>'QLQ-30 + QLQ-OV28'!CB44</f>
        <v>47.619047619047613</v>
      </c>
      <c r="AT44" s="51">
        <f>'QLQ-30 + QLQ-OV28'!CC44</f>
        <v>55.55555555555555</v>
      </c>
      <c r="AU44" s="51">
        <f>'QLQ-30 + QLQ-OV28'!CD44</f>
        <v>0</v>
      </c>
      <c r="AV44" s="51">
        <f>'QLQ-30 + QLQ-OV28'!CE44</f>
        <v>40.000000000000007</v>
      </c>
      <c r="AW44" s="51">
        <f>'QLQ-30 + QLQ-OV28'!CF44</f>
        <v>0</v>
      </c>
      <c r="AX44" s="142">
        <f>'Facit-F'!AF43</f>
        <v>22</v>
      </c>
      <c r="AY44" s="62">
        <v>43732</v>
      </c>
      <c r="AZ44" s="5">
        <v>360.1</v>
      </c>
      <c r="BA44" s="5">
        <v>7.6</v>
      </c>
      <c r="BB44" s="5">
        <v>4.29</v>
      </c>
      <c r="BC44" s="5">
        <v>7.41</v>
      </c>
      <c r="BD44" s="5">
        <v>4.7</v>
      </c>
      <c r="BE44" s="5">
        <v>230</v>
      </c>
      <c r="BF44" s="5">
        <v>24.4</v>
      </c>
      <c r="BG44" s="5">
        <v>1</v>
      </c>
      <c r="BH44" s="51">
        <f>'QLQ-30 + QLQ-OV28'!EQ44</f>
        <v>50</v>
      </c>
      <c r="BI44" s="51">
        <f>'QLQ-30 + QLQ-OV28'!ER44</f>
        <v>46.666666666666664</v>
      </c>
      <c r="BJ44" s="51">
        <f>'QLQ-30 + QLQ-OV28'!ES44</f>
        <v>33.333333333333336</v>
      </c>
      <c r="BK44" s="51">
        <f>'QLQ-30 + QLQ-OV28'!ET44</f>
        <v>66.666666666666671</v>
      </c>
      <c r="BL44" s="51">
        <f>'QLQ-30 + QLQ-OV28'!EU44</f>
        <v>83.333333333333343</v>
      </c>
      <c r="BM44" s="51">
        <f>'QLQ-30 + QLQ-OV28'!EV44</f>
        <v>66.666666666666671</v>
      </c>
      <c r="BN44" s="51">
        <f>'QLQ-30 + QLQ-OV28'!EW44</f>
        <v>44.44444444444445</v>
      </c>
      <c r="BO44" s="51">
        <f>'QLQ-30 + QLQ-OV28'!EX44</f>
        <v>33.333333333333329</v>
      </c>
      <c r="BP44" s="51">
        <f>'QLQ-30 + QLQ-OV28'!EY44</f>
        <v>33.333333333333329</v>
      </c>
      <c r="BQ44" s="51">
        <f>'QLQ-30 + QLQ-OV28'!EZ44</f>
        <v>33.333333333333329</v>
      </c>
      <c r="BR44" s="51">
        <f>'QLQ-30 + QLQ-OV28'!FA44</f>
        <v>66.666666666666657</v>
      </c>
      <c r="BS44" s="51">
        <f>'QLQ-30 + QLQ-OV28'!FB44</f>
        <v>33.333333333333329</v>
      </c>
      <c r="BT44" s="51">
        <f>'QLQ-30 + QLQ-OV28'!FC44</f>
        <v>33.333333333333329</v>
      </c>
      <c r="BU44" s="51">
        <f>'QLQ-30 + QLQ-OV28'!FD44</f>
        <v>33.333333333333329</v>
      </c>
      <c r="BV44" s="51">
        <f>'QLQ-30 + QLQ-OV28'!FE44</f>
        <v>66.666666666666657</v>
      </c>
      <c r="BW44" s="51">
        <f>'QLQ-30 + QLQ-OV28'!FF44</f>
        <v>33.333333333333329</v>
      </c>
      <c r="BX44" s="51">
        <f>'QLQ-30 + QLQ-OV28'!FG44</f>
        <v>0</v>
      </c>
      <c r="BY44" s="51">
        <f>'QLQ-30 + QLQ-OV28'!FH44</f>
        <v>44.44444444444445</v>
      </c>
      <c r="BZ44" s="51">
        <f>'QLQ-30 + QLQ-OV28'!FI44</f>
        <v>33.333333333333329</v>
      </c>
      <c r="CA44" s="51">
        <f>'QLQ-30 + QLQ-OV28'!FJ44</f>
        <v>33.333333333333329</v>
      </c>
      <c r="CB44" s="51">
        <f>'QLQ-30 + QLQ-OV28'!FK44</f>
        <v>0</v>
      </c>
      <c r="CC44" s="51">
        <f>'QLQ-30 + QLQ-OV28'!FL44</f>
        <v>53.333333333333336</v>
      </c>
      <c r="CD44" s="51">
        <f>'QLQ-30 + QLQ-OV28'!FM44</f>
        <v>33.333333333333329</v>
      </c>
      <c r="CE44" s="142">
        <f>'Facit-F'!BJ43</f>
        <v>24</v>
      </c>
      <c r="CF44" s="64">
        <v>43774</v>
      </c>
      <c r="CG44" s="5">
        <v>34.700000000000003</v>
      </c>
      <c r="CH44" s="5">
        <v>6.9</v>
      </c>
      <c r="CI44" s="5">
        <v>3.77</v>
      </c>
      <c r="CJ44" s="5">
        <v>6.13</v>
      </c>
      <c r="CK44" s="5">
        <v>2.8</v>
      </c>
      <c r="CL44" s="5">
        <v>210</v>
      </c>
      <c r="CM44" s="5">
        <v>23.8</v>
      </c>
      <c r="CN44" s="5">
        <v>1</v>
      </c>
      <c r="CO44" s="51">
        <f>'QLQ-30 + QLQ-OV28'!HX44</f>
        <v>50</v>
      </c>
      <c r="CP44" s="51">
        <f>'QLQ-30 + QLQ-OV28'!HY44</f>
        <v>66.666666666666671</v>
      </c>
      <c r="CQ44" s="51">
        <f>'QLQ-30 + QLQ-OV28'!HZ44</f>
        <v>66.666666666666671</v>
      </c>
      <c r="CR44" s="51">
        <f>'QLQ-30 + QLQ-OV28'!IA44</f>
        <v>66.666666666666671</v>
      </c>
      <c r="CS44" s="51">
        <f>'QLQ-30 + QLQ-OV28'!IB44</f>
        <v>66.666666666666671</v>
      </c>
      <c r="CT44" s="51">
        <f>'QLQ-30 + QLQ-OV28'!IC44</f>
        <v>66.666666666666671</v>
      </c>
      <c r="CU44" s="51">
        <f>'QLQ-30 + QLQ-OV28'!ID44</f>
        <v>55.55555555555555</v>
      </c>
      <c r="CV44" s="51">
        <f>'QLQ-30 + QLQ-OV28'!IE44</f>
        <v>16.666666666666664</v>
      </c>
      <c r="CW44" s="51">
        <f>'QLQ-30 + QLQ-OV28'!IF44</f>
        <v>33.333333333333329</v>
      </c>
      <c r="CX44" s="51">
        <f>'QLQ-30 + QLQ-OV28'!IG44</f>
        <v>33.333333333333329</v>
      </c>
      <c r="CY44" s="51">
        <f>'QLQ-30 + QLQ-OV28'!IH44</f>
        <v>66.666666666666657</v>
      </c>
      <c r="CZ44" s="51">
        <f>'QLQ-30 + QLQ-OV28'!II44</f>
        <v>33.333333333333329</v>
      </c>
      <c r="DA44" s="51">
        <f>'QLQ-30 + QLQ-OV28'!IJ44</f>
        <v>0</v>
      </c>
      <c r="DB44" s="51">
        <f>'QLQ-30 + QLQ-OV28'!IK44</f>
        <v>0</v>
      </c>
      <c r="DC44" s="51">
        <f>'QLQ-30 + QLQ-OV28'!IL44</f>
        <v>33.333333333333329</v>
      </c>
      <c r="DD44" s="51">
        <f>'QLQ-30 + QLQ-OV28'!IM44</f>
        <v>16.666666666666664</v>
      </c>
      <c r="DE44" s="51">
        <f>'QLQ-30 + QLQ-OV28'!IN44</f>
        <v>0</v>
      </c>
      <c r="DF44" s="51">
        <f>'QLQ-30 + QLQ-OV28'!IO44</f>
        <v>66.666666666666657</v>
      </c>
      <c r="DG44" s="51">
        <f>'QLQ-30 + QLQ-OV28'!IP44</f>
        <v>38.095238095238095</v>
      </c>
      <c r="DH44" s="51">
        <f>'QLQ-30 + QLQ-OV28'!IQ44</f>
        <v>33.333333333333329</v>
      </c>
      <c r="DI44" s="51">
        <f>'QLQ-30 + QLQ-OV28'!IR44</f>
        <v>0</v>
      </c>
      <c r="DJ44" s="51">
        <f>'QLQ-30 + QLQ-OV28'!IS44</f>
        <v>40.000000000000007</v>
      </c>
      <c r="DK44" s="51">
        <f>'QLQ-30 + QLQ-OV28'!IT44</f>
        <v>66.666666666666657</v>
      </c>
      <c r="DL44" s="142">
        <f>'Facit-F'!CN43</f>
        <v>22</v>
      </c>
      <c r="DM44" s="64">
        <v>43816</v>
      </c>
      <c r="DN44" s="5">
        <v>36.4</v>
      </c>
      <c r="DO44" s="5">
        <v>5.7</v>
      </c>
      <c r="DP44" s="5">
        <v>2.8</v>
      </c>
      <c r="DQ44" s="5">
        <v>6.24</v>
      </c>
      <c r="DR44" s="5">
        <v>2.64</v>
      </c>
      <c r="DS44" s="5">
        <v>263</v>
      </c>
      <c r="DT44" s="5">
        <v>24.5</v>
      </c>
      <c r="DU44" s="5">
        <v>1</v>
      </c>
      <c r="DV44" s="51">
        <f>'QLQ-30 + QLQ-OV28'!LE44</f>
        <v>58.333333333333336</v>
      </c>
      <c r="DW44" s="51">
        <f>'QLQ-30 + QLQ-OV28'!LF44</f>
        <v>46.666666666666664</v>
      </c>
      <c r="DX44" s="51">
        <f>'QLQ-30 + QLQ-OV28'!LG44</f>
        <v>66.666666666666671</v>
      </c>
      <c r="DY44" s="51">
        <f>'QLQ-30 + QLQ-OV28'!LH44</f>
        <v>41.666666666666664</v>
      </c>
      <c r="DZ44" s="51">
        <f>'QLQ-30 + QLQ-OV28'!LI44</f>
        <v>66.666666666666671</v>
      </c>
      <c r="EA44" s="51">
        <f>'QLQ-30 + QLQ-OV28'!LJ44</f>
        <v>33.333333333333336</v>
      </c>
      <c r="EB44" s="51">
        <f>'QLQ-30 + QLQ-OV28'!LK44</f>
        <v>44.44444444444445</v>
      </c>
      <c r="EC44" s="51">
        <f>'QLQ-30 + QLQ-OV28'!LL44</f>
        <v>16.666666666666664</v>
      </c>
      <c r="ED44" s="51">
        <f>'QLQ-30 + QLQ-OV28'!LM44</f>
        <v>33.333333333333329</v>
      </c>
      <c r="EE44" s="51">
        <f>'QLQ-30 + QLQ-OV28'!LN44</f>
        <v>33.333333333333329</v>
      </c>
      <c r="EF44" s="51">
        <f>'QLQ-30 + QLQ-OV28'!LO44</f>
        <v>66.666666666666657</v>
      </c>
      <c r="EG44" s="51">
        <f>'QLQ-30 + QLQ-OV28'!LP44</f>
        <v>33.333333333333329</v>
      </c>
      <c r="EH44" s="51">
        <f>'QLQ-30 + QLQ-OV28'!LQ44</f>
        <v>0</v>
      </c>
      <c r="EI44" s="51">
        <f>'QLQ-30 + QLQ-OV28'!LR44</f>
        <v>33.333333333333329</v>
      </c>
      <c r="EJ44" s="51">
        <f>'QLQ-30 + QLQ-OV28'!LS44</f>
        <v>66.666666666666657</v>
      </c>
      <c r="EK44" s="51">
        <f>'QLQ-30 + QLQ-OV28'!LT44</f>
        <v>50</v>
      </c>
      <c r="EL44" s="51">
        <f>'QLQ-30 + QLQ-OV28'!LU44</f>
        <v>0</v>
      </c>
      <c r="EM44" s="51">
        <f>'QLQ-30 + QLQ-OV28'!LV44</f>
        <v>77.777777777777786</v>
      </c>
      <c r="EN44" s="51">
        <f>'QLQ-30 + QLQ-OV28'!LW44</f>
        <v>42.857142857142854</v>
      </c>
      <c r="EO44" s="51">
        <f>'QLQ-30 + QLQ-OV28'!LX44</f>
        <v>66.666666666666657</v>
      </c>
      <c r="EP44" s="51">
        <f>'QLQ-30 + QLQ-OV28'!LY44</f>
        <v>0</v>
      </c>
      <c r="EQ44" s="51">
        <f>'QLQ-30 + QLQ-OV28'!LZ44</f>
        <v>66.666666666666657</v>
      </c>
      <c r="ER44" s="51">
        <f>'QLQ-30 + QLQ-OV28'!MA44</f>
        <v>66.666666666666657</v>
      </c>
      <c r="ES44" s="55">
        <f>'Facit-F'!DR43</f>
        <v>25</v>
      </c>
    </row>
    <row r="45" spans="1:149">
      <c r="A45" s="4" t="s">
        <v>49</v>
      </c>
      <c r="B45" s="4" t="s">
        <v>447</v>
      </c>
      <c r="C45" s="4" t="s">
        <v>372</v>
      </c>
      <c r="D45" s="4" t="s">
        <v>382</v>
      </c>
      <c r="E45" s="4" t="s">
        <v>383</v>
      </c>
      <c r="F45" s="4" t="s">
        <v>390</v>
      </c>
      <c r="G45" s="128" t="s">
        <v>374</v>
      </c>
      <c r="H45" s="62">
        <v>43728</v>
      </c>
      <c r="I45" s="4" t="s">
        <v>375</v>
      </c>
      <c r="J45" s="132"/>
      <c r="K45" s="132"/>
      <c r="L45" s="132" t="s">
        <v>109</v>
      </c>
      <c r="M45" s="132"/>
      <c r="N45" s="132"/>
      <c r="O45" s="132"/>
      <c r="P45" s="132"/>
      <c r="Q45" s="132"/>
      <c r="R45" s="132"/>
      <c r="S45" s="5" t="s">
        <v>380</v>
      </c>
      <c r="T45" s="5">
        <v>8</v>
      </c>
      <c r="U45" s="5">
        <v>4.4800000000000004</v>
      </c>
      <c r="V45" s="5">
        <v>8.09</v>
      </c>
      <c r="W45" s="5">
        <v>4.0999999999999996</v>
      </c>
      <c r="X45" s="5">
        <v>321</v>
      </c>
      <c r="Y45" s="5">
        <v>28</v>
      </c>
      <c r="Z45" s="5">
        <v>0</v>
      </c>
      <c r="AA45" s="51">
        <f>'QLQ-30 + QLQ-OV28'!BJ45</f>
        <v>75</v>
      </c>
      <c r="AB45" s="51">
        <f>'QLQ-30 + QLQ-OV28'!BK45</f>
        <v>66.666666666666671</v>
      </c>
      <c r="AC45" s="51">
        <f>'QLQ-30 + QLQ-OV28'!BL45</f>
        <v>66.666666666666671</v>
      </c>
      <c r="AD45" s="51">
        <f>'QLQ-30 + QLQ-OV28'!BM45</f>
        <v>33.333333333333336</v>
      </c>
      <c r="AE45" s="51">
        <f>'QLQ-30 + QLQ-OV28'!BN45</f>
        <v>50</v>
      </c>
      <c r="AF45" s="51">
        <f>'QLQ-30 + QLQ-OV28'!BO45</f>
        <v>50</v>
      </c>
      <c r="AG45" s="51">
        <f>'QLQ-30 + QLQ-OV28'!BP45</f>
        <v>22.222222222222225</v>
      </c>
      <c r="AH45" s="51">
        <f>'QLQ-30 + QLQ-OV28'!BQ45</f>
        <v>16.666666666666664</v>
      </c>
      <c r="AI45" s="51">
        <f>'QLQ-30 + QLQ-OV28'!BR45</f>
        <v>33.333333333333329</v>
      </c>
      <c r="AJ45" s="51">
        <f>'QLQ-30 + QLQ-OV28'!BS45</f>
        <v>0</v>
      </c>
      <c r="AK45" s="51">
        <f>'QLQ-30 + QLQ-OV28'!BT45</f>
        <v>33.333333333333329</v>
      </c>
      <c r="AL45" s="51">
        <f>'QLQ-30 + QLQ-OV28'!BU45</f>
        <v>33.333333333333329</v>
      </c>
      <c r="AM45" s="51">
        <f>'QLQ-30 + QLQ-OV28'!BV45</f>
        <v>0</v>
      </c>
      <c r="AN45" s="51">
        <f>'QLQ-30 + QLQ-OV28'!BW45</f>
        <v>0</v>
      </c>
      <c r="AO45" s="51">
        <f>'QLQ-30 + QLQ-OV28'!BX45</f>
        <v>33.333333333333329</v>
      </c>
      <c r="AP45" s="51">
        <f>'QLQ-30 + QLQ-OV28'!BY45</f>
        <v>33.333333333333329</v>
      </c>
      <c r="AQ45" s="51">
        <f>'QLQ-30 + QLQ-OV28'!BZ45</f>
        <v>0</v>
      </c>
      <c r="AR45" s="51">
        <f>'QLQ-30 + QLQ-OV28'!CA45</f>
        <v>44.44444444444445</v>
      </c>
      <c r="AS45" s="51">
        <f>'QLQ-30 + QLQ-OV28'!CB45</f>
        <v>33.333333333333329</v>
      </c>
      <c r="AT45" s="51">
        <f>'QLQ-30 + QLQ-OV28'!CC45</f>
        <v>44.44444444444445</v>
      </c>
      <c r="AU45" s="51">
        <f>'QLQ-30 + QLQ-OV28'!CD45</f>
        <v>0</v>
      </c>
      <c r="AV45" s="51">
        <f>'QLQ-30 + QLQ-OV28'!CE45</f>
        <v>20.000000000000004</v>
      </c>
      <c r="AW45" s="51">
        <f>'QLQ-30 + QLQ-OV28'!CF45</f>
        <v>33.333333333333329</v>
      </c>
      <c r="AX45" s="142">
        <f>'Facit-F'!AF44</f>
        <v>29</v>
      </c>
      <c r="AY45" s="62">
        <v>43749</v>
      </c>
      <c r="AZ45" s="5" t="s">
        <v>380</v>
      </c>
      <c r="BA45" s="5">
        <v>7.8</v>
      </c>
      <c r="BB45" s="5">
        <v>4.4400000000000004</v>
      </c>
      <c r="BC45" s="5">
        <v>7.61</v>
      </c>
      <c r="BD45" s="5">
        <v>3.68</v>
      </c>
      <c r="BE45" s="5">
        <v>259</v>
      </c>
      <c r="BF45" s="5">
        <v>28</v>
      </c>
      <c r="BG45" s="5">
        <v>1</v>
      </c>
      <c r="BH45" s="51">
        <f>'QLQ-30 + QLQ-OV28'!EQ45</f>
        <v>41.666666666666671</v>
      </c>
      <c r="BI45" s="51">
        <f>'QLQ-30 + QLQ-OV28'!ER45</f>
        <v>66.666666666666671</v>
      </c>
      <c r="BJ45" s="51">
        <f>'QLQ-30 + QLQ-OV28'!ES45</f>
        <v>66.666666666666671</v>
      </c>
      <c r="BK45" s="51">
        <f>'QLQ-30 + QLQ-OV28'!ET45</f>
        <v>41.666666666666664</v>
      </c>
      <c r="BL45" s="51">
        <f>'QLQ-30 + QLQ-OV28'!EU45</f>
        <v>83.333333333333343</v>
      </c>
      <c r="BM45" s="51">
        <f>'QLQ-30 + QLQ-OV28'!EV45</f>
        <v>66.666666666666671</v>
      </c>
      <c r="BN45" s="51">
        <f>'QLQ-30 + QLQ-OV28'!EW45</f>
        <v>33.333333333333329</v>
      </c>
      <c r="BO45" s="51">
        <f>'QLQ-30 + QLQ-OV28'!EX45</f>
        <v>0</v>
      </c>
      <c r="BP45" s="51">
        <f>'QLQ-30 + QLQ-OV28'!EY45</f>
        <v>33.333333333333329</v>
      </c>
      <c r="BQ45" s="51">
        <f>'QLQ-30 + QLQ-OV28'!EZ45</f>
        <v>0</v>
      </c>
      <c r="BR45" s="51">
        <f>'QLQ-30 + QLQ-OV28'!FA45</f>
        <v>33.333333333333329</v>
      </c>
      <c r="BS45" s="51">
        <f>'QLQ-30 + QLQ-OV28'!FB45</f>
        <v>33.333333333333329</v>
      </c>
      <c r="BT45" s="51">
        <f>'QLQ-30 + QLQ-OV28'!FC45</f>
        <v>0</v>
      </c>
      <c r="BU45" s="51">
        <f>'QLQ-30 + QLQ-OV28'!FD45</f>
        <v>33.333333333333329</v>
      </c>
      <c r="BV45" s="51">
        <f>'QLQ-30 + QLQ-OV28'!FE45</f>
        <v>33.333333333333329</v>
      </c>
      <c r="BW45" s="51">
        <f>'QLQ-30 + QLQ-OV28'!FF45</f>
        <v>33.333333333333329</v>
      </c>
      <c r="BX45" s="51">
        <f>'QLQ-30 + QLQ-OV28'!FG45</f>
        <v>0</v>
      </c>
      <c r="BY45" s="51">
        <f>'QLQ-30 + QLQ-OV28'!FH45</f>
        <v>55.55555555555555</v>
      </c>
      <c r="BZ45" s="51">
        <f>'QLQ-30 + QLQ-OV28'!FI45</f>
        <v>33.333333333333329</v>
      </c>
      <c r="CA45" s="51">
        <f>'QLQ-30 + QLQ-OV28'!FJ45</f>
        <v>33.333333333333329</v>
      </c>
      <c r="CB45" s="51">
        <f>'QLQ-30 + QLQ-OV28'!FK45</f>
        <v>0</v>
      </c>
      <c r="CC45" s="51">
        <f>'QLQ-30 + QLQ-OV28'!FL45</f>
        <v>40.000000000000007</v>
      </c>
      <c r="CD45" s="51">
        <f>'QLQ-30 + QLQ-OV28'!FM45</f>
        <v>33.333333333333329</v>
      </c>
      <c r="CE45" s="142">
        <f>'Facit-F'!BJ44</f>
        <v>27</v>
      </c>
      <c r="CF45" s="64">
        <v>43794</v>
      </c>
      <c r="CG45" s="5">
        <v>14.5</v>
      </c>
      <c r="CH45" s="5">
        <v>7.5</v>
      </c>
      <c r="CI45" s="5">
        <v>4.13</v>
      </c>
      <c r="CJ45" s="5">
        <v>7.74</v>
      </c>
      <c r="CK45" s="5">
        <v>3.61</v>
      </c>
      <c r="CL45" s="5">
        <v>250</v>
      </c>
      <c r="CM45" s="5">
        <v>25.8</v>
      </c>
      <c r="CN45" s="5">
        <v>1</v>
      </c>
      <c r="CO45" s="51">
        <f>'QLQ-30 + QLQ-OV28'!HX45</f>
        <v>50</v>
      </c>
      <c r="CP45" s="51">
        <f>'QLQ-30 + QLQ-OV28'!HY45</f>
        <v>59.999999999999986</v>
      </c>
      <c r="CQ45" s="51">
        <f>'QLQ-30 + QLQ-OV28'!HZ45</f>
        <v>66.666666666666671</v>
      </c>
      <c r="CR45" s="51">
        <f>'QLQ-30 + QLQ-OV28'!IA45</f>
        <v>41.666666666666664</v>
      </c>
      <c r="CS45" s="51">
        <f>'QLQ-30 + QLQ-OV28'!IB45</f>
        <v>66.666666666666671</v>
      </c>
      <c r="CT45" s="51">
        <f>'QLQ-30 + QLQ-OV28'!IC45</f>
        <v>66.666666666666671</v>
      </c>
      <c r="CU45" s="51">
        <f>'QLQ-30 + QLQ-OV28'!ID45</f>
        <v>66.666666666666657</v>
      </c>
      <c r="CV45" s="51">
        <f>'QLQ-30 + QLQ-OV28'!IE45</f>
        <v>0</v>
      </c>
      <c r="CW45" s="51">
        <f>'QLQ-30 + QLQ-OV28'!IF45</f>
        <v>33.333333333333329</v>
      </c>
      <c r="CX45" s="51">
        <f>'QLQ-30 + QLQ-OV28'!IG45</f>
        <v>33.333333333333329</v>
      </c>
      <c r="CY45" s="51">
        <f>'QLQ-30 + QLQ-OV28'!IH45</f>
        <v>66.666666666666657</v>
      </c>
      <c r="CZ45" s="51">
        <f>'QLQ-30 + QLQ-OV28'!II45</f>
        <v>33.333333333333329</v>
      </c>
      <c r="DA45" s="51">
        <f>'QLQ-30 + QLQ-OV28'!IJ45</f>
        <v>0</v>
      </c>
      <c r="DB45" s="51">
        <f>'QLQ-30 + QLQ-OV28'!IK45</f>
        <v>0</v>
      </c>
      <c r="DC45" s="51">
        <f>'QLQ-30 + QLQ-OV28'!IL45</f>
        <v>66.666666666666657</v>
      </c>
      <c r="DD45" s="51">
        <f>'QLQ-30 + QLQ-OV28'!IM45</f>
        <v>33.333333333333329</v>
      </c>
      <c r="DE45" s="51">
        <f>'QLQ-30 + QLQ-OV28'!IN45</f>
        <v>0</v>
      </c>
      <c r="DF45" s="51">
        <f>'QLQ-30 + QLQ-OV28'!IO45</f>
        <v>44.44444444444445</v>
      </c>
      <c r="DG45" s="51">
        <f>'QLQ-30 + QLQ-OV28'!IP45</f>
        <v>42.857142857142854</v>
      </c>
      <c r="DH45" s="51">
        <f>'QLQ-30 + QLQ-OV28'!IQ45</f>
        <v>44.44444444444445</v>
      </c>
      <c r="DI45" s="51">
        <f>'QLQ-30 + QLQ-OV28'!IR45</f>
        <v>0</v>
      </c>
      <c r="DJ45" s="51">
        <f>'QLQ-30 + QLQ-OV28'!IS45</f>
        <v>46.666666666666664</v>
      </c>
      <c r="DK45" s="51">
        <f>'QLQ-30 + QLQ-OV28'!IT45</f>
        <v>33.333333333333329</v>
      </c>
      <c r="DL45" s="142">
        <f>'Facit-F'!CN44</f>
        <v>25</v>
      </c>
      <c r="DM45" s="64">
        <v>43844</v>
      </c>
      <c r="DN45" s="5">
        <v>15.7</v>
      </c>
      <c r="DO45" s="5">
        <v>6</v>
      </c>
      <c r="DP45" s="5">
        <v>2.92</v>
      </c>
      <c r="DQ45" s="5">
        <v>4.7</v>
      </c>
      <c r="DR45" s="5">
        <v>1.65</v>
      </c>
      <c r="DS45" s="5">
        <v>406</v>
      </c>
      <c r="DT45" s="5">
        <v>27.3</v>
      </c>
      <c r="DU45" s="5">
        <v>1</v>
      </c>
      <c r="DV45" s="51">
        <f>'QLQ-30 + QLQ-OV28'!LE45</f>
        <v>50</v>
      </c>
      <c r="DW45" s="51">
        <f>'QLQ-30 + QLQ-OV28'!LF45</f>
        <v>59.999999999999986</v>
      </c>
      <c r="DX45" s="51">
        <f>'QLQ-30 + QLQ-OV28'!LG45</f>
        <v>66.666666666666671</v>
      </c>
      <c r="DY45" s="51">
        <f>'QLQ-30 + QLQ-OV28'!LH45</f>
        <v>33.333333333333336</v>
      </c>
      <c r="DZ45" s="51">
        <f>'QLQ-30 + QLQ-OV28'!LI45</f>
        <v>66.666666666666671</v>
      </c>
      <c r="EA45" s="51">
        <f>'QLQ-30 + QLQ-OV28'!LJ45</f>
        <v>66.666666666666671</v>
      </c>
      <c r="EB45" s="51">
        <f>'QLQ-30 + QLQ-OV28'!LK45</f>
        <v>44.44444444444445</v>
      </c>
      <c r="EC45" s="51">
        <f>'QLQ-30 + QLQ-OV28'!LL45</f>
        <v>0</v>
      </c>
      <c r="ED45" s="51">
        <f>'QLQ-30 + QLQ-OV28'!LM45</f>
        <v>33.333333333333329</v>
      </c>
      <c r="EE45" s="51">
        <f>'QLQ-30 + QLQ-OV28'!LN45</f>
        <v>0</v>
      </c>
      <c r="EF45" s="51">
        <f>'QLQ-30 + QLQ-OV28'!LO45</f>
        <v>66.666666666666657</v>
      </c>
      <c r="EG45" s="51">
        <f>'QLQ-30 + QLQ-OV28'!LP45</f>
        <v>33.333333333333329</v>
      </c>
      <c r="EH45" s="51">
        <f>'QLQ-30 + QLQ-OV28'!LQ45</f>
        <v>0</v>
      </c>
      <c r="EI45" s="51">
        <f>'QLQ-30 + QLQ-OV28'!LR45</f>
        <v>0</v>
      </c>
      <c r="EJ45" s="51">
        <f>'QLQ-30 + QLQ-OV28'!LS45</f>
        <v>66.666666666666657</v>
      </c>
      <c r="EK45" s="51">
        <f>'QLQ-30 + QLQ-OV28'!LT45</f>
        <v>33.333333333333329</v>
      </c>
      <c r="EL45" s="51">
        <f>'QLQ-30 + QLQ-OV28'!LU45</f>
        <v>0</v>
      </c>
      <c r="EM45" s="51">
        <f>'QLQ-30 + QLQ-OV28'!LV45</f>
        <v>55.55555555555555</v>
      </c>
      <c r="EN45" s="51">
        <f>'QLQ-30 + QLQ-OV28'!LW45</f>
        <v>33.333333333333329</v>
      </c>
      <c r="EO45" s="51">
        <f>'QLQ-30 + QLQ-OV28'!LX45</f>
        <v>55.55555555555555</v>
      </c>
      <c r="EP45" s="51">
        <f>'QLQ-30 + QLQ-OV28'!LY45</f>
        <v>0</v>
      </c>
      <c r="EQ45" s="51">
        <f>'QLQ-30 + QLQ-OV28'!LZ45</f>
        <v>53.333333333333336</v>
      </c>
      <c r="ER45" s="51">
        <f>'QLQ-30 + QLQ-OV28'!MA45</f>
        <v>33.333333333333329</v>
      </c>
      <c r="ES45" s="55">
        <f>'Facit-F'!DR44</f>
        <v>20</v>
      </c>
    </row>
    <row r="46" spans="1:149">
      <c r="A46" s="4" t="s">
        <v>50</v>
      </c>
      <c r="B46" s="4" t="s">
        <v>449</v>
      </c>
      <c r="C46" s="4" t="s">
        <v>372</v>
      </c>
      <c r="D46" s="4" t="s">
        <v>111</v>
      </c>
      <c r="E46" s="4" t="s">
        <v>112</v>
      </c>
      <c r="F46" s="4" t="s">
        <v>400</v>
      </c>
      <c r="G46" s="128" t="s">
        <v>374</v>
      </c>
      <c r="H46" s="62">
        <v>43720</v>
      </c>
      <c r="I46" s="85" t="s">
        <v>375</v>
      </c>
      <c r="J46" s="132" t="s">
        <v>386</v>
      </c>
      <c r="K46" s="132"/>
      <c r="L46" s="132"/>
      <c r="M46" s="132"/>
      <c r="N46" s="132"/>
      <c r="O46" s="146"/>
      <c r="P46" s="132"/>
      <c r="Q46" s="132"/>
      <c r="R46" s="132"/>
      <c r="S46" s="5">
        <v>8.39</v>
      </c>
      <c r="T46" s="5">
        <v>8.1</v>
      </c>
      <c r="U46" s="5">
        <v>4.5599999999999996</v>
      </c>
      <c r="V46" s="5">
        <v>7.02</v>
      </c>
      <c r="W46" s="5">
        <v>3.41</v>
      </c>
      <c r="X46" s="5">
        <v>253</v>
      </c>
      <c r="Y46" s="5">
        <v>26.7</v>
      </c>
      <c r="Z46" s="5">
        <v>0</v>
      </c>
      <c r="AA46" s="51">
        <f>'QLQ-30 + QLQ-OV28'!BJ46</f>
        <v>41.666666666666671</v>
      </c>
      <c r="AB46" s="51">
        <f>'QLQ-30 + QLQ-OV28'!BK46</f>
        <v>86.666666666666671</v>
      </c>
      <c r="AC46" s="51">
        <f>'QLQ-30 + QLQ-OV28'!BL46</f>
        <v>66.666666666666671</v>
      </c>
      <c r="AD46" s="51">
        <f>'QLQ-30 + QLQ-OV28'!BM46</f>
        <v>33.333333333333336</v>
      </c>
      <c r="AE46" s="51">
        <f>'QLQ-30 + QLQ-OV28'!BN46</f>
        <v>66.666666666666671</v>
      </c>
      <c r="AF46" s="51">
        <f>'QLQ-30 + QLQ-OV28'!BO46</f>
        <v>66.666666666666671</v>
      </c>
      <c r="AG46" s="51">
        <f>'QLQ-30 + QLQ-OV28'!BP46</f>
        <v>22.222222222222225</v>
      </c>
      <c r="AH46" s="51">
        <f>'QLQ-30 + QLQ-OV28'!BQ46</f>
        <v>16.666666666666664</v>
      </c>
      <c r="AI46" s="51">
        <f>'QLQ-30 + QLQ-OV28'!BR46</f>
        <v>33.333333333333329</v>
      </c>
      <c r="AJ46" s="51">
        <f>'QLQ-30 + QLQ-OV28'!BS46</f>
        <v>0</v>
      </c>
      <c r="AK46" s="51">
        <f>'QLQ-30 + QLQ-OV28'!BT46</f>
        <v>33.333333333333329</v>
      </c>
      <c r="AL46" s="51">
        <f>'QLQ-30 + QLQ-OV28'!BU46</f>
        <v>33.333333333333329</v>
      </c>
      <c r="AM46" s="51">
        <f>'QLQ-30 + QLQ-OV28'!BV46</f>
        <v>66.666666666666657</v>
      </c>
      <c r="AN46" s="51">
        <f>'QLQ-30 + QLQ-OV28'!BW46</f>
        <v>33.333333333333329</v>
      </c>
      <c r="AO46" s="51">
        <f>'QLQ-30 + QLQ-OV28'!BX46</f>
        <v>0</v>
      </c>
      <c r="AP46" s="51">
        <f>'QLQ-30 + QLQ-OV28'!BY46</f>
        <v>0</v>
      </c>
      <c r="AQ46" s="51">
        <f>'QLQ-30 + QLQ-OV28'!BZ46</f>
        <v>0</v>
      </c>
      <c r="AR46" s="51">
        <f>'QLQ-30 + QLQ-OV28'!CA46</f>
        <v>44.44444444444445</v>
      </c>
      <c r="AS46" s="51">
        <f>'QLQ-30 + QLQ-OV28'!CB46</f>
        <v>80.952380952380949</v>
      </c>
      <c r="AT46" s="51">
        <f>'QLQ-30 + QLQ-OV28'!CC46</f>
        <v>0</v>
      </c>
      <c r="AU46" s="51">
        <f>'QLQ-30 + QLQ-OV28'!CD46</f>
        <v>0</v>
      </c>
      <c r="AV46" s="51">
        <f>'QLQ-30 + QLQ-OV28'!CE46</f>
        <v>33.333333333333329</v>
      </c>
      <c r="AW46" s="51">
        <f>'QLQ-30 + QLQ-OV28'!CF46</f>
        <v>0</v>
      </c>
      <c r="AX46" s="142">
        <f>'Facit-F'!AF45</f>
        <v>26</v>
      </c>
      <c r="AY46" s="62">
        <v>43745</v>
      </c>
      <c r="AZ46" s="5" t="s">
        <v>380</v>
      </c>
      <c r="BA46" s="5">
        <v>7.6</v>
      </c>
      <c r="BB46" s="5">
        <v>4.24</v>
      </c>
      <c r="BC46" s="5">
        <v>6.09</v>
      </c>
      <c r="BD46" s="5">
        <v>3.31</v>
      </c>
      <c r="BE46" s="5">
        <v>163</v>
      </c>
      <c r="BF46" s="5">
        <v>26.7</v>
      </c>
      <c r="BG46" s="5">
        <v>0</v>
      </c>
      <c r="BH46" s="51">
        <f>'QLQ-30 + QLQ-OV28'!EQ46</f>
        <v>66.666666666666657</v>
      </c>
      <c r="BI46" s="51">
        <f>'QLQ-30 + QLQ-OV28'!ER46</f>
        <v>73.333333333333343</v>
      </c>
      <c r="BJ46" s="51">
        <f>'QLQ-30 + QLQ-OV28'!ES46</f>
        <v>66.666666666666671</v>
      </c>
      <c r="BK46" s="51">
        <f>'QLQ-30 + QLQ-OV28'!ET46</f>
        <v>33.333333333333336</v>
      </c>
      <c r="BL46" s="51">
        <f>'QLQ-30 + QLQ-OV28'!EU46</f>
        <v>33.333333333333336</v>
      </c>
      <c r="BM46" s="51">
        <f>'QLQ-30 + QLQ-OV28'!EV46</f>
        <v>66.666666666666671</v>
      </c>
      <c r="BN46" s="51">
        <f>'QLQ-30 + QLQ-OV28'!EW46</f>
        <v>55.55555555555555</v>
      </c>
      <c r="BO46" s="51">
        <f>'QLQ-30 + QLQ-OV28'!EX46</f>
        <v>33.333333333333329</v>
      </c>
      <c r="BP46" s="51">
        <f>'QLQ-30 + QLQ-OV28'!EY46</f>
        <v>66.666666666666657</v>
      </c>
      <c r="BQ46" s="51">
        <f>'QLQ-30 + QLQ-OV28'!EZ46</f>
        <v>0</v>
      </c>
      <c r="BR46" s="51">
        <f>'QLQ-30 + QLQ-OV28'!FA46</f>
        <v>33.333333333333329</v>
      </c>
      <c r="BS46" s="51">
        <f>'QLQ-30 + QLQ-OV28'!FB46</f>
        <v>33.333333333333329</v>
      </c>
      <c r="BT46" s="51">
        <f>'QLQ-30 + QLQ-OV28'!FC46</f>
        <v>100</v>
      </c>
      <c r="BU46" s="51">
        <f>'QLQ-30 + QLQ-OV28'!FD46</f>
        <v>0</v>
      </c>
      <c r="BV46" s="51">
        <f>'QLQ-30 + QLQ-OV28'!FE46</f>
        <v>0</v>
      </c>
      <c r="BW46" s="51">
        <f>'QLQ-30 + QLQ-OV28'!FF46</f>
        <v>33.333333333333329</v>
      </c>
      <c r="BX46" s="51">
        <f>'QLQ-30 + QLQ-OV28'!FG46</f>
        <v>0</v>
      </c>
      <c r="BY46" s="51">
        <f>'QLQ-30 + QLQ-OV28'!FH46</f>
        <v>66.666666666666657</v>
      </c>
      <c r="BZ46" s="51">
        <f>'QLQ-30 + QLQ-OV28'!FI46</f>
        <v>66.666666666666657</v>
      </c>
      <c r="CA46" s="51">
        <f>'QLQ-30 + QLQ-OV28'!FJ46</f>
        <v>66.666666666666657</v>
      </c>
      <c r="CB46" s="51">
        <f>'QLQ-30 + QLQ-OV28'!FK46</f>
        <v>0</v>
      </c>
      <c r="CC46" s="51">
        <f>'QLQ-30 + QLQ-OV28'!FL46</f>
        <v>53.333333333333336</v>
      </c>
      <c r="CD46" s="51">
        <f>'QLQ-30 + QLQ-OV28'!FM46</f>
        <v>33.333333333333329</v>
      </c>
      <c r="CE46" s="142">
        <f>'Facit-F'!BJ45</f>
        <v>21</v>
      </c>
      <c r="CF46" s="64">
        <v>43794</v>
      </c>
      <c r="CG46" s="5">
        <v>6.94</v>
      </c>
      <c r="CH46" s="5">
        <v>7</v>
      </c>
      <c r="CI46" s="5">
        <v>3.74</v>
      </c>
      <c r="CJ46" s="5">
        <v>6.4</v>
      </c>
      <c r="CK46" s="5">
        <v>3.11</v>
      </c>
      <c r="CL46" s="5">
        <v>123</v>
      </c>
      <c r="CM46" s="5">
        <v>26.7</v>
      </c>
      <c r="CN46" s="5">
        <v>0</v>
      </c>
      <c r="CO46" s="51">
        <f>'QLQ-30 + QLQ-OV28'!HX46</f>
        <v>50</v>
      </c>
      <c r="CP46" s="51">
        <f>'QLQ-30 + QLQ-OV28'!HY46</f>
        <v>66.666666666666671</v>
      </c>
      <c r="CQ46" s="51">
        <f>'QLQ-30 + QLQ-OV28'!HZ46</f>
        <v>33.333333333333336</v>
      </c>
      <c r="CR46" s="51">
        <f>'QLQ-30 + QLQ-OV28'!IA46</f>
        <v>33.333333333333336</v>
      </c>
      <c r="CS46" s="51">
        <f>'QLQ-30 + QLQ-OV28'!IB46</f>
        <v>33.333333333333336</v>
      </c>
      <c r="CT46" s="51">
        <f>'QLQ-30 + QLQ-OV28'!IC46</f>
        <v>66.666666666666671</v>
      </c>
      <c r="CU46" s="51">
        <f>'QLQ-30 + QLQ-OV28'!ID46</f>
        <v>77.777777777777786</v>
      </c>
      <c r="CV46" s="51">
        <f>'QLQ-30 + QLQ-OV28'!IE46</f>
        <v>50</v>
      </c>
      <c r="CW46" s="51">
        <f>'QLQ-30 + QLQ-OV28'!IF46</f>
        <v>83.333333333333343</v>
      </c>
      <c r="CX46" s="51">
        <f>'QLQ-30 + QLQ-OV28'!IG46</f>
        <v>33.333333333333329</v>
      </c>
      <c r="CY46" s="51">
        <f>'QLQ-30 + QLQ-OV28'!IH46</f>
        <v>100</v>
      </c>
      <c r="CZ46" s="51">
        <f>'QLQ-30 + QLQ-OV28'!II46</f>
        <v>66.666666666666657</v>
      </c>
      <c r="DA46" s="51">
        <f>'QLQ-30 + QLQ-OV28'!IJ46</f>
        <v>100</v>
      </c>
      <c r="DB46" s="51">
        <f>'QLQ-30 + QLQ-OV28'!IK46</f>
        <v>33.333333333333329</v>
      </c>
      <c r="DC46" s="51">
        <f>'QLQ-30 + QLQ-OV28'!IL46</f>
        <v>33.333333333333329</v>
      </c>
      <c r="DD46" s="51">
        <f>'QLQ-30 + QLQ-OV28'!IM46</f>
        <v>33.333333333333329</v>
      </c>
      <c r="DE46" s="51">
        <f>'QLQ-30 + QLQ-OV28'!IN46</f>
        <v>0</v>
      </c>
      <c r="DF46" s="51">
        <f>'QLQ-30 + QLQ-OV28'!IO46</f>
        <v>77.777777777777786</v>
      </c>
      <c r="DG46" s="51">
        <f>'QLQ-30 + QLQ-OV28'!IP46</f>
        <v>57.142857142857153</v>
      </c>
      <c r="DH46" s="51">
        <f>'QLQ-30 + QLQ-OV28'!IQ46</f>
        <v>66.666666666666657</v>
      </c>
      <c r="DI46" s="51">
        <f>'QLQ-30 + QLQ-OV28'!IR46</f>
        <v>0</v>
      </c>
      <c r="DJ46" s="51">
        <f>'QLQ-30 + QLQ-OV28'!IS46</f>
        <v>53.333333333333336</v>
      </c>
      <c r="DK46" s="51">
        <f>'QLQ-30 + QLQ-OV28'!IT46</f>
        <v>50</v>
      </c>
      <c r="DL46" s="142">
        <f>'Facit-F'!CN45</f>
        <v>20</v>
      </c>
      <c r="DM46" s="64">
        <v>43853</v>
      </c>
      <c r="DN46" s="5">
        <v>6.75</v>
      </c>
      <c r="DO46" s="5">
        <v>6.5</v>
      </c>
      <c r="DP46" s="5">
        <v>3.09</v>
      </c>
      <c r="DQ46" s="5">
        <v>6.02</v>
      </c>
      <c r="DR46" s="5">
        <v>3.88</v>
      </c>
      <c r="DS46" s="5">
        <v>188</v>
      </c>
      <c r="DT46" s="5">
        <v>27.3</v>
      </c>
      <c r="DU46" s="5">
        <v>0</v>
      </c>
      <c r="DV46" s="51">
        <f>'QLQ-30 + QLQ-OV28'!LE46</f>
        <v>50</v>
      </c>
      <c r="DW46" s="51">
        <f>'QLQ-30 + QLQ-OV28'!LF46</f>
        <v>46.666666666666664</v>
      </c>
      <c r="DX46" s="51">
        <f>'QLQ-30 + QLQ-OV28'!LG46</f>
        <v>33.333333333333336</v>
      </c>
      <c r="DY46" s="51">
        <f>'QLQ-30 + QLQ-OV28'!LH46</f>
        <v>66.666666666666671</v>
      </c>
      <c r="DZ46" s="51">
        <f>'QLQ-30 + QLQ-OV28'!LI46</f>
        <v>66.666666666666671</v>
      </c>
      <c r="EA46" s="51">
        <f>'QLQ-30 + QLQ-OV28'!LJ46</f>
        <v>33.333333333333336</v>
      </c>
      <c r="EB46" s="51">
        <f>'QLQ-30 + QLQ-OV28'!LK46</f>
        <v>66.666666666666657</v>
      </c>
      <c r="EC46" s="51">
        <f>'QLQ-30 + QLQ-OV28'!LL46</f>
        <v>33.333333333333329</v>
      </c>
      <c r="ED46" s="51">
        <f>'QLQ-30 + QLQ-OV28'!LM46</f>
        <v>83.333333333333343</v>
      </c>
      <c r="EE46" s="51">
        <f>'QLQ-30 + QLQ-OV28'!LN46</f>
        <v>66.666666666666657</v>
      </c>
      <c r="EF46" s="51">
        <f>'QLQ-30 + QLQ-OV28'!LO46</f>
        <v>66.666666666666657</v>
      </c>
      <c r="EG46" s="51">
        <f>'QLQ-30 + QLQ-OV28'!LP46</f>
        <v>66.666666666666657</v>
      </c>
      <c r="EH46" s="51">
        <f>'QLQ-30 + QLQ-OV28'!LQ46</f>
        <v>100</v>
      </c>
      <c r="EI46" s="51">
        <f>'QLQ-30 + QLQ-OV28'!LR46</f>
        <v>0</v>
      </c>
      <c r="EJ46" s="51">
        <f>'QLQ-30 + QLQ-OV28'!LS46</f>
        <v>66.666666666666657</v>
      </c>
      <c r="EK46" s="51">
        <f>'QLQ-30 + QLQ-OV28'!LT46</f>
        <v>66.666666666666657</v>
      </c>
      <c r="EL46" s="51">
        <f>'QLQ-30 + QLQ-OV28'!LU46</f>
        <v>0</v>
      </c>
      <c r="EM46" s="51">
        <f>'QLQ-30 + QLQ-OV28'!LV46</f>
        <v>66.666666666666657</v>
      </c>
      <c r="EN46" s="51">
        <f>'QLQ-30 + QLQ-OV28'!LW46</f>
        <v>47.619047619047613</v>
      </c>
      <c r="EO46" s="51">
        <f>'QLQ-30 + QLQ-OV28'!LX46</f>
        <v>55.55555555555555</v>
      </c>
      <c r="EP46" s="51">
        <f>'QLQ-30 + QLQ-OV28'!LY46</f>
        <v>0</v>
      </c>
      <c r="EQ46" s="51">
        <f>'QLQ-30 + QLQ-OV28'!LZ46</f>
        <v>40.000000000000007</v>
      </c>
      <c r="ER46" s="51">
        <f>'QLQ-30 + QLQ-OV28'!MA46</f>
        <v>83.333333333333343</v>
      </c>
      <c r="ES46" s="55">
        <f>'Facit-F'!DR45</f>
        <v>15</v>
      </c>
    </row>
    <row r="47" spans="1:149">
      <c r="A47" s="4" t="s">
        <v>51</v>
      </c>
      <c r="B47" s="4" t="s">
        <v>448</v>
      </c>
      <c r="C47" s="4" t="s">
        <v>372</v>
      </c>
      <c r="D47" s="4" t="s">
        <v>111</v>
      </c>
      <c r="E47" s="4" t="s">
        <v>112</v>
      </c>
      <c r="F47" s="4" t="s">
        <v>373</v>
      </c>
      <c r="G47" s="128" t="s">
        <v>374</v>
      </c>
      <c r="H47" s="62">
        <v>43791</v>
      </c>
      <c r="I47" s="4" t="s">
        <v>540</v>
      </c>
      <c r="J47" s="132" t="s">
        <v>386</v>
      </c>
      <c r="K47" s="132"/>
      <c r="L47" s="132"/>
      <c r="M47" s="132"/>
      <c r="N47" s="132"/>
      <c r="O47" s="132"/>
      <c r="P47" s="132"/>
      <c r="Q47" s="132"/>
      <c r="R47" s="132"/>
      <c r="S47" s="5">
        <v>27.6</v>
      </c>
      <c r="T47" s="5">
        <v>8.8000000000000007</v>
      </c>
      <c r="U47" s="5">
        <v>4.49</v>
      </c>
      <c r="V47" s="5">
        <v>4.41</v>
      </c>
      <c r="W47" s="5">
        <v>1.96</v>
      </c>
      <c r="X47" s="5">
        <v>318</v>
      </c>
      <c r="Y47" s="5">
        <v>29.2</v>
      </c>
      <c r="Z47" s="5">
        <v>0</v>
      </c>
      <c r="AA47" s="51">
        <f>'QLQ-30 + QLQ-OV28'!BJ47</f>
        <v>66.666666666666657</v>
      </c>
      <c r="AB47" s="51">
        <f>'QLQ-30 + QLQ-OV28'!BK47</f>
        <v>46.666666666666664</v>
      </c>
      <c r="AC47" s="51">
        <f>'QLQ-30 + QLQ-OV28'!BL47</f>
        <v>100</v>
      </c>
      <c r="AD47" s="51">
        <f>'QLQ-30 + QLQ-OV28'!BM47</f>
        <v>75</v>
      </c>
      <c r="AE47" s="51">
        <f>'QLQ-30 + QLQ-OV28'!BN47</f>
        <v>66.666666666666671</v>
      </c>
      <c r="AF47" s="51">
        <f>'QLQ-30 + QLQ-OV28'!BO47</f>
        <v>83.333333333333343</v>
      </c>
      <c r="AG47" s="51">
        <f>'QLQ-30 + QLQ-OV28'!BP47</f>
        <v>33.333333333333329</v>
      </c>
      <c r="AH47" s="51">
        <f>'QLQ-30 + QLQ-OV28'!BQ47</f>
        <v>0</v>
      </c>
      <c r="AI47" s="51">
        <f>'QLQ-30 + QLQ-OV28'!BR47</f>
        <v>16.666666666666664</v>
      </c>
      <c r="AJ47" s="51">
        <f>'QLQ-30 + QLQ-OV28'!BS47</f>
        <v>0</v>
      </c>
      <c r="AK47" s="51">
        <f>'QLQ-30 + QLQ-OV28'!BT47</f>
        <v>33.333333333333329</v>
      </c>
      <c r="AL47" s="51">
        <f>'QLQ-30 + QLQ-OV28'!BU47</f>
        <v>0</v>
      </c>
      <c r="AM47" s="51">
        <f>'QLQ-30 + QLQ-OV28'!BV47</f>
        <v>66.666666666666657</v>
      </c>
      <c r="AN47" s="51">
        <f>'QLQ-30 + QLQ-OV28'!BW47</f>
        <v>0</v>
      </c>
      <c r="AO47" s="51">
        <f>'QLQ-30 + QLQ-OV28'!BX47</f>
        <v>0</v>
      </c>
      <c r="AP47" s="51">
        <f>'QLQ-30 + QLQ-OV28'!BY47</f>
        <v>0</v>
      </c>
      <c r="AQ47" s="51">
        <f>'QLQ-30 + QLQ-OV28'!BZ47</f>
        <v>0</v>
      </c>
      <c r="AR47" s="51">
        <f>'QLQ-30 + QLQ-OV28'!CA47</f>
        <v>33.333333333333329</v>
      </c>
      <c r="AS47" s="51">
        <f>'QLQ-30 + QLQ-OV28'!CB47</f>
        <v>52.380952380952387</v>
      </c>
      <c r="AT47" s="51">
        <f>'QLQ-30 + QLQ-OV28'!CC47</f>
        <v>0</v>
      </c>
      <c r="AU47" s="51">
        <f>'QLQ-30 + QLQ-OV28'!CD47</f>
        <v>0</v>
      </c>
      <c r="AV47" s="51">
        <f>'QLQ-30 + QLQ-OV28'!CE47</f>
        <v>20.000000000000004</v>
      </c>
      <c r="AW47" s="51">
        <f>'QLQ-30 + QLQ-OV28'!CF47</f>
        <v>0</v>
      </c>
      <c r="AX47" s="142">
        <f>'Facit-F'!AF46</f>
        <v>28</v>
      </c>
      <c r="AY47" s="62">
        <v>43812</v>
      </c>
      <c r="AZ47" s="5" t="s">
        <v>380</v>
      </c>
      <c r="BA47" s="5">
        <v>8.1</v>
      </c>
      <c r="BB47" s="5">
        <v>4.0999999999999996</v>
      </c>
      <c r="BC47" s="5">
        <v>6.61</v>
      </c>
      <c r="BD47" s="5">
        <v>3.98</v>
      </c>
      <c r="BE47" s="5">
        <v>315</v>
      </c>
      <c r="BF47" s="5">
        <v>29.1</v>
      </c>
      <c r="BG47" s="5">
        <v>0</v>
      </c>
      <c r="BH47" s="51">
        <f>'QLQ-30 + QLQ-OV28'!EQ47</f>
        <v>58.333333333333336</v>
      </c>
      <c r="BI47" s="51">
        <f>'QLQ-30 + QLQ-OV28'!ER47</f>
        <v>59.999999999999986</v>
      </c>
      <c r="BJ47" s="51">
        <f>'QLQ-30 + QLQ-OV28'!ES47</f>
        <v>66.666666666666671</v>
      </c>
      <c r="BK47" s="51">
        <f>'QLQ-30 + QLQ-OV28'!ET47</f>
        <v>58.333333333333329</v>
      </c>
      <c r="BL47" s="51">
        <f>'QLQ-30 + QLQ-OV28'!EU47</f>
        <v>66.666666666666671</v>
      </c>
      <c r="BM47" s="51">
        <f>'QLQ-30 + QLQ-OV28'!EV47</f>
        <v>66.666666666666671</v>
      </c>
      <c r="BN47" s="51">
        <f>'QLQ-30 + QLQ-OV28'!EW47</f>
        <v>77.777777777777786</v>
      </c>
      <c r="BO47" s="51">
        <f>'QLQ-30 + QLQ-OV28'!EX47</f>
        <v>16.666666666666664</v>
      </c>
      <c r="BP47" s="51">
        <f>'QLQ-30 + QLQ-OV28'!EY47</f>
        <v>66.666666666666657</v>
      </c>
      <c r="BQ47" s="51">
        <f>'QLQ-30 + QLQ-OV28'!EZ47</f>
        <v>33.333333333333329</v>
      </c>
      <c r="BR47" s="51">
        <f>'QLQ-30 + QLQ-OV28'!FA47</f>
        <v>66.666666666666657</v>
      </c>
      <c r="BS47" s="51">
        <f>'QLQ-30 + QLQ-OV28'!FB47</f>
        <v>33.333333333333329</v>
      </c>
      <c r="BT47" s="51">
        <f>'QLQ-30 + QLQ-OV28'!FC47</f>
        <v>66.666666666666657</v>
      </c>
      <c r="BU47" s="51">
        <f>'QLQ-30 + QLQ-OV28'!FD47</f>
        <v>0</v>
      </c>
      <c r="BV47" s="51">
        <f>'QLQ-30 + QLQ-OV28'!FE47</f>
        <v>0</v>
      </c>
      <c r="BW47" s="51">
        <f>'QLQ-30 + QLQ-OV28'!FF47</f>
        <v>0</v>
      </c>
      <c r="BX47" s="51">
        <f>'QLQ-30 + QLQ-OV28'!FG47</f>
        <v>0</v>
      </c>
      <c r="BY47" s="51">
        <f>'QLQ-30 + QLQ-OV28'!FH47</f>
        <v>33.333333333333329</v>
      </c>
      <c r="BZ47" s="51">
        <f>'QLQ-30 + QLQ-OV28'!FI47</f>
        <v>57.142857142857153</v>
      </c>
      <c r="CA47" s="51">
        <f>'QLQ-30 + QLQ-OV28'!FJ47</f>
        <v>44.44444444444445</v>
      </c>
      <c r="CB47" s="51">
        <f>'QLQ-30 + QLQ-OV28'!FK47</f>
        <v>0</v>
      </c>
      <c r="CC47" s="51">
        <f>'QLQ-30 + QLQ-OV28'!FL47</f>
        <v>53.333333333333336</v>
      </c>
      <c r="CD47" s="51">
        <f>'QLQ-30 + QLQ-OV28'!FM47</f>
        <v>33.333333333333329</v>
      </c>
      <c r="CE47" s="142">
        <f>'Facit-F'!BJ46</f>
        <v>26</v>
      </c>
      <c r="CF47" s="64">
        <v>43874</v>
      </c>
      <c r="CG47" s="5">
        <v>6.36</v>
      </c>
      <c r="CH47" s="5">
        <v>6.5</v>
      </c>
      <c r="CI47" s="5">
        <v>3.13</v>
      </c>
      <c r="CJ47" s="5">
        <v>4.26</v>
      </c>
      <c r="CK47" s="5">
        <v>1.81</v>
      </c>
      <c r="CL47" s="5">
        <v>212</v>
      </c>
      <c r="CM47" s="5">
        <v>29.5</v>
      </c>
      <c r="CN47" s="5">
        <v>0</v>
      </c>
      <c r="CO47" s="51">
        <f>'QLQ-30 + QLQ-OV28'!HX47</f>
        <v>41.666666666666671</v>
      </c>
      <c r="CP47" s="51">
        <f>'QLQ-30 + QLQ-OV28'!HY47</f>
        <v>59.999999999999986</v>
      </c>
      <c r="CQ47" s="51">
        <f>'QLQ-30 + QLQ-OV28'!HZ47</f>
        <v>50</v>
      </c>
      <c r="CR47" s="51">
        <f>'QLQ-30 + QLQ-OV28'!IA47</f>
        <v>41.666666666666664</v>
      </c>
      <c r="CS47" s="51">
        <f>'QLQ-30 + QLQ-OV28'!IB47</f>
        <v>50</v>
      </c>
      <c r="CT47" s="51">
        <f>'QLQ-30 + QLQ-OV28'!IC47</f>
        <v>50</v>
      </c>
      <c r="CU47" s="51">
        <f>'QLQ-30 + QLQ-OV28'!ID47</f>
        <v>55.55555555555555</v>
      </c>
      <c r="CV47" s="51">
        <f>'QLQ-30 + QLQ-OV28'!IE47</f>
        <v>33.333333333333329</v>
      </c>
      <c r="CW47" s="51">
        <f>'QLQ-30 + QLQ-OV28'!IF47</f>
        <v>66.666666666666657</v>
      </c>
      <c r="CX47" s="51">
        <f>'QLQ-30 + QLQ-OV28'!IG47</f>
        <v>33.333333333333329</v>
      </c>
      <c r="CY47" s="51">
        <f>'QLQ-30 + QLQ-OV28'!IH47</f>
        <v>33.333333333333329</v>
      </c>
      <c r="CZ47" s="51">
        <f>'QLQ-30 + QLQ-OV28'!II47</f>
        <v>66.666666666666657</v>
      </c>
      <c r="DA47" s="51">
        <f>'QLQ-30 + QLQ-OV28'!IJ47</f>
        <v>100</v>
      </c>
      <c r="DB47" s="51">
        <f>'QLQ-30 + QLQ-OV28'!IK47</f>
        <v>0</v>
      </c>
      <c r="DC47" s="51">
        <f>'QLQ-30 + QLQ-OV28'!IL47</f>
        <v>33.333333333333329</v>
      </c>
      <c r="DD47" s="51">
        <f>'QLQ-30 + QLQ-OV28'!IM47</f>
        <v>0</v>
      </c>
      <c r="DE47" s="51">
        <f>'QLQ-30 + QLQ-OV28'!IN47</f>
        <v>0</v>
      </c>
      <c r="DF47" s="51">
        <f>'QLQ-30 + QLQ-OV28'!IO47</f>
        <v>44.44444444444445</v>
      </c>
      <c r="DG47" s="51">
        <f>'QLQ-30 + QLQ-OV28'!IP47</f>
        <v>57.142857142857153</v>
      </c>
      <c r="DH47" s="51">
        <f>'QLQ-30 + QLQ-OV28'!IQ47</f>
        <v>66.666666666666657</v>
      </c>
      <c r="DI47" s="51">
        <f>'QLQ-30 + QLQ-OV28'!IR47</f>
        <v>0</v>
      </c>
      <c r="DJ47" s="51">
        <f>'QLQ-30 + QLQ-OV28'!IS47</f>
        <v>60</v>
      </c>
      <c r="DK47" s="51">
        <f>'QLQ-30 + QLQ-OV28'!IT47</f>
        <v>66.666666666666657</v>
      </c>
      <c r="DL47" s="142">
        <f>'Facit-F'!CN46</f>
        <v>23</v>
      </c>
      <c r="DM47" s="64">
        <v>43924</v>
      </c>
      <c r="DN47" s="5">
        <v>7.01</v>
      </c>
      <c r="DO47" s="5">
        <v>6.5</v>
      </c>
      <c r="DP47" s="5">
        <v>2.94</v>
      </c>
      <c r="DQ47" s="5">
        <v>5.4</v>
      </c>
      <c r="DR47" s="5">
        <v>2.27</v>
      </c>
      <c r="DS47" s="5">
        <v>339</v>
      </c>
      <c r="DT47" s="5">
        <v>29.9</v>
      </c>
      <c r="DU47" s="5">
        <v>0</v>
      </c>
      <c r="DV47" s="51">
        <f>'QLQ-30 + QLQ-OV28'!LE47</f>
        <v>50</v>
      </c>
      <c r="DW47" s="51">
        <f>'QLQ-30 + QLQ-OV28'!LF47</f>
        <v>33.333333333333336</v>
      </c>
      <c r="DX47" s="51">
        <f>'QLQ-30 + QLQ-OV28'!LG47</f>
        <v>66.666666666666671</v>
      </c>
      <c r="DY47" s="51">
        <f>'QLQ-30 + QLQ-OV28'!LH47</f>
        <v>50</v>
      </c>
      <c r="DZ47" s="51">
        <f>'QLQ-30 + QLQ-OV28'!LI47</f>
        <v>33.333333333333336</v>
      </c>
      <c r="EA47" s="51">
        <f>'QLQ-30 + QLQ-OV28'!LJ47</f>
        <v>33.333333333333336</v>
      </c>
      <c r="EB47" s="51">
        <f>'QLQ-30 + QLQ-OV28'!LK47</f>
        <v>66.666666666666657</v>
      </c>
      <c r="EC47" s="51">
        <f>'QLQ-30 + QLQ-OV28'!LL47</f>
        <v>16.666666666666664</v>
      </c>
      <c r="ED47" s="51">
        <f>'QLQ-30 + QLQ-OV28'!LM47</f>
        <v>66.666666666666657</v>
      </c>
      <c r="EE47" s="51">
        <f>'QLQ-30 + QLQ-OV28'!LN47</f>
        <v>0</v>
      </c>
      <c r="EF47" s="51">
        <f>'QLQ-30 + QLQ-OV28'!LO47</f>
        <v>66.666666666666657</v>
      </c>
      <c r="EG47" s="51">
        <f>'QLQ-30 + QLQ-OV28'!LP47</f>
        <v>66.666666666666657</v>
      </c>
      <c r="EH47" s="51">
        <f>'QLQ-30 + QLQ-OV28'!LQ47</f>
        <v>100</v>
      </c>
      <c r="EI47" s="51">
        <f>'QLQ-30 + QLQ-OV28'!LR47</f>
        <v>0</v>
      </c>
      <c r="EJ47" s="51">
        <f>'QLQ-30 + QLQ-OV28'!LS47</f>
        <v>66.666666666666657</v>
      </c>
      <c r="EK47" s="51">
        <f>'QLQ-30 + QLQ-OV28'!LT47</f>
        <v>0</v>
      </c>
      <c r="EL47" s="51">
        <f>'QLQ-30 + QLQ-OV28'!LU47</f>
        <v>0</v>
      </c>
      <c r="EM47" s="51">
        <f>'QLQ-30 + QLQ-OV28'!LV47</f>
        <v>22.222222222222225</v>
      </c>
      <c r="EN47" s="51">
        <f>'QLQ-30 + QLQ-OV28'!LW47</f>
        <v>57.142857142857153</v>
      </c>
      <c r="EO47" s="51">
        <f>'QLQ-30 + QLQ-OV28'!LX47</f>
        <v>44.44444444444445</v>
      </c>
      <c r="EP47" s="51">
        <f>'QLQ-30 + QLQ-OV28'!LY47</f>
        <v>0</v>
      </c>
      <c r="EQ47" s="51">
        <f>'QLQ-30 + QLQ-OV28'!LZ47</f>
        <v>66.666666666666657</v>
      </c>
      <c r="ER47" s="51">
        <f>'QLQ-30 + QLQ-OV28'!MA47</f>
        <v>66.666666666666657</v>
      </c>
      <c r="ES47" s="55">
        <f>'Facit-F'!DR46</f>
        <v>19</v>
      </c>
    </row>
    <row r="48" spans="1:149">
      <c r="A48" s="4" t="s">
        <v>52</v>
      </c>
      <c r="B48" s="4" t="s">
        <v>450</v>
      </c>
      <c r="C48" s="4" t="s">
        <v>372</v>
      </c>
      <c r="D48" s="4" t="s">
        <v>111</v>
      </c>
      <c r="E48" s="4" t="s">
        <v>383</v>
      </c>
      <c r="F48" s="4" t="s">
        <v>113</v>
      </c>
      <c r="G48" s="128" t="s">
        <v>374</v>
      </c>
      <c r="H48" s="62">
        <v>43787</v>
      </c>
      <c r="I48" s="4" t="s">
        <v>540</v>
      </c>
      <c r="J48" s="132"/>
      <c r="K48" s="132"/>
      <c r="L48" s="132"/>
      <c r="M48" s="132"/>
      <c r="N48" s="132"/>
      <c r="O48" s="132"/>
      <c r="P48" s="132"/>
      <c r="Q48" s="132"/>
      <c r="R48" s="132"/>
      <c r="S48" s="5">
        <v>13.3</v>
      </c>
      <c r="T48" s="5">
        <v>7.6</v>
      </c>
      <c r="U48" s="5">
        <v>4.22</v>
      </c>
      <c r="V48" s="5">
        <v>7.52</v>
      </c>
      <c r="W48" s="5">
        <v>5.15</v>
      </c>
      <c r="X48" s="5">
        <v>244</v>
      </c>
      <c r="Y48" s="5">
        <v>38.9</v>
      </c>
      <c r="Z48" s="5">
        <v>0</v>
      </c>
      <c r="AA48" s="51">
        <f>'QLQ-30 + QLQ-OV28'!BJ48</f>
        <v>83.333333333333343</v>
      </c>
      <c r="AB48" s="51">
        <f>'QLQ-30 + QLQ-OV28'!BK48</f>
        <v>80</v>
      </c>
      <c r="AC48" s="51">
        <f>'QLQ-30 + QLQ-OV28'!BL48</f>
        <v>66.666666666666671</v>
      </c>
      <c r="AD48" s="51">
        <f>'QLQ-30 + QLQ-OV28'!BM48</f>
        <v>83.333333333333343</v>
      </c>
      <c r="AE48" s="51">
        <f>'QLQ-30 + QLQ-OV28'!BN48</f>
        <v>100</v>
      </c>
      <c r="AF48" s="51">
        <f>'QLQ-30 + QLQ-OV28'!BO48</f>
        <v>66.666666666666671</v>
      </c>
      <c r="AG48" s="51">
        <f>'QLQ-30 + QLQ-OV28'!BP48</f>
        <v>33.333333333333329</v>
      </c>
      <c r="AH48" s="51">
        <f>'QLQ-30 + QLQ-OV28'!BQ48</f>
        <v>0</v>
      </c>
      <c r="AI48" s="51">
        <f>'QLQ-30 + QLQ-OV28'!BR48</f>
        <v>33.333333333333329</v>
      </c>
      <c r="AJ48" s="51">
        <f>'QLQ-30 + QLQ-OV28'!BS48</f>
        <v>0</v>
      </c>
      <c r="AK48" s="51">
        <f>'QLQ-30 + QLQ-OV28'!BT48</f>
        <v>0</v>
      </c>
      <c r="AL48" s="51">
        <f>'QLQ-30 + QLQ-OV28'!BU48</f>
        <v>0</v>
      </c>
      <c r="AM48" s="51">
        <f>'QLQ-30 + QLQ-OV28'!BV48</f>
        <v>0</v>
      </c>
      <c r="AN48" s="51">
        <f>'QLQ-30 + QLQ-OV28'!BW48</f>
        <v>0</v>
      </c>
      <c r="AO48" s="51">
        <f>'QLQ-30 + QLQ-OV28'!BX48</f>
        <v>33.333333333333329</v>
      </c>
      <c r="AP48" s="51">
        <f>'QLQ-30 + QLQ-OV28'!BY48</f>
        <v>0</v>
      </c>
      <c r="AQ48" s="51">
        <f>'QLQ-30 + QLQ-OV28'!BZ48</f>
        <v>0</v>
      </c>
      <c r="AR48" s="51">
        <f>'QLQ-30 + QLQ-OV28'!CA48</f>
        <v>66.666666666666657</v>
      </c>
      <c r="AS48" s="51">
        <f>'QLQ-30 + QLQ-OV28'!CB48</f>
        <v>14.285714285714288</v>
      </c>
      <c r="AT48" s="51">
        <f>'QLQ-30 + QLQ-OV28'!CC48</f>
        <v>0</v>
      </c>
      <c r="AU48" s="51">
        <f>'QLQ-30 + QLQ-OV28'!CD48</f>
        <v>0</v>
      </c>
      <c r="AV48" s="51">
        <f>'QLQ-30 + QLQ-OV28'!CE48</f>
        <v>13.33333333333333</v>
      </c>
      <c r="AW48" s="51">
        <f>'QLQ-30 + QLQ-OV28'!CF48</f>
        <v>0</v>
      </c>
      <c r="AX48" s="142">
        <f>'Facit-F'!AF47</f>
        <v>39</v>
      </c>
      <c r="AY48" s="62">
        <v>43809</v>
      </c>
      <c r="AZ48" s="5">
        <v>8.2899999999999991</v>
      </c>
      <c r="BA48" s="5">
        <v>6.8</v>
      </c>
      <c r="BB48" s="5">
        <v>3.81</v>
      </c>
      <c r="BC48" s="5">
        <v>3.93</v>
      </c>
      <c r="BD48" s="5">
        <v>2.1800000000000002</v>
      </c>
      <c r="BE48" s="5">
        <v>118</v>
      </c>
      <c r="BF48" s="5">
        <v>38.67</v>
      </c>
      <c r="BG48" s="5">
        <v>0</v>
      </c>
      <c r="BH48" s="51">
        <f>'QLQ-30 + QLQ-OV28'!EQ48</f>
        <v>66.666666666666657</v>
      </c>
      <c r="BI48" s="51">
        <f>'QLQ-30 + QLQ-OV28'!ER48</f>
        <v>80</v>
      </c>
      <c r="BJ48" s="51">
        <f>'QLQ-30 + QLQ-OV28'!ES48</f>
        <v>50</v>
      </c>
      <c r="BK48" s="51">
        <f>'QLQ-30 + QLQ-OV28'!ET48</f>
        <v>41.666666666666664</v>
      </c>
      <c r="BL48" s="51">
        <f>'QLQ-30 + QLQ-OV28'!EU48</f>
        <v>66.666666666666671</v>
      </c>
      <c r="BM48" s="51">
        <f>'QLQ-30 + QLQ-OV28'!EV48</f>
        <v>33.333333333333336</v>
      </c>
      <c r="BN48" s="51">
        <f>'QLQ-30 + QLQ-OV28'!EW48</f>
        <v>33.333333333333329</v>
      </c>
      <c r="BO48" s="51">
        <f>'QLQ-30 + QLQ-OV28'!EX48</f>
        <v>33.333333333333329</v>
      </c>
      <c r="BP48" s="51">
        <f>'QLQ-30 + QLQ-OV28'!EY48</f>
        <v>33.333333333333329</v>
      </c>
      <c r="BQ48" s="51">
        <f>'QLQ-30 + QLQ-OV28'!EZ48</f>
        <v>0</v>
      </c>
      <c r="BR48" s="51">
        <f>'QLQ-30 + QLQ-OV28'!FA48</f>
        <v>33.333333333333329</v>
      </c>
      <c r="BS48" s="51">
        <f>'QLQ-30 + QLQ-OV28'!FB48</f>
        <v>33.333333333333329</v>
      </c>
      <c r="BT48" s="51">
        <f>'QLQ-30 + QLQ-OV28'!FC48</f>
        <v>0</v>
      </c>
      <c r="BU48" s="51">
        <f>'QLQ-30 + QLQ-OV28'!FD48</f>
        <v>0</v>
      </c>
      <c r="BV48" s="51">
        <f>'QLQ-30 + QLQ-OV28'!FE48</f>
        <v>33.333333333333329</v>
      </c>
      <c r="BW48" s="51">
        <f>'QLQ-30 + QLQ-OV28'!FF48</f>
        <v>33.333333333333329</v>
      </c>
      <c r="BX48" s="51">
        <f>'QLQ-30 + QLQ-OV28'!FG48</f>
        <v>0</v>
      </c>
      <c r="BY48" s="51">
        <f>'QLQ-30 + QLQ-OV28'!FH48</f>
        <v>88.888888888888886</v>
      </c>
      <c r="BZ48" s="51">
        <f>'QLQ-30 + QLQ-OV28'!FI48</f>
        <v>47.619047619047613</v>
      </c>
      <c r="CA48" s="51">
        <f>'QLQ-30 + QLQ-OV28'!FJ48</f>
        <v>33.333333333333329</v>
      </c>
      <c r="CB48" s="51">
        <f>'QLQ-30 + QLQ-OV28'!FK48</f>
        <v>0</v>
      </c>
      <c r="CC48" s="51">
        <f>'QLQ-30 + QLQ-OV28'!FL48</f>
        <v>26.666666666666668</v>
      </c>
      <c r="CD48" s="51">
        <f>'QLQ-30 + QLQ-OV28'!FM48</f>
        <v>50</v>
      </c>
      <c r="CE48" s="142">
        <f>'Facit-F'!BJ47</f>
        <v>21</v>
      </c>
      <c r="CF48" s="64">
        <v>43867</v>
      </c>
      <c r="CG48" s="5">
        <v>8.42</v>
      </c>
      <c r="CH48" s="5">
        <v>6.8</v>
      </c>
      <c r="CI48" s="5">
        <v>3.53</v>
      </c>
      <c r="CJ48" s="5">
        <v>61.89</v>
      </c>
      <c r="CK48" s="5">
        <v>9.4</v>
      </c>
      <c r="CL48" s="5">
        <v>239</v>
      </c>
      <c r="CM48" s="5">
        <v>39.1</v>
      </c>
      <c r="CN48" s="5">
        <v>0</v>
      </c>
      <c r="CO48" s="51">
        <f>'QLQ-30 + QLQ-OV28'!HX48</f>
        <v>41.666666666666671</v>
      </c>
      <c r="CP48" s="51">
        <f>'QLQ-30 + QLQ-OV28'!HY48</f>
        <v>59.999999999999986</v>
      </c>
      <c r="CQ48" s="51">
        <f>'QLQ-30 + QLQ-OV28'!HZ48</f>
        <v>33.333333333333336</v>
      </c>
      <c r="CR48" s="51">
        <f>'QLQ-30 + QLQ-OV28'!IA48</f>
        <v>16.666666666666664</v>
      </c>
      <c r="CS48" s="51">
        <f>'QLQ-30 + QLQ-OV28'!IB48</f>
        <v>66.666666666666671</v>
      </c>
      <c r="CT48" s="51">
        <f>'QLQ-30 + QLQ-OV28'!IC48</f>
        <v>16.666666666666664</v>
      </c>
      <c r="CU48" s="51">
        <f>'QLQ-30 + QLQ-OV28'!ID48</f>
        <v>88.888888888888886</v>
      </c>
      <c r="CV48" s="51">
        <f>'QLQ-30 + QLQ-OV28'!IE48</f>
        <v>50</v>
      </c>
      <c r="CW48" s="51">
        <f>'QLQ-30 + QLQ-OV28'!IF48</f>
        <v>33.333333333333329</v>
      </c>
      <c r="CX48" s="51">
        <f>'QLQ-30 + QLQ-OV28'!IG48</f>
        <v>0</v>
      </c>
      <c r="CY48" s="51">
        <f>'QLQ-30 + QLQ-OV28'!IH48</f>
        <v>33.333333333333329</v>
      </c>
      <c r="CZ48" s="51">
        <f>'QLQ-30 + QLQ-OV28'!II48</f>
        <v>66.666666666666657</v>
      </c>
      <c r="DA48" s="51">
        <f>'QLQ-30 + QLQ-OV28'!IJ48</f>
        <v>0</v>
      </c>
      <c r="DB48" s="51">
        <f>'QLQ-30 + QLQ-OV28'!IK48</f>
        <v>33.333333333333329</v>
      </c>
      <c r="DC48" s="51">
        <f>'QLQ-30 + QLQ-OV28'!IL48</f>
        <v>33.333333333333329</v>
      </c>
      <c r="DD48" s="51">
        <f>'QLQ-30 + QLQ-OV28'!IM48</f>
        <v>50</v>
      </c>
      <c r="DE48" s="51">
        <f>'QLQ-30 + QLQ-OV28'!IN48</f>
        <v>0</v>
      </c>
      <c r="DF48" s="51">
        <f>'QLQ-30 + QLQ-OV28'!IO48</f>
        <v>100</v>
      </c>
      <c r="DG48" s="51">
        <f>'QLQ-30 + QLQ-OV28'!IP48</f>
        <v>61.904761904761905</v>
      </c>
      <c r="DH48" s="51">
        <f>'QLQ-30 + QLQ-OV28'!IQ48</f>
        <v>66.666666666666657</v>
      </c>
      <c r="DI48" s="51">
        <f>'QLQ-30 + QLQ-OV28'!IR48</f>
        <v>33.333333333333329</v>
      </c>
      <c r="DJ48" s="51">
        <f>'QLQ-30 + QLQ-OV28'!IS48</f>
        <v>53.333333333333336</v>
      </c>
      <c r="DK48" s="51">
        <f>'QLQ-30 + QLQ-OV28'!IT48</f>
        <v>66.666666666666657</v>
      </c>
      <c r="DL48" s="142">
        <f>'Facit-F'!CN47</f>
        <v>13</v>
      </c>
      <c r="DM48" s="64">
        <v>43916</v>
      </c>
      <c r="DN48" s="5">
        <v>8.16</v>
      </c>
      <c r="DO48" s="5">
        <v>5.5</v>
      </c>
      <c r="DP48" s="5">
        <v>2.77</v>
      </c>
      <c r="DQ48" s="5">
        <v>2.2799999999999998</v>
      </c>
      <c r="DR48" s="5">
        <v>0.51</v>
      </c>
      <c r="DS48" s="5">
        <v>118</v>
      </c>
      <c r="DT48" s="5">
        <v>39.1</v>
      </c>
      <c r="DU48" s="5">
        <v>0</v>
      </c>
      <c r="DV48" s="51">
        <f>'QLQ-30 + QLQ-OV28'!LE48</f>
        <v>33.333333333333329</v>
      </c>
      <c r="DW48" s="51">
        <f>'QLQ-30 + QLQ-OV28'!LF48</f>
        <v>20.000000000000007</v>
      </c>
      <c r="DX48" s="51">
        <f>'QLQ-30 + QLQ-OV28'!LG48</f>
        <v>16.666666666666664</v>
      </c>
      <c r="DY48" s="51">
        <f>'QLQ-30 + QLQ-OV28'!LH48</f>
        <v>0</v>
      </c>
      <c r="DZ48" s="51">
        <f>'QLQ-30 + QLQ-OV28'!LI48</f>
        <v>33.333333333333336</v>
      </c>
      <c r="EA48" s="51">
        <f>'QLQ-30 + QLQ-OV28'!LJ48</f>
        <v>16.666666666666664</v>
      </c>
      <c r="EB48" s="51">
        <f>'QLQ-30 + QLQ-OV28'!LK48</f>
        <v>100</v>
      </c>
      <c r="EC48" s="51">
        <f>'QLQ-30 + QLQ-OV28'!LL48</f>
        <v>50</v>
      </c>
      <c r="ED48" s="51">
        <f>'QLQ-30 + QLQ-OV28'!LM48</f>
        <v>33.333333333333329</v>
      </c>
      <c r="EE48" s="51">
        <f>'QLQ-30 + QLQ-OV28'!LN48</f>
        <v>33.333333333333329</v>
      </c>
      <c r="EF48" s="51">
        <f>'QLQ-30 + QLQ-OV28'!LO48</f>
        <v>66.666666666666657</v>
      </c>
      <c r="EG48" s="51">
        <f>'QLQ-30 + QLQ-OV28'!LP48</f>
        <v>100</v>
      </c>
      <c r="EH48" s="51">
        <f>'QLQ-30 + QLQ-OV28'!LQ48</f>
        <v>0</v>
      </c>
      <c r="EI48" s="51">
        <f>'QLQ-30 + QLQ-OV28'!LR48</f>
        <v>66.666666666666657</v>
      </c>
      <c r="EJ48" s="51">
        <f>'QLQ-30 + QLQ-OV28'!LS48</f>
        <v>66.666666666666657</v>
      </c>
      <c r="EK48" s="51">
        <f>'QLQ-30 + QLQ-OV28'!LT48</f>
        <v>83.333333333333343</v>
      </c>
      <c r="EL48" s="51">
        <f>'QLQ-30 + QLQ-OV28'!LU48</f>
        <v>0</v>
      </c>
      <c r="EM48" s="51">
        <f>'QLQ-30 + QLQ-OV28'!LV48</f>
        <v>100</v>
      </c>
      <c r="EN48" s="51">
        <f>'QLQ-30 + QLQ-OV28'!LW48</f>
        <v>76.19047619047619</v>
      </c>
      <c r="EO48" s="51">
        <f>'QLQ-30 + QLQ-OV28'!LX48</f>
        <v>77.777777777777786</v>
      </c>
      <c r="EP48" s="51">
        <f>'QLQ-30 + QLQ-OV28'!LY48</f>
        <v>33.333333333333329</v>
      </c>
      <c r="EQ48" s="51">
        <f>'QLQ-30 + QLQ-OV28'!LZ48</f>
        <v>60</v>
      </c>
      <c r="ER48" s="51">
        <f>'QLQ-30 + QLQ-OV28'!MA48</f>
        <v>66.666666666666657</v>
      </c>
      <c r="ES48" s="55">
        <f>'Facit-F'!DR47</f>
        <v>6</v>
      </c>
    </row>
    <row r="49" spans="1:149">
      <c r="A49" s="4" t="s">
        <v>53</v>
      </c>
      <c r="B49" s="4" t="s">
        <v>451</v>
      </c>
      <c r="C49" s="4" t="s">
        <v>372</v>
      </c>
      <c r="D49" s="4" t="s">
        <v>382</v>
      </c>
      <c r="E49" s="4" t="s">
        <v>112</v>
      </c>
      <c r="F49" s="4" t="s">
        <v>373</v>
      </c>
      <c r="G49" s="128" t="s">
        <v>374</v>
      </c>
      <c r="H49" s="62">
        <v>43749</v>
      </c>
      <c r="I49" s="4" t="s">
        <v>375</v>
      </c>
      <c r="J49" s="132" t="s">
        <v>386</v>
      </c>
      <c r="K49" s="132"/>
      <c r="L49" s="132"/>
      <c r="M49" s="132"/>
      <c r="N49" s="132"/>
      <c r="O49" s="132"/>
      <c r="P49" s="132"/>
      <c r="Q49" s="132"/>
      <c r="R49" s="132"/>
      <c r="S49" s="5">
        <v>185</v>
      </c>
      <c r="T49" s="5">
        <v>8.3000000000000007</v>
      </c>
      <c r="U49" s="5">
        <v>4.42</v>
      </c>
      <c r="V49" s="5">
        <v>9.6999999999999993</v>
      </c>
      <c r="W49" s="5">
        <v>6.94</v>
      </c>
      <c r="X49" s="5">
        <v>340</v>
      </c>
      <c r="Y49" s="5">
        <v>24.8</v>
      </c>
      <c r="Z49" s="5">
        <v>1</v>
      </c>
      <c r="AA49" s="51">
        <f>'QLQ-30 + QLQ-OV28'!BJ49</f>
        <v>50</v>
      </c>
      <c r="AB49" s="51">
        <f>'QLQ-30 + QLQ-OV28'!BK49</f>
        <v>80</v>
      </c>
      <c r="AC49" s="51">
        <f>'QLQ-30 + QLQ-OV28'!BL49</f>
        <v>66.666666666666671</v>
      </c>
      <c r="AD49" s="51">
        <f>'QLQ-30 + QLQ-OV28'!BM49</f>
        <v>41.666666666666664</v>
      </c>
      <c r="AE49" s="51">
        <f>'QLQ-30 + QLQ-OV28'!BN49</f>
        <v>66.666666666666671</v>
      </c>
      <c r="AF49" s="51">
        <f>'QLQ-30 + QLQ-OV28'!BO49</f>
        <v>50</v>
      </c>
      <c r="AG49" s="51">
        <f>'QLQ-30 + QLQ-OV28'!BP49</f>
        <v>55.55555555555555</v>
      </c>
      <c r="AH49" s="51">
        <f>'QLQ-30 + QLQ-OV28'!BQ49</f>
        <v>16.666666666666664</v>
      </c>
      <c r="AI49" s="51">
        <f>'QLQ-30 + QLQ-OV28'!BR49</f>
        <v>66.666666666666657</v>
      </c>
      <c r="AJ49" s="51">
        <f>'QLQ-30 + QLQ-OV28'!BS49</f>
        <v>33.333333333333329</v>
      </c>
      <c r="AK49" s="51">
        <f>'QLQ-30 + QLQ-OV28'!BT49</f>
        <v>33.333333333333329</v>
      </c>
      <c r="AL49" s="51">
        <f>'QLQ-30 + QLQ-OV28'!BU49</f>
        <v>33.333333333333329</v>
      </c>
      <c r="AM49" s="51">
        <f>'QLQ-30 + QLQ-OV28'!BV49</f>
        <v>66.666666666666657</v>
      </c>
      <c r="AN49" s="51">
        <f>'QLQ-30 + QLQ-OV28'!BW49</f>
        <v>0</v>
      </c>
      <c r="AO49" s="51">
        <f>'QLQ-30 + QLQ-OV28'!BX49</f>
        <v>33.333333333333329</v>
      </c>
      <c r="AP49" s="51">
        <f>'QLQ-30 + QLQ-OV28'!BY49</f>
        <v>50</v>
      </c>
      <c r="AQ49" s="51">
        <f>'QLQ-30 + QLQ-OV28'!BZ49</f>
        <v>0</v>
      </c>
      <c r="AR49" s="51">
        <f>'QLQ-30 + QLQ-OV28'!CA49</f>
        <v>77.777777777777786</v>
      </c>
      <c r="AS49" s="51">
        <f>'QLQ-30 + QLQ-OV28'!CB49</f>
        <v>57.142857142857153</v>
      </c>
      <c r="AT49" s="51">
        <f>'QLQ-30 + QLQ-OV28'!CC49</f>
        <v>11.111111111111109</v>
      </c>
      <c r="AU49" s="51">
        <f>'QLQ-30 + QLQ-OV28'!CD49</f>
        <v>33.333333333333329</v>
      </c>
      <c r="AV49" s="51">
        <f>'QLQ-30 + QLQ-OV28'!CE49</f>
        <v>33.333333333333329</v>
      </c>
      <c r="AW49" s="51">
        <f>'QLQ-30 + QLQ-OV28'!CF49</f>
        <v>0</v>
      </c>
      <c r="AX49" s="142">
        <f>'Facit-F'!AF48</f>
        <v>17</v>
      </c>
      <c r="AY49" s="62">
        <v>43773</v>
      </c>
      <c r="AZ49" s="5" t="s">
        <v>380</v>
      </c>
      <c r="BA49" s="5">
        <v>7</v>
      </c>
      <c r="BB49" s="5">
        <v>3.74</v>
      </c>
      <c r="BC49" s="5">
        <v>6.43</v>
      </c>
      <c r="BD49" s="5">
        <v>4.42</v>
      </c>
      <c r="BE49" s="5">
        <v>163</v>
      </c>
      <c r="BF49" s="5">
        <v>24.8</v>
      </c>
      <c r="BG49" s="5">
        <v>1</v>
      </c>
      <c r="BH49" s="51">
        <f>'QLQ-30 + QLQ-OV28'!EQ49</f>
        <v>33.333333333333329</v>
      </c>
      <c r="BI49" s="51">
        <f>'QLQ-30 + QLQ-OV28'!ER49</f>
        <v>46.666666666666664</v>
      </c>
      <c r="BJ49" s="51">
        <f>'QLQ-30 + QLQ-OV28'!ES49</f>
        <v>16.666666666666664</v>
      </c>
      <c r="BK49" s="51">
        <f>'QLQ-30 + QLQ-OV28'!ET49</f>
        <v>16.666666666666664</v>
      </c>
      <c r="BL49" s="51">
        <f>'QLQ-30 + QLQ-OV28'!EU49</f>
        <v>50</v>
      </c>
      <c r="BM49" s="51">
        <f>'QLQ-30 + QLQ-OV28'!EV49</f>
        <v>33.333333333333336</v>
      </c>
      <c r="BN49" s="51">
        <f>'QLQ-30 + QLQ-OV28'!EW49</f>
        <v>66.666666666666657</v>
      </c>
      <c r="BO49" s="51">
        <f>'QLQ-30 + QLQ-OV28'!EX49</f>
        <v>50</v>
      </c>
      <c r="BP49" s="51">
        <f>'QLQ-30 + QLQ-OV28'!EY49</f>
        <v>66.666666666666657</v>
      </c>
      <c r="BQ49" s="51">
        <f>'QLQ-30 + QLQ-OV28'!EZ49</f>
        <v>33.333333333333329</v>
      </c>
      <c r="BR49" s="51">
        <f>'QLQ-30 + QLQ-OV28'!FA49</f>
        <v>33.333333333333329</v>
      </c>
      <c r="BS49" s="51">
        <f>'QLQ-30 + QLQ-OV28'!FB49</f>
        <v>66.666666666666657</v>
      </c>
      <c r="BT49" s="51">
        <f>'QLQ-30 + QLQ-OV28'!FC49</f>
        <v>66.666666666666657</v>
      </c>
      <c r="BU49" s="51">
        <f>'QLQ-30 + QLQ-OV28'!FD49</f>
        <v>0</v>
      </c>
      <c r="BV49" s="51">
        <f>'QLQ-30 + QLQ-OV28'!FE49</f>
        <v>33.333333333333329</v>
      </c>
      <c r="BW49" s="51">
        <f>'QLQ-30 + QLQ-OV28'!FF49</f>
        <v>66.666666666666657</v>
      </c>
      <c r="BX49" s="51">
        <f>'QLQ-30 + QLQ-OV28'!FG49</f>
        <v>0</v>
      </c>
      <c r="BY49" s="51">
        <f>'QLQ-30 + QLQ-OV28'!FH49</f>
        <v>66.666666666666657</v>
      </c>
      <c r="BZ49" s="51">
        <f>'QLQ-30 + QLQ-OV28'!FI49</f>
        <v>66.666666666666657</v>
      </c>
      <c r="CA49" s="51">
        <f>'QLQ-30 + QLQ-OV28'!FJ49</f>
        <v>66.666666666666657</v>
      </c>
      <c r="CB49" s="51">
        <f>'QLQ-30 + QLQ-OV28'!FK49</f>
        <v>33.333333333333329</v>
      </c>
      <c r="CC49" s="51">
        <f>'QLQ-30 + QLQ-OV28'!FL49</f>
        <v>46.666666666666664</v>
      </c>
      <c r="CD49" s="51">
        <f>'QLQ-30 + QLQ-OV28'!FM49</f>
        <v>33.333333333333329</v>
      </c>
      <c r="CE49" s="142">
        <f>'Facit-F'!BJ48</f>
        <v>16</v>
      </c>
      <c r="CF49" s="64">
        <v>43815</v>
      </c>
      <c r="CG49" s="5">
        <v>18.8</v>
      </c>
      <c r="CH49" s="5">
        <v>5.9</v>
      </c>
      <c r="CI49" s="5">
        <v>3.01</v>
      </c>
      <c r="CJ49" s="5">
        <v>5.76</v>
      </c>
      <c r="CK49" s="5">
        <v>2.96</v>
      </c>
      <c r="CL49" s="5">
        <v>107</v>
      </c>
      <c r="CM49" s="5">
        <v>24.8</v>
      </c>
      <c r="CN49" s="5">
        <v>2</v>
      </c>
      <c r="CO49" s="51">
        <f>'QLQ-30 + QLQ-OV28'!HX49</f>
        <v>50</v>
      </c>
      <c r="CP49" s="51">
        <f>'QLQ-30 + QLQ-OV28'!HY49</f>
        <v>26.666666666666661</v>
      </c>
      <c r="CQ49" s="51">
        <f>'QLQ-30 + QLQ-OV28'!HZ49</f>
        <v>33.333333333333336</v>
      </c>
      <c r="CR49" s="51">
        <f>'QLQ-30 + QLQ-OV28'!IA49</f>
        <v>25</v>
      </c>
      <c r="CS49" s="51">
        <f>'QLQ-30 + QLQ-OV28'!IB49</f>
        <v>33.333333333333336</v>
      </c>
      <c r="CT49" s="51">
        <f>'QLQ-30 + QLQ-OV28'!IC49</f>
        <v>0</v>
      </c>
      <c r="CU49" s="51">
        <f>'QLQ-30 + QLQ-OV28'!ID49</f>
        <v>66.666666666666657</v>
      </c>
      <c r="CV49" s="51">
        <f>'QLQ-30 + QLQ-OV28'!IE49</f>
        <v>50</v>
      </c>
      <c r="CW49" s="51">
        <f>'QLQ-30 + QLQ-OV28'!IF49</f>
        <v>33.333333333333329</v>
      </c>
      <c r="CX49" s="51">
        <f>'QLQ-30 + QLQ-OV28'!IG49</f>
        <v>33.333333333333329</v>
      </c>
      <c r="CY49" s="51">
        <f>'QLQ-30 + QLQ-OV28'!IH49</f>
        <v>66.666666666666657</v>
      </c>
      <c r="CZ49" s="51">
        <f>'QLQ-30 + QLQ-OV28'!II49</f>
        <v>66.666666666666657</v>
      </c>
      <c r="DA49" s="51">
        <f>'QLQ-30 + QLQ-OV28'!IJ49</f>
        <v>33.333333333333329</v>
      </c>
      <c r="DB49" s="51">
        <f>'QLQ-30 + QLQ-OV28'!IK49</f>
        <v>33.333333333333329</v>
      </c>
      <c r="DC49" s="51">
        <f>'QLQ-30 + QLQ-OV28'!IL49</f>
        <v>33.333333333333329</v>
      </c>
      <c r="DD49" s="51">
        <f>'QLQ-30 + QLQ-OV28'!IM49</f>
        <v>83.333333333333343</v>
      </c>
      <c r="DE49" s="51">
        <f>'QLQ-30 + QLQ-OV28'!IN49</f>
        <v>0</v>
      </c>
      <c r="DF49" s="51">
        <f>'QLQ-30 + QLQ-OV28'!IO49</f>
        <v>100</v>
      </c>
      <c r="DG49" s="51">
        <f>'QLQ-30 + QLQ-OV28'!IP49</f>
        <v>71.428571428571431</v>
      </c>
      <c r="DH49" s="51">
        <f>'QLQ-30 + QLQ-OV28'!IQ49</f>
        <v>66.666666666666657</v>
      </c>
      <c r="DI49" s="51">
        <f>'QLQ-30 + QLQ-OV28'!IR49</f>
        <v>33.333333333333329</v>
      </c>
      <c r="DJ49" s="51">
        <f>'QLQ-30 + QLQ-OV28'!IS49</f>
        <v>53.333333333333336</v>
      </c>
      <c r="DK49" s="51">
        <f>'QLQ-30 + QLQ-OV28'!IT49</f>
        <v>83.333333333333343</v>
      </c>
      <c r="DL49" s="142">
        <f>'Facit-F'!CN48</f>
        <v>13</v>
      </c>
      <c r="DM49" s="64">
        <v>43861</v>
      </c>
      <c r="DN49" s="5">
        <v>13.6</v>
      </c>
      <c r="DO49" s="5">
        <v>7.2</v>
      </c>
      <c r="DP49" s="5">
        <v>3.65</v>
      </c>
      <c r="DQ49" s="5">
        <v>6.79</v>
      </c>
      <c r="DR49" s="5">
        <v>3.37</v>
      </c>
      <c r="DS49" s="5">
        <v>123</v>
      </c>
      <c r="DT49" s="5">
        <v>22.6</v>
      </c>
      <c r="DU49" s="5">
        <v>2</v>
      </c>
      <c r="DV49" s="51">
        <f>'QLQ-30 + QLQ-OV28'!LE49</f>
        <v>25</v>
      </c>
      <c r="DW49" s="51">
        <f>'QLQ-30 + QLQ-OV28'!LF49</f>
        <v>20.000000000000007</v>
      </c>
      <c r="DX49" s="51">
        <f>'QLQ-30 + QLQ-OV28'!LG49</f>
        <v>16.666666666666664</v>
      </c>
      <c r="DY49" s="51">
        <f>'QLQ-30 + QLQ-OV28'!LH49</f>
        <v>0</v>
      </c>
      <c r="DZ49" s="51">
        <f>'QLQ-30 + QLQ-OV28'!LI49</f>
        <v>50</v>
      </c>
      <c r="EA49" s="51">
        <f>'QLQ-30 + QLQ-OV28'!LJ49</f>
        <v>0</v>
      </c>
      <c r="EB49" s="51">
        <f>'QLQ-30 + QLQ-OV28'!LK49</f>
        <v>100</v>
      </c>
      <c r="EC49" s="51">
        <f>'QLQ-30 + QLQ-OV28'!LL49</f>
        <v>83.333333333333343</v>
      </c>
      <c r="ED49" s="51">
        <f>'QLQ-30 + QLQ-OV28'!LM49</f>
        <v>33.333333333333329</v>
      </c>
      <c r="EE49" s="51">
        <f>'QLQ-30 + QLQ-OV28'!LN49</f>
        <v>33.333333333333329</v>
      </c>
      <c r="EF49" s="51">
        <f>'QLQ-30 + QLQ-OV28'!LO49</f>
        <v>66.666666666666657</v>
      </c>
      <c r="EG49" s="51">
        <f>'QLQ-30 + QLQ-OV28'!LP49</f>
        <v>100</v>
      </c>
      <c r="EH49" s="51">
        <f>'QLQ-30 + QLQ-OV28'!LQ49</f>
        <v>0</v>
      </c>
      <c r="EI49" s="51">
        <f>'QLQ-30 + QLQ-OV28'!LR49</f>
        <v>66.666666666666657</v>
      </c>
      <c r="EJ49" s="51">
        <f>'QLQ-30 + QLQ-OV28'!LS49</f>
        <v>33.333333333333329</v>
      </c>
      <c r="EK49" s="51">
        <f>'QLQ-30 + QLQ-OV28'!LT49</f>
        <v>100</v>
      </c>
      <c r="EL49" s="51">
        <f>'QLQ-30 + QLQ-OV28'!LU49</f>
        <v>0</v>
      </c>
      <c r="EM49" s="51">
        <f>'QLQ-30 + QLQ-OV28'!LV49</f>
        <v>100</v>
      </c>
      <c r="EN49" s="51">
        <f>'QLQ-30 + QLQ-OV28'!LW49</f>
        <v>76.19047619047619</v>
      </c>
      <c r="EO49" s="51">
        <f>'QLQ-30 + QLQ-OV28'!LX49</f>
        <v>77.777777777777786</v>
      </c>
      <c r="EP49" s="51">
        <f>'QLQ-30 + QLQ-OV28'!LY49</f>
        <v>33.333333333333329</v>
      </c>
      <c r="EQ49" s="51">
        <f>'QLQ-30 + QLQ-OV28'!LZ49</f>
        <v>60</v>
      </c>
      <c r="ER49" s="51">
        <f>'QLQ-30 + QLQ-OV28'!MA49</f>
        <v>100</v>
      </c>
      <c r="ES49" s="55">
        <f>'Facit-F'!DR48</f>
        <v>7</v>
      </c>
    </row>
    <row r="50" spans="1:149">
      <c r="A50" s="4" t="s">
        <v>54</v>
      </c>
      <c r="B50" s="4" t="s">
        <v>452</v>
      </c>
      <c r="C50" s="4" t="s">
        <v>423</v>
      </c>
      <c r="D50" s="4" t="s">
        <v>382</v>
      </c>
      <c r="E50" s="4" t="s">
        <v>112</v>
      </c>
      <c r="F50" s="4" t="s">
        <v>373</v>
      </c>
      <c r="G50" s="128" t="s">
        <v>114</v>
      </c>
      <c r="H50" s="62">
        <v>43768</v>
      </c>
      <c r="I50" s="4" t="s">
        <v>541</v>
      </c>
      <c r="J50" s="132" t="s">
        <v>386</v>
      </c>
      <c r="K50" s="132"/>
      <c r="L50" s="132"/>
      <c r="M50" s="132"/>
      <c r="N50" s="132"/>
      <c r="O50" s="132"/>
      <c r="P50" s="132"/>
      <c r="Q50" s="132"/>
      <c r="R50" s="132"/>
      <c r="S50" s="5">
        <v>10.199999999999999</v>
      </c>
      <c r="T50" s="5">
        <v>8.3000000000000007</v>
      </c>
      <c r="U50" s="5">
        <v>4.6500000000000004</v>
      </c>
      <c r="V50" s="5">
        <v>6.25</v>
      </c>
      <c r="W50" s="5">
        <v>3.87</v>
      </c>
      <c r="X50" s="5">
        <v>225</v>
      </c>
      <c r="Y50" s="5">
        <v>24.24</v>
      </c>
      <c r="Z50" s="5">
        <v>1</v>
      </c>
      <c r="AA50" s="51">
        <f>'QLQ-30 + QLQ-OV28'!BJ50</f>
        <v>66.666666666666657</v>
      </c>
      <c r="AB50" s="51">
        <f>'QLQ-30 + QLQ-OV28'!BK50</f>
        <v>93.333333333333329</v>
      </c>
      <c r="AC50" s="51">
        <f>'QLQ-30 + QLQ-OV28'!BL50</f>
        <v>100</v>
      </c>
      <c r="AD50" s="51">
        <f>'QLQ-30 + QLQ-OV28'!BM50</f>
        <v>66.666666666666671</v>
      </c>
      <c r="AE50" s="51">
        <f>'QLQ-30 + QLQ-OV28'!BN50</f>
        <v>83.333333333333343</v>
      </c>
      <c r="AF50" s="51">
        <f>'QLQ-30 + QLQ-OV28'!BO50</f>
        <v>83.333333333333343</v>
      </c>
      <c r="AG50" s="51">
        <f>'QLQ-30 + QLQ-OV28'!BP50</f>
        <v>22.222222222222225</v>
      </c>
      <c r="AH50" s="51">
        <f>'QLQ-30 + QLQ-OV28'!BQ50</f>
        <v>0</v>
      </c>
      <c r="AI50" s="51">
        <f>'QLQ-30 + QLQ-OV28'!BR50</f>
        <v>0</v>
      </c>
      <c r="AJ50" s="51">
        <f>'QLQ-30 + QLQ-OV28'!BS50</f>
        <v>0</v>
      </c>
      <c r="AK50" s="51">
        <f>'QLQ-30 + QLQ-OV28'!BT50</f>
        <v>33.333333333333329</v>
      </c>
      <c r="AL50" s="51">
        <f>'QLQ-30 + QLQ-OV28'!BU50</f>
        <v>33.333333333333329</v>
      </c>
      <c r="AM50" s="51">
        <f>'QLQ-30 + QLQ-OV28'!BV50</f>
        <v>33.333333333333329</v>
      </c>
      <c r="AN50" s="51">
        <f>'QLQ-30 + QLQ-OV28'!BW50</f>
        <v>0</v>
      </c>
      <c r="AO50" s="51">
        <f>'QLQ-30 + QLQ-OV28'!BX50</f>
        <v>0</v>
      </c>
      <c r="AP50" s="51">
        <f>'QLQ-30 + QLQ-OV28'!BY50</f>
        <v>33.333333333333329</v>
      </c>
      <c r="AQ50" s="51">
        <f>'QLQ-30 + QLQ-OV28'!BZ50</f>
        <v>19.444444444444443</v>
      </c>
      <c r="AR50" s="51">
        <f>'QLQ-30 + QLQ-OV28'!CA50</f>
        <v>44.44444444444445</v>
      </c>
      <c r="AS50" s="51">
        <f>'QLQ-30 + QLQ-OV28'!CB50</f>
        <v>28.571428571428577</v>
      </c>
      <c r="AT50" s="51">
        <f>'QLQ-30 + QLQ-OV28'!CC50</f>
        <v>0</v>
      </c>
      <c r="AU50" s="51">
        <f>'QLQ-30 + QLQ-OV28'!CD50</f>
        <v>33.333333333333329</v>
      </c>
      <c r="AV50" s="51">
        <f>'QLQ-30 + QLQ-OV28'!CE50</f>
        <v>6.6666666666666652</v>
      </c>
      <c r="AW50" s="51">
        <f>'QLQ-30 + QLQ-OV28'!CF50</f>
        <v>0</v>
      </c>
      <c r="AX50" s="142">
        <f>'Facit-F'!AF49</f>
        <v>48</v>
      </c>
      <c r="AY50" s="62">
        <v>43790</v>
      </c>
      <c r="AZ50" s="5">
        <v>8.33</v>
      </c>
      <c r="BA50" s="5">
        <v>7.8</v>
      </c>
      <c r="BB50" s="5">
        <v>4.33</v>
      </c>
      <c r="BC50" s="5">
        <v>5</v>
      </c>
      <c r="BD50" s="5">
        <v>2.37</v>
      </c>
      <c r="BE50" s="5">
        <v>171</v>
      </c>
      <c r="BF50" s="5">
        <v>31.2</v>
      </c>
      <c r="BG50" s="5">
        <v>1</v>
      </c>
      <c r="BH50" s="51">
        <f>'QLQ-30 + QLQ-OV28'!EQ50</f>
        <v>50</v>
      </c>
      <c r="BI50" s="51">
        <f>'QLQ-30 + QLQ-OV28'!ER50</f>
        <v>86.666666666666671</v>
      </c>
      <c r="BJ50" s="51">
        <f>'QLQ-30 + QLQ-OV28'!ES50</f>
        <v>66.666666666666671</v>
      </c>
      <c r="BK50" s="51">
        <f>'QLQ-30 + QLQ-OV28'!ET50</f>
        <v>41.666666666666664</v>
      </c>
      <c r="BL50" s="51">
        <f>'QLQ-30 + QLQ-OV28'!EU50</f>
        <v>83.333333333333343</v>
      </c>
      <c r="BM50" s="51">
        <f>'QLQ-30 + QLQ-OV28'!EV50</f>
        <v>66.666666666666671</v>
      </c>
      <c r="BN50" s="51">
        <f>'QLQ-30 + QLQ-OV28'!EW50</f>
        <v>33.333333333333329</v>
      </c>
      <c r="BO50" s="51">
        <f>'QLQ-30 + QLQ-OV28'!EX50</f>
        <v>33.333333333333329</v>
      </c>
      <c r="BP50" s="51">
        <f>'QLQ-30 + QLQ-OV28'!EY50</f>
        <v>0</v>
      </c>
      <c r="BQ50" s="51">
        <f>'QLQ-30 + QLQ-OV28'!EZ50</f>
        <v>0</v>
      </c>
      <c r="BR50" s="51">
        <f>'QLQ-30 + QLQ-OV28'!FA50</f>
        <v>33.333333333333329</v>
      </c>
      <c r="BS50" s="51">
        <f>'QLQ-30 + QLQ-OV28'!FB50</f>
        <v>33.333333333333329</v>
      </c>
      <c r="BT50" s="51">
        <f>'QLQ-30 + QLQ-OV28'!FC50</f>
        <v>33.333333333333329</v>
      </c>
      <c r="BU50" s="51">
        <f>'QLQ-30 + QLQ-OV28'!FD50</f>
        <v>0</v>
      </c>
      <c r="BV50" s="51">
        <f>'QLQ-30 + QLQ-OV28'!FE50</f>
        <v>0</v>
      </c>
      <c r="BW50" s="51">
        <f>'QLQ-30 + QLQ-OV28'!FF50</f>
        <v>66.666666666666657</v>
      </c>
      <c r="BX50" s="51">
        <f>'QLQ-30 + QLQ-OV28'!FG50</f>
        <v>0</v>
      </c>
      <c r="BY50" s="51">
        <f>'QLQ-30 + QLQ-OV28'!FH50</f>
        <v>55.55555555555555</v>
      </c>
      <c r="BZ50" s="51">
        <f>'QLQ-30 + QLQ-OV28'!FI50</f>
        <v>28.571428571428577</v>
      </c>
      <c r="CA50" s="51">
        <f>'QLQ-30 + QLQ-OV28'!FJ50</f>
        <v>33.333333333333329</v>
      </c>
      <c r="CB50" s="51">
        <f>'QLQ-30 + QLQ-OV28'!FK50</f>
        <v>33.333333333333329</v>
      </c>
      <c r="CC50" s="51">
        <f>'QLQ-30 + QLQ-OV28'!FL50</f>
        <v>26.666666666666668</v>
      </c>
      <c r="CD50" s="51">
        <f>'QLQ-30 + QLQ-OV28'!FM50</f>
        <v>50</v>
      </c>
      <c r="CE50" s="142">
        <f>'Facit-F'!BJ49</f>
        <v>23</v>
      </c>
      <c r="CF50" s="64">
        <v>43840</v>
      </c>
      <c r="CG50" s="5" t="s">
        <v>380</v>
      </c>
      <c r="CH50" s="5">
        <v>7.6</v>
      </c>
      <c r="CI50" s="5">
        <v>4.0599999999999996</v>
      </c>
      <c r="CJ50" s="5">
        <v>4.12</v>
      </c>
      <c r="CK50" s="5">
        <v>1.58</v>
      </c>
      <c r="CL50" s="5">
        <v>220</v>
      </c>
      <c r="CM50" s="5">
        <v>31.6</v>
      </c>
      <c r="CN50" s="5">
        <v>1</v>
      </c>
      <c r="CO50" s="51">
        <f>'QLQ-30 + QLQ-OV28'!HX50</f>
        <v>41.666666666666671</v>
      </c>
      <c r="CP50" s="51">
        <f>'QLQ-30 + QLQ-OV28'!HY50</f>
        <v>46.666666666666664</v>
      </c>
      <c r="CQ50" s="51">
        <f>'QLQ-30 + QLQ-OV28'!HZ50</f>
        <v>50</v>
      </c>
      <c r="CR50" s="51">
        <f>'QLQ-30 + QLQ-OV28'!IA50</f>
        <v>33.333333333333336</v>
      </c>
      <c r="CS50" s="51">
        <f>'QLQ-30 + QLQ-OV28'!IB50</f>
        <v>50</v>
      </c>
      <c r="CT50" s="51">
        <f>'QLQ-30 + QLQ-OV28'!IC50</f>
        <v>16.666666666666664</v>
      </c>
      <c r="CU50" s="51">
        <f>'QLQ-30 + QLQ-OV28'!ID50</f>
        <v>55.55555555555555</v>
      </c>
      <c r="CV50" s="51">
        <f>'QLQ-30 + QLQ-OV28'!IE50</f>
        <v>66.666666666666657</v>
      </c>
      <c r="CW50" s="51">
        <f>'QLQ-30 + QLQ-OV28'!IF50</f>
        <v>33.333333333333329</v>
      </c>
      <c r="CX50" s="51">
        <f>'QLQ-30 + QLQ-OV28'!IG50</f>
        <v>0</v>
      </c>
      <c r="CY50" s="51">
        <f>'QLQ-30 + QLQ-OV28'!IH50</f>
        <v>33.333333333333329</v>
      </c>
      <c r="CZ50" s="51">
        <f>'QLQ-30 + QLQ-OV28'!II50</f>
        <v>66.666666666666657</v>
      </c>
      <c r="DA50" s="51">
        <f>'QLQ-30 + QLQ-OV28'!IJ50</f>
        <v>33.333333333333329</v>
      </c>
      <c r="DB50" s="51">
        <f>'QLQ-30 + QLQ-OV28'!IK50</f>
        <v>66.666666666666657</v>
      </c>
      <c r="DC50" s="51">
        <f>'QLQ-30 + QLQ-OV28'!IL50</f>
        <v>33.333333333333329</v>
      </c>
      <c r="DD50" s="51">
        <f>'QLQ-30 + QLQ-OV28'!IM50</f>
        <v>100</v>
      </c>
      <c r="DE50" s="51">
        <f>'QLQ-30 + QLQ-OV28'!IN50</f>
        <v>0</v>
      </c>
      <c r="DF50" s="51">
        <f>'QLQ-30 + QLQ-OV28'!IO50</f>
        <v>77.777777777777786</v>
      </c>
      <c r="DG50" s="51">
        <f>'QLQ-30 + QLQ-OV28'!IP50</f>
        <v>57.142857142857153</v>
      </c>
      <c r="DH50" s="51">
        <f>'QLQ-30 + QLQ-OV28'!IQ50</f>
        <v>33.333333333333329</v>
      </c>
      <c r="DI50" s="51">
        <f>'QLQ-30 + QLQ-OV28'!IR50</f>
        <v>66.666666666666657</v>
      </c>
      <c r="DJ50" s="51">
        <f>'QLQ-30 + QLQ-OV28'!IS50</f>
        <v>33.333333333333329</v>
      </c>
      <c r="DK50" s="51">
        <f>'QLQ-30 + QLQ-OV28'!IT50</f>
        <v>100</v>
      </c>
      <c r="DL50" s="142">
        <f>'Facit-F'!CN49</f>
        <v>15</v>
      </c>
      <c r="DM50" s="64">
        <v>43889</v>
      </c>
      <c r="DN50" s="5" t="s">
        <v>380</v>
      </c>
      <c r="DO50" s="5">
        <v>7.1</v>
      </c>
      <c r="DP50" s="5">
        <v>3.57</v>
      </c>
      <c r="DQ50" s="5">
        <v>4.4000000000000004</v>
      </c>
      <c r="DR50" s="5">
        <v>1.77</v>
      </c>
      <c r="DS50" s="5">
        <v>271</v>
      </c>
      <c r="DT50" s="5">
        <v>31.6</v>
      </c>
      <c r="DU50" s="5">
        <v>1</v>
      </c>
      <c r="DV50" s="51">
        <f>'QLQ-30 + QLQ-OV28'!LE50</f>
        <v>33.333333333333329</v>
      </c>
      <c r="DW50" s="51">
        <f>'QLQ-30 + QLQ-OV28'!LF50</f>
        <v>26.666666666666661</v>
      </c>
      <c r="DX50" s="51">
        <f>'QLQ-30 + QLQ-OV28'!LG50</f>
        <v>16.666666666666664</v>
      </c>
      <c r="DY50" s="51">
        <f>'QLQ-30 + QLQ-OV28'!LH50</f>
        <v>0</v>
      </c>
      <c r="DZ50" s="51">
        <f>'QLQ-30 + QLQ-OV28'!LI50</f>
        <v>50</v>
      </c>
      <c r="EA50" s="51">
        <f>'QLQ-30 + QLQ-OV28'!LJ50</f>
        <v>16.666666666666664</v>
      </c>
      <c r="EB50" s="51">
        <f>'QLQ-30 + QLQ-OV28'!LK50</f>
        <v>88.888888888888886</v>
      </c>
      <c r="EC50" s="51">
        <f>'QLQ-30 + QLQ-OV28'!LL50</f>
        <v>83.333333333333343</v>
      </c>
      <c r="ED50" s="51">
        <f>'QLQ-30 + QLQ-OV28'!LM50</f>
        <v>33.333333333333329</v>
      </c>
      <c r="EE50" s="51">
        <f>'QLQ-30 + QLQ-OV28'!LN50</f>
        <v>33.333333333333329</v>
      </c>
      <c r="EF50" s="51">
        <f>'QLQ-30 + QLQ-OV28'!LO50</f>
        <v>66.666666666666657</v>
      </c>
      <c r="EG50" s="51">
        <f>'QLQ-30 + QLQ-OV28'!LP50</f>
        <v>100</v>
      </c>
      <c r="EH50" s="51">
        <f>'QLQ-30 + QLQ-OV28'!LQ50</f>
        <v>0</v>
      </c>
      <c r="EI50" s="51">
        <f>'QLQ-30 + QLQ-OV28'!LR50</f>
        <v>66.666666666666657</v>
      </c>
      <c r="EJ50" s="51">
        <f>'QLQ-30 + QLQ-OV28'!LS50</f>
        <v>33.333333333333329</v>
      </c>
      <c r="EK50" s="51">
        <f>'QLQ-30 + QLQ-OV28'!LT50</f>
        <v>100</v>
      </c>
      <c r="EL50" s="51">
        <f>'QLQ-30 + QLQ-OV28'!LU50</f>
        <v>0</v>
      </c>
      <c r="EM50" s="51">
        <f>'QLQ-30 + QLQ-OV28'!LV50</f>
        <v>100</v>
      </c>
      <c r="EN50" s="51">
        <f>'QLQ-30 + QLQ-OV28'!LW50</f>
        <v>52.380952380952387</v>
      </c>
      <c r="EO50" s="51">
        <f>'QLQ-30 + QLQ-OV28'!LX50</f>
        <v>66.666666666666657</v>
      </c>
      <c r="EP50" s="51">
        <f>'QLQ-30 + QLQ-OV28'!LY50</f>
        <v>66.666666666666657</v>
      </c>
      <c r="EQ50" s="51">
        <f>'QLQ-30 + QLQ-OV28'!LZ50</f>
        <v>46.666666666666664</v>
      </c>
      <c r="ER50" s="51">
        <f>'QLQ-30 + QLQ-OV28'!MA50</f>
        <v>0</v>
      </c>
      <c r="ES50" s="55">
        <f>'Facit-F'!DR49</f>
        <v>5</v>
      </c>
    </row>
    <row r="51" spans="1:149">
      <c r="A51" s="4" t="s">
        <v>55</v>
      </c>
      <c r="B51" s="4" t="s">
        <v>453</v>
      </c>
      <c r="C51" s="4" t="s">
        <v>372</v>
      </c>
      <c r="D51" s="4" t="s">
        <v>382</v>
      </c>
      <c r="E51" s="4" t="s">
        <v>383</v>
      </c>
      <c r="F51" s="4" t="s">
        <v>113</v>
      </c>
      <c r="G51" s="128" t="s">
        <v>374</v>
      </c>
      <c r="H51" s="62">
        <v>43665</v>
      </c>
      <c r="I51" s="4" t="s">
        <v>375</v>
      </c>
      <c r="J51" s="132"/>
      <c r="K51" s="132"/>
      <c r="L51" s="132"/>
      <c r="M51" s="132"/>
      <c r="N51" s="132"/>
      <c r="O51" s="132"/>
      <c r="P51" s="132"/>
      <c r="Q51" s="132"/>
      <c r="R51" s="132"/>
      <c r="S51" s="5">
        <v>131.6</v>
      </c>
      <c r="T51" s="5">
        <v>7.8</v>
      </c>
      <c r="U51" s="5">
        <v>4</v>
      </c>
      <c r="V51" s="5">
        <v>5.24</v>
      </c>
      <c r="W51" s="5">
        <v>2.56</v>
      </c>
      <c r="X51" s="5">
        <v>212</v>
      </c>
      <c r="Y51" s="5">
        <v>30.8</v>
      </c>
      <c r="Z51" s="5">
        <v>1</v>
      </c>
      <c r="AA51" s="51">
        <f>'QLQ-30 + QLQ-OV28'!BJ51</f>
        <v>50</v>
      </c>
      <c r="AB51" s="51">
        <f>'QLQ-30 + QLQ-OV28'!BK51</f>
        <v>40</v>
      </c>
      <c r="AC51" s="51">
        <f>'QLQ-30 + QLQ-OV28'!BL51</f>
        <v>66.666666666666671</v>
      </c>
      <c r="AD51" s="51">
        <f>'QLQ-30 + QLQ-OV28'!BM51</f>
        <v>16.666666666666664</v>
      </c>
      <c r="AE51" s="51">
        <f>'QLQ-30 + QLQ-OV28'!BN51</f>
        <v>66.666666666666671</v>
      </c>
      <c r="AF51" s="51">
        <f>'QLQ-30 + QLQ-OV28'!BO51</f>
        <v>66.666666666666671</v>
      </c>
      <c r="AG51" s="51">
        <f>'QLQ-30 + QLQ-OV28'!BP51</f>
        <v>66.666666666666657</v>
      </c>
      <c r="AH51" s="51">
        <f>'QLQ-30 + QLQ-OV28'!BQ51</f>
        <v>0</v>
      </c>
      <c r="AI51" s="51">
        <f>'QLQ-30 + QLQ-OV28'!BR51</f>
        <v>33.333333333333329</v>
      </c>
      <c r="AJ51" s="51">
        <f>'QLQ-30 + QLQ-OV28'!BS51</f>
        <v>33.333333333333329</v>
      </c>
      <c r="AK51" s="51">
        <f>'QLQ-30 + QLQ-OV28'!BT51</f>
        <v>33.333333333333329</v>
      </c>
      <c r="AL51" s="51">
        <f>'QLQ-30 + QLQ-OV28'!BU51</f>
        <v>33.333333333333329</v>
      </c>
      <c r="AM51" s="51">
        <f>'QLQ-30 + QLQ-OV28'!BV51</f>
        <v>100</v>
      </c>
      <c r="AN51" s="51">
        <f>'QLQ-30 + QLQ-OV28'!BW51</f>
        <v>0</v>
      </c>
      <c r="AO51" s="51">
        <f>'QLQ-30 + QLQ-OV28'!BX51</f>
        <v>33.333333333333329</v>
      </c>
      <c r="AP51" s="51">
        <f>'QLQ-30 + QLQ-OV28'!BY51</f>
        <v>33.333333333333329</v>
      </c>
      <c r="AQ51" s="51">
        <f>'QLQ-30 + QLQ-OV28'!BZ51</f>
        <v>0</v>
      </c>
      <c r="AR51" s="51">
        <f>'QLQ-30 + QLQ-OV28'!CA51</f>
        <v>100</v>
      </c>
      <c r="AS51" s="51">
        <f>'QLQ-30 + QLQ-OV28'!CB51</f>
        <v>71.428571428571431</v>
      </c>
      <c r="AT51" s="51">
        <f>'QLQ-30 + QLQ-OV28'!CC51</f>
        <v>44.44444444444445</v>
      </c>
      <c r="AU51" s="51">
        <f>'QLQ-30 + QLQ-OV28'!CD51</f>
        <v>16.666666666666664</v>
      </c>
      <c r="AV51" s="51">
        <f>'QLQ-30 + QLQ-OV28'!CE51</f>
        <v>46.666666666666664</v>
      </c>
      <c r="AW51" s="51">
        <f>'QLQ-30 + QLQ-OV28'!CF51</f>
        <v>33.333333333333329</v>
      </c>
      <c r="AX51" s="142">
        <f>'Facit-F'!AF50</f>
        <v>15</v>
      </c>
      <c r="AY51" s="62">
        <v>43696</v>
      </c>
      <c r="AZ51" s="5" t="s">
        <v>380</v>
      </c>
      <c r="BA51" s="5">
        <v>7.3</v>
      </c>
      <c r="BB51" s="5">
        <v>3.79</v>
      </c>
      <c r="BC51" s="5">
        <v>4.93</v>
      </c>
      <c r="BD51" s="5">
        <v>2.83</v>
      </c>
      <c r="BE51" s="5">
        <v>190</v>
      </c>
      <c r="BF51" s="5">
        <v>30.8</v>
      </c>
      <c r="BG51" s="5">
        <v>2</v>
      </c>
      <c r="BH51" s="51">
        <f>'QLQ-30 + QLQ-OV28'!EQ51</f>
        <v>16.666666666666664</v>
      </c>
      <c r="BI51" s="51">
        <f>'QLQ-30 + QLQ-OV28'!ER51</f>
        <v>20.000000000000007</v>
      </c>
      <c r="BJ51" s="51">
        <f>'QLQ-30 + QLQ-OV28'!ES51</f>
        <v>16.666666666666664</v>
      </c>
      <c r="BK51" s="51">
        <f>'QLQ-30 + QLQ-OV28'!ET51</f>
        <v>0</v>
      </c>
      <c r="BL51" s="51">
        <f>'QLQ-30 + QLQ-OV28'!EU51</f>
        <v>33.333333333333336</v>
      </c>
      <c r="BM51" s="51">
        <f>'QLQ-30 + QLQ-OV28'!EV51</f>
        <v>0</v>
      </c>
      <c r="BN51" s="51">
        <f>'QLQ-30 + QLQ-OV28'!EW51</f>
        <v>100</v>
      </c>
      <c r="BO51" s="51">
        <f>'QLQ-30 + QLQ-OV28'!EX51</f>
        <v>66.666666666666657</v>
      </c>
      <c r="BP51" s="51">
        <f>'QLQ-30 + QLQ-OV28'!EY51</f>
        <v>66.666666666666657</v>
      </c>
      <c r="BQ51" s="51">
        <f>'QLQ-30 + QLQ-OV28'!EZ51</f>
        <v>33.333333333333329</v>
      </c>
      <c r="BR51" s="51">
        <f>'QLQ-30 + QLQ-OV28'!FA51</f>
        <v>66.666666666666657</v>
      </c>
      <c r="BS51" s="51">
        <f>'QLQ-30 + QLQ-OV28'!FB51</f>
        <v>100</v>
      </c>
      <c r="BT51" s="51">
        <f>'QLQ-30 + QLQ-OV28'!FC51</f>
        <v>66.666666666666657</v>
      </c>
      <c r="BU51" s="51">
        <f>'QLQ-30 + QLQ-OV28'!FD51</f>
        <v>0</v>
      </c>
      <c r="BV51" s="51">
        <f>'QLQ-30 + QLQ-OV28'!FE51</f>
        <v>66.666666666666657</v>
      </c>
      <c r="BW51" s="51">
        <f>'QLQ-30 + QLQ-OV28'!FF51</f>
        <v>83.333333333333343</v>
      </c>
      <c r="BX51" s="51">
        <f>'QLQ-30 + QLQ-OV28'!FG51</f>
        <v>0</v>
      </c>
      <c r="BY51" s="51">
        <f>'QLQ-30 + QLQ-OV28'!FH51</f>
        <v>100</v>
      </c>
      <c r="BZ51" s="51">
        <f>'QLQ-30 + QLQ-OV28'!FI51</f>
        <v>85.714285714285722</v>
      </c>
      <c r="CA51" s="51">
        <f>'QLQ-30 + QLQ-OV28'!FJ51</f>
        <v>66.666666666666657</v>
      </c>
      <c r="CB51" s="51">
        <f>'QLQ-30 + QLQ-OV28'!FK51</f>
        <v>33.333333333333329</v>
      </c>
      <c r="CC51" s="51">
        <f>'QLQ-30 + QLQ-OV28'!FL51</f>
        <v>73.333333333333343</v>
      </c>
      <c r="CD51" s="51">
        <f>'QLQ-30 + QLQ-OV28'!FM51</f>
        <v>66.666666666666657</v>
      </c>
      <c r="CE51" s="142">
        <f>'Facit-F'!BJ50</f>
        <v>7</v>
      </c>
      <c r="CF51" s="64">
        <v>43741</v>
      </c>
      <c r="CG51" s="5" t="s">
        <v>380</v>
      </c>
      <c r="CH51" s="5">
        <v>7.5</v>
      </c>
      <c r="CI51" s="5">
        <v>3.86</v>
      </c>
      <c r="CJ51" s="5">
        <v>6.28</v>
      </c>
      <c r="CK51" s="5">
        <v>3.11</v>
      </c>
      <c r="CL51" s="5">
        <v>284</v>
      </c>
      <c r="CM51" s="5">
        <v>30.41</v>
      </c>
      <c r="CN51" s="5">
        <v>1</v>
      </c>
      <c r="CO51" s="51">
        <f>'QLQ-30 + QLQ-OV28'!HX51</f>
        <v>16.666666666666664</v>
      </c>
      <c r="CP51" s="51">
        <f>'QLQ-30 + QLQ-OV28'!HY51</f>
        <v>6.6666666666666767</v>
      </c>
      <c r="CQ51" s="51">
        <f>'QLQ-30 + QLQ-OV28'!HZ51</f>
        <v>33.333333333333336</v>
      </c>
      <c r="CR51" s="51">
        <f>'QLQ-30 + QLQ-OV28'!IA51</f>
        <v>16.666666666666664</v>
      </c>
      <c r="CS51" s="51">
        <f>'QLQ-30 + QLQ-OV28'!IB51</f>
        <v>33.333333333333336</v>
      </c>
      <c r="CT51" s="51">
        <f>'QLQ-30 + QLQ-OV28'!IC51</f>
        <v>33.333333333333336</v>
      </c>
      <c r="CU51" s="51">
        <f>'QLQ-30 + QLQ-OV28'!ID51</f>
        <v>100</v>
      </c>
      <c r="CV51" s="51">
        <f>'QLQ-30 + QLQ-OV28'!IE51</f>
        <v>66.666666666666657</v>
      </c>
      <c r="CW51" s="51">
        <f>'QLQ-30 + QLQ-OV28'!IF51</f>
        <v>66.666666666666657</v>
      </c>
      <c r="CX51" s="51">
        <f>'QLQ-30 + QLQ-OV28'!IG51</f>
        <v>33.333333333333329</v>
      </c>
      <c r="CY51" s="51">
        <f>'QLQ-30 + QLQ-OV28'!IH51</f>
        <v>100</v>
      </c>
      <c r="CZ51" s="51">
        <f>'QLQ-30 + QLQ-OV28'!II51</f>
        <v>66.666666666666657</v>
      </c>
      <c r="DA51" s="51">
        <f>'QLQ-30 + QLQ-OV28'!IJ51</f>
        <v>33.333333333333329</v>
      </c>
      <c r="DB51" s="51">
        <f>'QLQ-30 + QLQ-OV28'!IK51</f>
        <v>33.333333333333329</v>
      </c>
      <c r="DC51" s="51">
        <f>'QLQ-30 + QLQ-OV28'!IL51</f>
        <v>66.666666666666657</v>
      </c>
      <c r="DD51" s="51">
        <f>'QLQ-30 + QLQ-OV28'!IM51</f>
        <v>100</v>
      </c>
      <c r="DE51" s="51">
        <f>'QLQ-30 + QLQ-OV28'!IN51</f>
        <v>0</v>
      </c>
      <c r="DF51" s="51">
        <f>'QLQ-30 + QLQ-OV28'!IO51</f>
        <v>100</v>
      </c>
      <c r="DG51" s="51">
        <f>'QLQ-30 + QLQ-OV28'!IP51</f>
        <v>71.428571428571431</v>
      </c>
      <c r="DH51" s="51">
        <f>'QLQ-30 + QLQ-OV28'!IQ51</f>
        <v>77.777777777777786</v>
      </c>
      <c r="DI51" s="51">
        <f>'QLQ-30 + QLQ-OV28'!IR51</f>
        <v>50</v>
      </c>
      <c r="DJ51" s="51">
        <f>'QLQ-30 + QLQ-OV28'!IS51</f>
        <v>73.333333333333343</v>
      </c>
      <c r="DK51" s="51">
        <f>'QLQ-30 + QLQ-OV28'!IT51</f>
        <v>83.333333333333343</v>
      </c>
      <c r="DL51" s="142">
        <f>'Facit-F'!CN50</f>
        <v>5</v>
      </c>
      <c r="DM51" s="64">
        <v>43784</v>
      </c>
      <c r="DN51" s="5">
        <v>51.7</v>
      </c>
      <c r="DO51" s="5">
        <v>7.2</v>
      </c>
      <c r="DP51" s="5">
        <v>3.71</v>
      </c>
      <c r="DQ51" s="5">
        <v>4.92</v>
      </c>
      <c r="DR51" s="5">
        <v>2.4900000000000002</v>
      </c>
      <c r="DS51" s="5">
        <v>245</v>
      </c>
      <c r="DT51" s="5">
        <v>30.4</v>
      </c>
      <c r="DU51" s="5">
        <v>1</v>
      </c>
      <c r="DV51" s="51">
        <f>'QLQ-30 + QLQ-OV28'!LE51</f>
        <v>33.333333333333329</v>
      </c>
      <c r="DW51" s="51">
        <f>'QLQ-30 + QLQ-OV28'!LF51</f>
        <v>13.33333333333333</v>
      </c>
      <c r="DX51" s="51">
        <f>'QLQ-30 + QLQ-OV28'!LG51</f>
        <v>0</v>
      </c>
      <c r="DY51" s="51">
        <f>'QLQ-30 + QLQ-OV28'!LH51</f>
        <v>8.3333333333333375</v>
      </c>
      <c r="DZ51" s="51">
        <f>'QLQ-30 + QLQ-OV28'!LI51</f>
        <v>33.333333333333336</v>
      </c>
      <c r="EA51" s="51">
        <f>'QLQ-30 + QLQ-OV28'!LJ51</f>
        <v>0</v>
      </c>
      <c r="EB51" s="51">
        <f>'QLQ-30 + QLQ-OV28'!LK51</f>
        <v>100</v>
      </c>
      <c r="EC51" s="51">
        <f>'QLQ-30 + QLQ-OV28'!LL51</f>
        <v>66.666666666666657</v>
      </c>
      <c r="ED51" s="51">
        <f>'QLQ-30 + QLQ-OV28'!LM51</f>
        <v>66.666666666666657</v>
      </c>
      <c r="EE51" s="51">
        <f>'QLQ-30 + QLQ-OV28'!LN51</f>
        <v>33.333333333333329</v>
      </c>
      <c r="EF51" s="51">
        <f>'QLQ-30 + QLQ-OV28'!LO51</f>
        <v>66.666666666666657</v>
      </c>
      <c r="EG51" s="51">
        <f>'QLQ-30 + QLQ-OV28'!LP51</f>
        <v>100</v>
      </c>
      <c r="EH51" s="51">
        <f>'QLQ-30 + QLQ-OV28'!LQ51</f>
        <v>33.333333333333329</v>
      </c>
      <c r="EI51" s="51">
        <f>'QLQ-30 + QLQ-OV28'!LR51</f>
        <v>33.333333333333329</v>
      </c>
      <c r="EJ51" s="51">
        <f>'QLQ-30 + QLQ-OV28'!LS51</f>
        <v>66.666666666666657</v>
      </c>
      <c r="EK51" s="51">
        <f>'QLQ-30 + QLQ-OV28'!LT51</f>
        <v>66.666666666666657</v>
      </c>
      <c r="EL51" s="51">
        <f>'QLQ-30 + QLQ-OV28'!LU51</f>
        <v>0</v>
      </c>
      <c r="EM51" s="51">
        <f>'QLQ-30 + QLQ-OV28'!LV51</f>
        <v>100</v>
      </c>
      <c r="EN51" s="51">
        <f>'QLQ-30 + QLQ-OV28'!LW51</f>
        <v>71.428571428571431</v>
      </c>
      <c r="EO51" s="51">
        <f>'QLQ-30 + QLQ-OV28'!LX51</f>
        <v>100</v>
      </c>
      <c r="EP51" s="51">
        <f>'QLQ-30 + QLQ-OV28'!LY51</f>
        <v>33.333333333333329</v>
      </c>
      <c r="EQ51" s="51">
        <f>'QLQ-30 + QLQ-OV28'!LZ51</f>
        <v>73.333333333333343</v>
      </c>
      <c r="ER51" s="51">
        <f>'QLQ-30 + QLQ-OV28'!MA51</f>
        <v>100</v>
      </c>
      <c r="ES51" s="55">
        <f>'Facit-F'!DR50</f>
        <v>3</v>
      </c>
    </row>
    <row r="52" spans="1:149">
      <c r="A52" s="4" t="s">
        <v>56</v>
      </c>
      <c r="B52" s="4" t="s">
        <v>454</v>
      </c>
      <c r="C52" s="4" t="s">
        <v>408</v>
      </c>
      <c r="D52" s="4" t="s">
        <v>382</v>
      </c>
      <c r="E52" s="4" t="s">
        <v>112</v>
      </c>
      <c r="F52" s="4" t="s">
        <v>390</v>
      </c>
      <c r="G52" s="128" t="s">
        <v>114</v>
      </c>
      <c r="H52" s="62">
        <v>43783</v>
      </c>
      <c r="I52" s="4" t="s">
        <v>455</v>
      </c>
      <c r="J52" s="132" t="s">
        <v>386</v>
      </c>
      <c r="K52" s="132" t="s">
        <v>456</v>
      </c>
      <c r="L52" s="132"/>
      <c r="M52" s="132"/>
      <c r="N52" s="132"/>
      <c r="O52" s="132"/>
      <c r="P52" s="132"/>
      <c r="Q52" s="132"/>
      <c r="R52" s="132"/>
      <c r="S52" s="5" t="s">
        <v>380</v>
      </c>
      <c r="T52" s="5">
        <v>4.5999999999999996</v>
      </c>
      <c r="U52" s="5">
        <v>3.61</v>
      </c>
      <c r="V52" s="5">
        <v>14.22</v>
      </c>
      <c r="W52" s="5">
        <v>11.66</v>
      </c>
      <c r="X52" s="5">
        <v>550</v>
      </c>
      <c r="Y52" s="5">
        <v>24.1</v>
      </c>
      <c r="Z52" s="5">
        <v>0</v>
      </c>
      <c r="AA52" s="51">
        <f>'QLQ-30 + QLQ-OV28'!BJ52</f>
        <v>66.666666666666657</v>
      </c>
      <c r="AB52" s="51">
        <f>'QLQ-30 + QLQ-OV28'!BK52</f>
        <v>100</v>
      </c>
      <c r="AC52" s="51">
        <f>'QLQ-30 + QLQ-OV28'!BL52</f>
        <v>100</v>
      </c>
      <c r="AD52" s="51">
        <f>'QLQ-30 + QLQ-OV28'!BM52</f>
        <v>50</v>
      </c>
      <c r="AE52" s="51">
        <f>'QLQ-30 + QLQ-OV28'!BN52</f>
        <v>100</v>
      </c>
      <c r="AF52" s="51">
        <f>'QLQ-30 + QLQ-OV28'!BO52</f>
        <v>83.333333333333343</v>
      </c>
      <c r="AG52" s="51">
        <f>'QLQ-30 + QLQ-OV28'!BP52</f>
        <v>0</v>
      </c>
      <c r="AH52" s="51">
        <f>'QLQ-30 + QLQ-OV28'!BQ52</f>
        <v>0</v>
      </c>
      <c r="AI52" s="51">
        <f>'QLQ-30 + QLQ-OV28'!BR52</f>
        <v>16.666666666666664</v>
      </c>
      <c r="AJ52" s="51">
        <f>'QLQ-30 + QLQ-OV28'!BS52</f>
        <v>0</v>
      </c>
      <c r="AK52" s="51">
        <f>'QLQ-30 + QLQ-OV28'!BT52</f>
        <v>33.333333333333329</v>
      </c>
      <c r="AL52" s="51">
        <f>'QLQ-30 + QLQ-OV28'!BU52</f>
        <v>33.333333333333329</v>
      </c>
      <c r="AM52" s="51">
        <f>'QLQ-30 + QLQ-OV28'!BV52</f>
        <v>33.333333333333329</v>
      </c>
      <c r="AN52" s="51">
        <f>'QLQ-30 + QLQ-OV28'!BW52</f>
        <v>0</v>
      </c>
      <c r="AO52" s="51">
        <f>'QLQ-30 + QLQ-OV28'!BX52</f>
        <v>0</v>
      </c>
      <c r="AP52" s="51">
        <f>'QLQ-30 + QLQ-OV28'!BY52</f>
        <v>66.666666666666657</v>
      </c>
      <c r="AQ52" s="51">
        <f>'QLQ-30 + QLQ-OV28'!BZ52</f>
        <v>25</v>
      </c>
      <c r="AR52" s="51">
        <f>'QLQ-30 + QLQ-OV28'!CA52</f>
        <v>55.55555555555555</v>
      </c>
      <c r="AS52" s="51">
        <f>'QLQ-30 + QLQ-OV28'!CB52</f>
        <v>28.571428571428577</v>
      </c>
      <c r="AT52" s="51">
        <f>'QLQ-30 + QLQ-OV28'!CC52</f>
        <v>0</v>
      </c>
      <c r="AU52" s="51">
        <f>'QLQ-30 + QLQ-OV28'!CD52</f>
        <v>33.333333333333329</v>
      </c>
      <c r="AV52" s="51">
        <f>'QLQ-30 + QLQ-OV28'!CE52</f>
        <v>6.6666666666666652</v>
      </c>
      <c r="AW52" s="51">
        <f>'QLQ-30 + QLQ-OV28'!CF52</f>
        <v>0</v>
      </c>
      <c r="AX52" s="142">
        <f>'Facit-F'!AF51</f>
        <v>46</v>
      </c>
      <c r="AY52" s="62">
        <v>43809</v>
      </c>
      <c r="AZ52" s="5">
        <v>442</v>
      </c>
      <c r="BA52" s="5">
        <v>7.6</v>
      </c>
      <c r="BB52" s="5">
        <v>4.91</v>
      </c>
      <c r="BC52" s="5">
        <v>5.14</v>
      </c>
      <c r="BD52" s="5">
        <v>3.35</v>
      </c>
      <c r="BE52" s="5">
        <v>234</v>
      </c>
      <c r="BF52" s="5">
        <v>22.55</v>
      </c>
      <c r="BG52" s="5">
        <v>0</v>
      </c>
      <c r="BH52" s="51">
        <f>'QLQ-30 + QLQ-OV28'!EQ52</f>
        <v>58.333333333333336</v>
      </c>
      <c r="BI52" s="51">
        <f>'QLQ-30 + QLQ-OV28'!ER52</f>
        <v>86.666666666666671</v>
      </c>
      <c r="BJ52" s="51">
        <f>'QLQ-30 + QLQ-OV28'!ES52</f>
        <v>66.666666666666671</v>
      </c>
      <c r="BK52" s="51">
        <f>'QLQ-30 + QLQ-OV28'!ET52</f>
        <v>41.666666666666664</v>
      </c>
      <c r="BL52" s="51">
        <f>'QLQ-30 + QLQ-OV28'!EU52</f>
        <v>100</v>
      </c>
      <c r="BM52" s="51">
        <f>'QLQ-30 + QLQ-OV28'!EV52</f>
        <v>66.666666666666671</v>
      </c>
      <c r="BN52" s="51">
        <f>'QLQ-30 + QLQ-OV28'!EW52</f>
        <v>33.333333333333329</v>
      </c>
      <c r="BO52" s="51">
        <f>'QLQ-30 + QLQ-OV28'!EX52</f>
        <v>16.666666666666664</v>
      </c>
      <c r="BP52" s="51">
        <f>'QLQ-30 + QLQ-OV28'!EY52</f>
        <v>33.333333333333329</v>
      </c>
      <c r="BQ52" s="51">
        <f>'QLQ-30 + QLQ-OV28'!EZ52</f>
        <v>0</v>
      </c>
      <c r="BR52" s="51">
        <f>'QLQ-30 + QLQ-OV28'!FA52</f>
        <v>33.333333333333329</v>
      </c>
      <c r="BS52" s="51">
        <f>'QLQ-30 + QLQ-OV28'!FB52</f>
        <v>33.333333333333329</v>
      </c>
      <c r="BT52" s="51">
        <f>'QLQ-30 + QLQ-OV28'!FC52</f>
        <v>33.333333333333329</v>
      </c>
      <c r="BU52" s="51">
        <f>'QLQ-30 + QLQ-OV28'!FD52</f>
        <v>33.333333333333329</v>
      </c>
      <c r="BV52" s="51">
        <f>'QLQ-30 + QLQ-OV28'!FE52</f>
        <v>0</v>
      </c>
      <c r="BW52" s="51">
        <f>'QLQ-30 + QLQ-OV28'!FF52</f>
        <v>100</v>
      </c>
      <c r="BX52" s="51">
        <f>'QLQ-30 + QLQ-OV28'!FG52</f>
        <v>4.1666666666666661</v>
      </c>
      <c r="BY52" s="51">
        <f>'QLQ-30 + QLQ-OV28'!FH52</f>
        <v>88.888888888888886</v>
      </c>
      <c r="BZ52" s="51">
        <f>'QLQ-30 + QLQ-OV28'!FI52</f>
        <v>38.095238095238095</v>
      </c>
      <c r="CA52" s="51">
        <f>'QLQ-30 + QLQ-OV28'!FJ52</f>
        <v>0</v>
      </c>
      <c r="CB52" s="51">
        <f>'QLQ-30 + QLQ-OV28'!FK52</f>
        <v>33.333333333333329</v>
      </c>
      <c r="CC52" s="51">
        <f>'QLQ-30 + QLQ-OV28'!FL52</f>
        <v>26.666666666666668</v>
      </c>
      <c r="CD52" s="51">
        <f>'QLQ-30 + QLQ-OV28'!FM52</f>
        <v>50</v>
      </c>
      <c r="CE52" s="142">
        <f>'Facit-F'!BJ51</f>
        <v>28</v>
      </c>
      <c r="CF52" s="64">
        <v>43867</v>
      </c>
      <c r="CG52" s="5">
        <v>209</v>
      </c>
      <c r="CH52" s="5">
        <v>6.5</v>
      </c>
      <c r="CI52" s="5">
        <v>3.34</v>
      </c>
      <c r="CJ52" s="5">
        <v>6.66</v>
      </c>
      <c r="CK52" s="5">
        <v>4.54</v>
      </c>
      <c r="CL52" s="5">
        <v>128</v>
      </c>
      <c r="CM52" s="5">
        <v>22.1</v>
      </c>
      <c r="CN52" s="5">
        <v>0</v>
      </c>
      <c r="CO52" s="51">
        <f>'QLQ-30 + QLQ-OV28'!HX52</f>
        <v>50</v>
      </c>
      <c r="CP52" s="51">
        <f>'QLQ-30 + QLQ-OV28'!HY52</f>
        <v>59.999999999999986</v>
      </c>
      <c r="CQ52" s="51">
        <f>'QLQ-30 + QLQ-OV28'!HZ52</f>
        <v>33.333333333333336</v>
      </c>
      <c r="CR52" s="51">
        <f>'QLQ-30 + QLQ-OV28'!IA52</f>
        <v>16.666666666666664</v>
      </c>
      <c r="CS52" s="51">
        <f>'QLQ-30 + QLQ-OV28'!IB52</f>
        <v>66.666666666666671</v>
      </c>
      <c r="CT52" s="51">
        <f>'QLQ-30 + QLQ-OV28'!IC52</f>
        <v>16.666666666666664</v>
      </c>
      <c r="CU52" s="51">
        <f>'QLQ-30 + QLQ-OV28'!ID52</f>
        <v>66.666666666666657</v>
      </c>
      <c r="CV52" s="51">
        <f>'QLQ-30 + QLQ-OV28'!IE52</f>
        <v>33.333333333333329</v>
      </c>
      <c r="CW52" s="51">
        <f>'QLQ-30 + QLQ-OV28'!IF52</f>
        <v>33.333333333333329</v>
      </c>
      <c r="CX52" s="51">
        <f>'QLQ-30 + QLQ-OV28'!IG52</f>
        <v>33.333333333333329</v>
      </c>
      <c r="CY52" s="51">
        <f>'QLQ-30 + QLQ-OV28'!IH52</f>
        <v>33.333333333333329</v>
      </c>
      <c r="CZ52" s="51">
        <f>'QLQ-30 + QLQ-OV28'!II52</f>
        <v>66.666666666666657</v>
      </c>
      <c r="DA52" s="51">
        <f>'QLQ-30 + QLQ-OV28'!IJ52</f>
        <v>0</v>
      </c>
      <c r="DB52" s="51">
        <f>'QLQ-30 + QLQ-OV28'!IK52</f>
        <v>33.333333333333329</v>
      </c>
      <c r="DC52" s="51">
        <f>'QLQ-30 + QLQ-OV28'!IL52</f>
        <v>33.333333333333329</v>
      </c>
      <c r="DD52" s="51">
        <f>'QLQ-30 + QLQ-OV28'!IM52</f>
        <v>100</v>
      </c>
      <c r="DE52" s="51">
        <f>'QLQ-30 + QLQ-OV28'!IN52</f>
        <v>0</v>
      </c>
      <c r="DF52" s="51">
        <f>'QLQ-30 + QLQ-OV28'!IO52</f>
        <v>100</v>
      </c>
      <c r="DG52" s="51">
        <f>'QLQ-30 + QLQ-OV28'!IP52</f>
        <v>61.904761904761905</v>
      </c>
      <c r="DH52" s="51">
        <f>'QLQ-30 + QLQ-OV28'!IQ52</f>
        <v>33.333333333333329</v>
      </c>
      <c r="DI52" s="51">
        <f>'QLQ-30 + QLQ-OV28'!IR52</f>
        <v>33.333333333333329</v>
      </c>
      <c r="DJ52" s="51">
        <f>'QLQ-30 + QLQ-OV28'!IS52</f>
        <v>26.666666666666668</v>
      </c>
      <c r="DK52" s="51">
        <f>'QLQ-30 + QLQ-OV28'!IT52</f>
        <v>100</v>
      </c>
      <c r="DL52" s="142">
        <f>'Facit-F'!CN51</f>
        <v>18</v>
      </c>
      <c r="DM52" s="64">
        <v>43920</v>
      </c>
      <c r="DN52" s="5">
        <v>222</v>
      </c>
      <c r="DO52" s="5">
        <v>6</v>
      </c>
      <c r="DP52" s="5">
        <v>3.01</v>
      </c>
      <c r="DQ52" s="5">
        <v>9.3800000000000008</v>
      </c>
      <c r="DR52" s="5">
        <v>6.6</v>
      </c>
      <c r="DS52" s="5">
        <v>356</v>
      </c>
      <c r="DT52" s="5">
        <v>20.8</v>
      </c>
      <c r="DU52" s="5">
        <v>0</v>
      </c>
      <c r="DV52" s="51">
        <f>'QLQ-30 + QLQ-OV28'!LE52</f>
        <v>33.333333333333329</v>
      </c>
      <c r="DW52" s="51">
        <f>'QLQ-30 + QLQ-OV28'!LF52</f>
        <v>53.333333333333343</v>
      </c>
      <c r="DX52" s="51">
        <f>'QLQ-30 + QLQ-OV28'!LG52</f>
        <v>33.333333333333336</v>
      </c>
      <c r="DY52" s="51">
        <f>'QLQ-30 + QLQ-OV28'!LH52</f>
        <v>0</v>
      </c>
      <c r="DZ52" s="51">
        <f>'QLQ-30 + QLQ-OV28'!LI52</f>
        <v>50</v>
      </c>
      <c r="EA52" s="51">
        <f>'QLQ-30 + QLQ-OV28'!LJ52</f>
        <v>0</v>
      </c>
      <c r="EB52" s="51">
        <f>'QLQ-30 + QLQ-OV28'!LK52</f>
        <v>77.777777777777786</v>
      </c>
      <c r="EC52" s="51">
        <f>'QLQ-30 + QLQ-OV28'!LL52</f>
        <v>50</v>
      </c>
      <c r="ED52" s="51">
        <f>'QLQ-30 + QLQ-OV28'!LM52</f>
        <v>33.333333333333329</v>
      </c>
      <c r="EE52" s="51">
        <f>'QLQ-30 + QLQ-OV28'!LN52</f>
        <v>33.333333333333329</v>
      </c>
      <c r="EF52" s="51">
        <f>'QLQ-30 + QLQ-OV28'!LO52</f>
        <v>66.666666666666657</v>
      </c>
      <c r="EG52" s="51">
        <f>'QLQ-30 + QLQ-OV28'!LP52</f>
        <v>100</v>
      </c>
      <c r="EH52" s="51">
        <f>'QLQ-30 + QLQ-OV28'!LQ52</f>
        <v>33.333333333333329</v>
      </c>
      <c r="EI52" s="51">
        <f>'QLQ-30 + QLQ-OV28'!LR52</f>
        <v>33.333333333333329</v>
      </c>
      <c r="EJ52" s="51">
        <f>'QLQ-30 + QLQ-OV28'!LS52</f>
        <v>33.333333333333329</v>
      </c>
      <c r="EK52" s="51">
        <f>'QLQ-30 + QLQ-OV28'!LT52</f>
        <v>100</v>
      </c>
      <c r="EL52" s="51">
        <f>'QLQ-30 + QLQ-OV28'!LU52</f>
        <v>0</v>
      </c>
      <c r="EM52" s="51">
        <f>'QLQ-30 + QLQ-OV28'!LV52</f>
        <v>100</v>
      </c>
      <c r="EN52" s="51">
        <f>'QLQ-30 + QLQ-OV28'!LW52</f>
        <v>71.428571428571431</v>
      </c>
      <c r="EO52" s="51">
        <f>'QLQ-30 + QLQ-OV28'!LX52</f>
        <v>33.333333333333329</v>
      </c>
      <c r="EP52" s="51">
        <f>'QLQ-30 + QLQ-OV28'!LY52</f>
        <v>33.333333333333329</v>
      </c>
      <c r="EQ52" s="51">
        <f>'QLQ-30 + QLQ-OV28'!LZ52</f>
        <v>40.000000000000007</v>
      </c>
      <c r="ER52" s="51">
        <f>'QLQ-30 + QLQ-OV28'!MA52</f>
        <v>100</v>
      </c>
      <c r="ES52" s="55">
        <f>'Facit-F'!DR51</f>
        <v>10</v>
      </c>
    </row>
    <row r="53" spans="1:149">
      <c r="A53" s="4" t="s">
        <v>57</v>
      </c>
      <c r="B53" s="4" t="s">
        <v>457</v>
      </c>
      <c r="C53" s="4" t="s">
        <v>372</v>
      </c>
      <c r="D53" s="4" t="s">
        <v>111</v>
      </c>
      <c r="E53" s="4" t="s">
        <v>383</v>
      </c>
      <c r="F53" s="4" t="s">
        <v>400</v>
      </c>
      <c r="G53" s="128" t="s">
        <v>374</v>
      </c>
      <c r="H53" s="62">
        <v>43655</v>
      </c>
      <c r="I53" s="4" t="s">
        <v>458</v>
      </c>
      <c r="J53" s="132" t="s">
        <v>386</v>
      </c>
      <c r="K53" s="132"/>
      <c r="L53" s="132"/>
      <c r="M53" s="132"/>
      <c r="N53" s="132"/>
      <c r="O53" s="132"/>
      <c r="P53" s="132"/>
      <c r="Q53" s="132"/>
      <c r="R53" s="132"/>
      <c r="S53" s="5">
        <v>331</v>
      </c>
      <c r="T53" s="5">
        <v>9.1999999999999993</v>
      </c>
      <c r="U53" s="5">
        <v>5.3</v>
      </c>
      <c r="V53" s="5">
        <v>11.21</v>
      </c>
      <c r="W53" s="5">
        <v>7.24</v>
      </c>
      <c r="X53" s="5">
        <v>160</v>
      </c>
      <c r="Y53" s="5">
        <v>25.2</v>
      </c>
      <c r="Z53" s="5">
        <v>1</v>
      </c>
      <c r="AA53" s="51">
        <f>'QLQ-30 + QLQ-OV28'!BJ53</f>
        <v>66.666666666666657</v>
      </c>
      <c r="AB53" s="51">
        <f>'QLQ-30 + QLQ-OV28'!BK53</f>
        <v>80</v>
      </c>
      <c r="AC53" s="51">
        <f>'QLQ-30 + QLQ-OV28'!BL53</f>
        <v>66.666666666666671</v>
      </c>
      <c r="AD53" s="51">
        <f>'QLQ-30 + QLQ-OV28'!BM53</f>
        <v>50</v>
      </c>
      <c r="AE53" s="51">
        <f>'QLQ-30 + QLQ-OV28'!BN53</f>
        <v>66.666666666666671</v>
      </c>
      <c r="AF53" s="51">
        <f>'QLQ-30 + QLQ-OV28'!BO53</f>
        <v>50</v>
      </c>
      <c r="AG53" s="51">
        <f>'QLQ-30 + QLQ-OV28'!BP53</f>
        <v>33.333333333333329</v>
      </c>
      <c r="AH53" s="51">
        <f>'QLQ-30 + QLQ-OV28'!BQ53</f>
        <v>16.666666666666664</v>
      </c>
      <c r="AI53" s="51">
        <f>'QLQ-30 + QLQ-OV28'!BR53</f>
        <v>0</v>
      </c>
      <c r="AJ53" s="51">
        <f>'QLQ-30 + QLQ-OV28'!BS53</f>
        <v>0</v>
      </c>
      <c r="AK53" s="51">
        <f>'QLQ-30 + QLQ-OV28'!BT53</f>
        <v>33.333333333333329</v>
      </c>
      <c r="AL53" s="51">
        <f>'QLQ-30 + QLQ-OV28'!BU53</f>
        <v>33.333333333333329</v>
      </c>
      <c r="AM53" s="51">
        <f>'QLQ-30 + QLQ-OV28'!BV53</f>
        <v>66.666666666666657</v>
      </c>
      <c r="AN53" s="51">
        <f>'QLQ-30 + QLQ-OV28'!BW53</f>
        <v>0</v>
      </c>
      <c r="AO53" s="51">
        <f>'QLQ-30 + QLQ-OV28'!BX53</f>
        <v>33.333333333333329</v>
      </c>
      <c r="AP53" s="51">
        <f>'QLQ-30 + QLQ-OV28'!BY53</f>
        <v>33.333333333333329</v>
      </c>
      <c r="AQ53" s="51">
        <f>'QLQ-30 + QLQ-OV28'!BZ53</f>
        <v>0</v>
      </c>
      <c r="AR53" s="51">
        <f>'QLQ-30 + QLQ-OV28'!CA53</f>
        <v>66.666666666666657</v>
      </c>
      <c r="AS53" s="51">
        <f>'QLQ-30 + QLQ-OV28'!CB53</f>
        <v>23.809523809523807</v>
      </c>
      <c r="AT53" s="51">
        <f>'QLQ-30 + QLQ-OV28'!CC53</f>
        <v>11.111111111111109</v>
      </c>
      <c r="AU53" s="51">
        <f>'QLQ-30 + QLQ-OV28'!CD53</f>
        <v>0</v>
      </c>
      <c r="AV53" s="51">
        <f>'QLQ-30 + QLQ-OV28'!CE53</f>
        <v>20.000000000000004</v>
      </c>
      <c r="AW53" s="51">
        <f>'QLQ-30 + QLQ-OV28'!CF53</f>
        <v>0</v>
      </c>
      <c r="AX53" s="142">
        <f>'Facit-F'!AF52</f>
        <v>32</v>
      </c>
      <c r="AY53" s="62">
        <v>43678</v>
      </c>
      <c r="AZ53" s="5">
        <v>105.6</v>
      </c>
      <c r="BA53" s="5">
        <v>8.6</v>
      </c>
      <c r="BB53" s="5">
        <v>4.95</v>
      </c>
      <c r="BC53" s="5">
        <v>13.26</v>
      </c>
      <c r="BD53" s="5">
        <v>8.68</v>
      </c>
      <c r="BE53" s="5">
        <v>154</v>
      </c>
      <c r="BF53" s="5">
        <v>30</v>
      </c>
      <c r="BG53" s="5">
        <v>1</v>
      </c>
      <c r="BH53" s="51">
        <f>'QLQ-30 + QLQ-OV28'!EQ53</f>
        <v>50</v>
      </c>
      <c r="BI53" s="51">
        <f>'QLQ-30 + QLQ-OV28'!ER53</f>
        <v>46.666666666666664</v>
      </c>
      <c r="BJ53" s="51">
        <f>'QLQ-30 + QLQ-OV28'!ES53</f>
        <v>50</v>
      </c>
      <c r="BK53" s="51">
        <f>'QLQ-30 + QLQ-OV28'!ET53</f>
        <v>33.333333333333336</v>
      </c>
      <c r="BL53" s="51">
        <f>'QLQ-30 + QLQ-OV28'!EU53</f>
        <v>50</v>
      </c>
      <c r="BM53" s="51">
        <f>'QLQ-30 + QLQ-OV28'!EV53</f>
        <v>33.333333333333336</v>
      </c>
      <c r="BN53" s="51">
        <f>'QLQ-30 + QLQ-OV28'!EW53</f>
        <v>66.666666666666657</v>
      </c>
      <c r="BO53" s="51">
        <f>'QLQ-30 + QLQ-OV28'!EX53</f>
        <v>33.333333333333329</v>
      </c>
      <c r="BP53" s="51">
        <f>'QLQ-30 + QLQ-OV28'!EY53</f>
        <v>0</v>
      </c>
      <c r="BQ53" s="51">
        <f>'QLQ-30 + QLQ-OV28'!EZ53</f>
        <v>0</v>
      </c>
      <c r="BR53" s="51">
        <f>'QLQ-30 + QLQ-OV28'!FA53</f>
        <v>33.333333333333329</v>
      </c>
      <c r="BS53" s="51">
        <f>'QLQ-30 + QLQ-OV28'!FB53</f>
        <v>66.666666666666657</v>
      </c>
      <c r="BT53" s="51">
        <f>'QLQ-30 + QLQ-OV28'!FC53</f>
        <v>66.666666666666657</v>
      </c>
      <c r="BU53" s="51">
        <f>'QLQ-30 + QLQ-OV28'!FD53</f>
        <v>0</v>
      </c>
      <c r="BV53" s="51">
        <f>'QLQ-30 + QLQ-OV28'!FE53</f>
        <v>66.666666666666657</v>
      </c>
      <c r="BW53" s="51">
        <f>'QLQ-30 + QLQ-OV28'!FF53</f>
        <v>66.666666666666657</v>
      </c>
      <c r="BX53" s="51">
        <f>'QLQ-30 + QLQ-OV28'!FG53</f>
        <v>0</v>
      </c>
      <c r="BY53" s="51">
        <f>'QLQ-30 + QLQ-OV28'!FH53</f>
        <v>66.666666666666657</v>
      </c>
      <c r="BZ53" s="51">
        <f>'QLQ-30 + QLQ-OV28'!FI53</f>
        <v>28.571428571428577</v>
      </c>
      <c r="CA53" s="51">
        <f>'QLQ-30 + QLQ-OV28'!FJ53</f>
        <v>44.44444444444445</v>
      </c>
      <c r="CB53" s="51">
        <f>'QLQ-30 + QLQ-OV28'!FK53</f>
        <v>33.333333333333329</v>
      </c>
      <c r="CC53" s="51">
        <f>'QLQ-30 + QLQ-OV28'!FL53</f>
        <v>40.000000000000007</v>
      </c>
      <c r="CD53" s="51">
        <f>'QLQ-30 + QLQ-OV28'!FM53</f>
        <v>83.333333333333343</v>
      </c>
      <c r="CE53" s="142">
        <f>'Facit-F'!BJ52</f>
        <v>17</v>
      </c>
      <c r="CF53" s="64">
        <v>43727</v>
      </c>
      <c r="CG53" s="5">
        <v>16.829999999999998</v>
      </c>
      <c r="CH53" s="5">
        <v>6.7</v>
      </c>
      <c r="CI53" s="5">
        <v>3.69</v>
      </c>
      <c r="CJ53" s="5">
        <v>7.88</v>
      </c>
      <c r="CK53" s="5">
        <v>3.86</v>
      </c>
      <c r="CL53" s="5">
        <v>282</v>
      </c>
      <c r="CM53" s="5">
        <v>34.200000000000003</v>
      </c>
      <c r="CN53" s="5">
        <v>1</v>
      </c>
      <c r="CO53" s="51">
        <f>'QLQ-30 + QLQ-OV28'!HX53</f>
        <v>33.333333333333329</v>
      </c>
      <c r="CP53" s="51">
        <f>'QLQ-30 + QLQ-OV28'!HY53</f>
        <v>46.666666666666664</v>
      </c>
      <c r="CQ53" s="51">
        <f>'QLQ-30 + QLQ-OV28'!HZ53</f>
        <v>33.333333333333336</v>
      </c>
      <c r="CR53" s="51">
        <f>'QLQ-30 + QLQ-OV28'!IA53</f>
        <v>25</v>
      </c>
      <c r="CS53" s="51">
        <f>'QLQ-30 + QLQ-OV28'!IB53</f>
        <v>50</v>
      </c>
      <c r="CT53" s="51">
        <f>'QLQ-30 + QLQ-OV28'!IC53</f>
        <v>33.333333333333336</v>
      </c>
      <c r="CU53" s="51">
        <f>'QLQ-30 + QLQ-OV28'!ID53</f>
        <v>66.666666666666657</v>
      </c>
      <c r="CV53" s="51">
        <f>'QLQ-30 + QLQ-OV28'!IE53</f>
        <v>33.333333333333329</v>
      </c>
      <c r="CW53" s="51">
        <f>'QLQ-30 + QLQ-OV28'!IF53</f>
        <v>0</v>
      </c>
      <c r="CX53" s="51">
        <f>'QLQ-30 + QLQ-OV28'!IG53</f>
        <v>0</v>
      </c>
      <c r="CY53" s="51">
        <f>'QLQ-30 + QLQ-OV28'!IH53</f>
        <v>33.333333333333329</v>
      </c>
      <c r="CZ53" s="51">
        <f>'QLQ-30 + QLQ-OV28'!II53</f>
        <v>33.333333333333329</v>
      </c>
      <c r="DA53" s="51">
        <f>'QLQ-30 + QLQ-OV28'!IJ53</f>
        <v>66.666666666666657</v>
      </c>
      <c r="DB53" s="51">
        <f>'QLQ-30 + QLQ-OV28'!IK53</f>
        <v>0</v>
      </c>
      <c r="DC53" s="51">
        <f>'QLQ-30 + QLQ-OV28'!IL53</f>
        <v>66.666666666666657</v>
      </c>
      <c r="DD53" s="51">
        <f>'QLQ-30 + QLQ-OV28'!IM53</f>
        <v>66.666666666666657</v>
      </c>
      <c r="DE53" s="51">
        <f>'QLQ-30 + QLQ-OV28'!IN53</f>
        <v>0</v>
      </c>
      <c r="DF53" s="51">
        <f>'QLQ-30 + QLQ-OV28'!IO53</f>
        <v>66.666666666666657</v>
      </c>
      <c r="DG53" s="51">
        <f>'QLQ-30 + QLQ-OV28'!IP53</f>
        <v>47.619047619047613</v>
      </c>
      <c r="DH53" s="51">
        <f>'QLQ-30 + QLQ-OV28'!IQ53</f>
        <v>66.666666666666657</v>
      </c>
      <c r="DI53" s="51">
        <f>'QLQ-30 + QLQ-OV28'!IR53</f>
        <v>33.333333333333329</v>
      </c>
      <c r="DJ53" s="51">
        <f>'QLQ-30 + QLQ-OV28'!IS53</f>
        <v>46.666666666666664</v>
      </c>
      <c r="DK53" s="51">
        <f>'QLQ-30 + QLQ-OV28'!IT53</f>
        <v>66.666666666666657</v>
      </c>
      <c r="DL53" s="142">
        <f>'Facit-F'!CN52</f>
        <v>16</v>
      </c>
      <c r="DM53" s="64">
        <v>43755</v>
      </c>
      <c r="DN53" s="5">
        <v>12.6</v>
      </c>
      <c r="DO53" s="5">
        <v>6.4</v>
      </c>
      <c r="DP53" s="5">
        <v>3.16</v>
      </c>
      <c r="DQ53" s="5">
        <v>11.38</v>
      </c>
      <c r="DR53" s="5">
        <v>6.58</v>
      </c>
      <c r="DS53" s="5">
        <v>131</v>
      </c>
      <c r="DT53" s="5">
        <v>34.4</v>
      </c>
      <c r="DU53" s="5">
        <v>1</v>
      </c>
      <c r="DV53" s="51">
        <f>'QLQ-30 + QLQ-OV28'!LE53</f>
        <v>25</v>
      </c>
      <c r="DW53" s="51">
        <f>'QLQ-30 + QLQ-OV28'!LF53</f>
        <v>26.666666666666661</v>
      </c>
      <c r="DX53" s="51">
        <f>'QLQ-30 + QLQ-OV28'!LG53</f>
        <v>0</v>
      </c>
      <c r="DY53" s="51">
        <f>'QLQ-30 + QLQ-OV28'!LH53</f>
        <v>8.3333333333333375</v>
      </c>
      <c r="DZ53" s="51">
        <f>'QLQ-30 + QLQ-OV28'!LI53</f>
        <v>50</v>
      </c>
      <c r="EA53" s="51">
        <f>'QLQ-30 + QLQ-OV28'!LJ53</f>
        <v>0</v>
      </c>
      <c r="EB53" s="51">
        <f>'QLQ-30 + QLQ-OV28'!LK53</f>
        <v>100</v>
      </c>
      <c r="EC53" s="51">
        <f>'QLQ-30 + QLQ-OV28'!LL53</f>
        <v>66.666666666666657</v>
      </c>
      <c r="ED53" s="51">
        <f>'QLQ-30 + QLQ-OV28'!LM53</f>
        <v>33.333333333333329</v>
      </c>
      <c r="EE53" s="51">
        <f>'QLQ-30 + QLQ-OV28'!LN53</f>
        <v>33.333333333333329</v>
      </c>
      <c r="EF53" s="51">
        <f>'QLQ-30 + QLQ-OV28'!LO53</f>
        <v>66.666666666666657</v>
      </c>
      <c r="EG53" s="51">
        <f>'QLQ-30 + QLQ-OV28'!LP53</f>
        <v>66.666666666666657</v>
      </c>
      <c r="EH53" s="51">
        <f>'QLQ-30 + QLQ-OV28'!LQ53</f>
        <v>100</v>
      </c>
      <c r="EI53" s="51">
        <f>'QLQ-30 + QLQ-OV28'!LR53</f>
        <v>0</v>
      </c>
      <c r="EJ53" s="51">
        <f>'QLQ-30 + QLQ-OV28'!LS53</f>
        <v>66.666666666666657</v>
      </c>
      <c r="EK53" s="51">
        <f>'QLQ-30 + QLQ-OV28'!LT53</f>
        <v>83.333333333333343</v>
      </c>
      <c r="EL53" s="51">
        <f>'QLQ-30 + QLQ-OV28'!LU53</f>
        <v>0</v>
      </c>
      <c r="EM53" s="51">
        <f>'QLQ-30 + QLQ-OV28'!LV53</f>
        <v>100</v>
      </c>
      <c r="EN53" s="51">
        <f>'QLQ-30 + QLQ-OV28'!LW53</f>
        <v>57.142857142857153</v>
      </c>
      <c r="EO53" s="51">
        <f>'QLQ-30 + QLQ-OV28'!LX53</f>
        <v>100</v>
      </c>
      <c r="EP53" s="51">
        <f>'QLQ-30 + QLQ-OV28'!LY53</f>
        <v>33.333333333333329</v>
      </c>
      <c r="EQ53" s="51">
        <f>'QLQ-30 + QLQ-OV28'!LZ53</f>
        <v>46.666666666666664</v>
      </c>
      <c r="ER53" s="51">
        <f>'QLQ-30 + QLQ-OV28'!MA53</f>
        <v>50</v>
      </c>
      <c r="ES53" s="55">
        <f>'Facit-F'!DR52</f>
        <v>11</v>
      </c>
    </row>
    <row r="54" spans="1:149">
      <c r="A54" s="4" t="s">
        <v>58</v>
      </c>
      <c r="B54" s="4" t="s">
        <v>459</v>
      </c>
      <c r="C54" s="4" t="s">
        <v>372</v>
      </c>
      <c r="D54" s="4" t="s">
        <v>382</v>
      </c>
      <c r="E54" s="4" t="s">
        <v>383</v>
      </c>
      <c r="F54" s="4" t="s">
        <v>373</v>
      </c>
      <c r="G54" s="128" t="s">
        <v>374</v>
      </c>
      <c r="H54" s="62">
        <v>43791</v>
      </c>
      <c r="I54" s="4" t="s">
        <v>540</v>
      </c>
      <c r="J54" s="132" t="s">
        <v>460</v>
      </c>
      <c r="K54" s="132"/>
      <c r="L54" s="132"/>
      <c r="M54" s="132"/>
      <c r="N54" s="132"/>
      <c r="O54" s="132"/>
      <c r="P54" s="132"/>
      <c r="Q54" s="132"/>
      <c r="R54" s="132"/>
      <c r="S54" s="5">
        <v>9.27</v>
      </c>
      <c r="T54" s="5">
        <v>7.2</v>
      </c>
      <c r="U54" s="5">
        <v>3.88</v>
      </c>
      <c r="V54" s="5">
        <v>4.18</v>
      </c>
      <c r="W54" s="5">
        <v>1.75</v>
      </c>
      <c r="X54" s="5">
        <v>199</v>
      </c>
      <c r="Y54" s="5">
        <v>30.2</v>
      </c>
      <c r="Z54" s="5">
        <v>0</v>
      </c>
      <c r="AA54" s="51">
        <f>'QLQ-30 + QLQ-OV28'!BJ54</f>
        <v>66.666666666666657</v>
      </c>
      <c r="AB54" s="51">
        <f>'QLQ-30 + QLQ-OV28'!BK54</f>
        <v>80</v>
      </c>
      <c r="AC54" s="51">
        <f>'QLQ-30 + QLQ-OV28'!BL54</f>
        <v>66.666666666666671</v>
      </c>
      <c r="AD54" s="51">
        <f>'QLQ-30 + QLQ-OV28'!BM54</f>
        <v>75</v>
      </c>
      <c r="AE54" s="51">
        <f>'QLQ-30 + QLQ-OV28'!BN54</f>
        <v>100</v>
      </c>
      <c r="AF54" s="51">
        <f>'QLQ-30 + QLQ-OV28'!BO54</f>
        <v>83.333333333333343</v>
      </c>
      <c r="AG54" s="51">
        <f>'QLQ-30 + QLQ-OV28'!BP54</f>
        <v>33.333333333333329</v>
      </c>
      <c r="AH54" s="51">
        <f>'QLQ-30 + QLQ-OV28'!BQ54</f>
        <v>0</v>
      </c>
      <c r="AI54" s="51">
        <f>'QLQ-30 + QLQ-OV28'!BR54</f>
        <v>33.333333333333329</v>
      </c>
      <c r="AJ54" s="51">
        <f>'QLQ-30 + QLQ-OV28'!BS54</f>
        <v>33.333333333333329</v>
      </c>
      <c r="AK54" s="51">
        <f>'QLQ-30 + QLQ-OV28'!BT54</f>
        <v>33.333333333333329</v>
      </c>
      <c r="AL54" s="51">
        <f>'QLQ-30 + QLQ-OV28'!BU54</f>
        <v>0</v>
      </c>
      <c r="AM54" s="51">
        <f>'QLQ-30 + QLQ-OV28'!BV54</f>
        <v>0</v>
      </c>
      <c r="AN54" s="51">
        <f>'QLQ-30 + QLQ-OV28'!BW54</f>
        <v>0</v>
      </c>
      <c r="AO54" s="51">
        <f>'QLQ-30 + QLQ-OV28'!BX54</f>
        <v>33.333333333333329</v>
      </c>
      <c r="AP54" s="51">
        <f>'QLQ-30 + QLQ-OV28'!BY54</f>
        <v>33.333333333333329</v>
      </c>
      <c r="AQ54" s="51">
        <f>'QLQ-30 + QLQ-OV28'!BZ54</f>
        <v>0</v>
      </c>
      <c r="AR54" s="51">
        <f>'QLQ-30 + QLQ-OV28'!CA54</f>
        <v>44.44444444444445</v>
      </c>
      <c r="AS54" s="51">
        <f>'QLQ-30 + QLQ-OV28'!CB54</f>
        <v>23.809523809523807</v>
      </c>
      <c r="AT54" s="51">
        <f>'QLQ-30 + QLQ-OV28'!CC54</f>
        <v>0</v>
      </c>
      <c r="AU54" s="51">
        <f>'QLQ-30 + QLQ-OV28'!CD54</f>
        <v>0</v>
      </c>
      <c r="AV54" s="51">
        <f>'QLQ-30 + QLQ-OV28'!CE54</f>
        <v>6.6666666666666652</v>
      </c>
      <c r="AW54" s="51">
        <f>'QLQ-30 + QLQ-OV28'!CF54</f>
        <v>0</v>
      </c>
      <c r="AX54" s="142">
        <f>'Facit-F'!AF53</f>
        <v>37</v>
      </c>
      <c r="AY54" s="62">
        <v>43837</v>
      </c>
      <c r="AZ54" s="5">
        <v>9.09</v>
      </c>
      <c r="BA54" s="5">
        <v>7.1</v>
      </c>
      <c r="BB54" s="5">
        <v>3.89</v>
      </c>
      <c r="BC54" s="5">
        <v>9.65</v>
      </c>
      <c r="BD54" s="5">
        <v>5.52</v>
      </c>
      <c r="BE54" s="5">
        <v>231</v>
      </c>
      <c r="BF54" s="5">
        <v>30.2</v>
      </c>
      <c r="BG54" s="5">
        <v>0</v>
      </c>
      <c r="BH54" s="51">
        <f>'QLQ-30 + QLQ-OV28'!EQ54</f>
        <v>50</v>
      </c>
      <c r="BI54" s="51">
        <f>'QLQ-30 + QLQ-OV28'!ER54</f>
        <v>80</v>
      </c>
      <c r="BJ54" s="51">
        <f>'QLQ-30 + QLQ-OV28'!ES54</f>
        <v>50</v>
      </c>
      <c r="BK54" s="51">
        <f>'QLQ-30 + QLQ-OV28'!ET54</f>
        <v>41.666666666666664</v>
      </c>
      <c r="BL54" s="51">
        <f>'QLQ-30 + QLQ-OV28'!EU54</f>
        <v>83.333333333333343</v>
      </c>
      <c r="BM54" s="51">
        <f>'QLQ-30 + QLQ-OV28'!EV54</f>
        <v>50</v>
      </c>
      <c r="BN54" s="51">
        <f>'QLQ-30 + QLQ-OV28'!EW54</f>
        <v>44.44444444444445</v>
      </c>
      <c r="BO54" s="51">
        <f>'QLQ-30 + QLQ-OV28'!EX54</f>
        <v>16.666666666666664</v>
      </c>
      <c r="BP54" s="51">
        <f>'QLQ-30 + QLQ-OV28'!EY54</f>
        <v>33.333333333333329</v>
      </c>
      <c r="BQ54" s="51">
        <f>'QLQ-30 + QLQ-OV28'!EZ54</f>
        <v>33.333333333333329</v>
      </c>
      <c r="BR54" s="51">
        <f>'QLQ-30 + QLQ-OV28'!FA54</f>
        <v>33.333333333333329</v>
      </c>
      <c r="BS54" s="51">
        <f>'QLQ-30 + QLQ-OV28'!FB54</f>
        <v>33.333333333333329</v>
      </c>
      <c r="BT54" s="51">
        <f>'QLQ-30 + QLQ-OV28'!FC54</f>
        <v>0</v>
      </c>
      <c r="BU54" s="51">
        <f>'QLQ-30 + QLQ-OV28'!FD54</f>
        <v>33.333333333333329</v>
      </c>
      <c r="BV54" s="51">
        <f>'QLQ-30 + QLQ-OV28'!FE54</f>
        <v>33.333333333333329</v>
      </c>
      <c r="BW54" s="51">
        <f>'QLQ-30 + QLQ-OV28'!FF54</f>
        <v>66.666666666666657</v>
      </c>
      <c r="BX54" s="51">
        <f>'QLQ-30 + QLQ-OV28'!FG54</f>
        <v>0</v>
      </c>
      <c r="BY54" s="51">
        <f>'QLQ-30 + QLQ-OV28'!FH54</f>
        <v>77.777777777777786</v>
      </c>
      <c r="BZ54" s="51">
        <f>'QLQ-30 + QLQ-OV28'!FI54</f>
        <v>47.619047619047613</v>
      </c>
      <c r="CA54" s="51">
        <f>'QLQ-30 + QLQ-OV28'!FJ54</f>
        <v>33.333333333333329</v>
      </c>
      <c r="CB54" s="51">
        <f>'QLQ-30 + QLQ-OV28'!FK54</f>
        <v>0</v>
      </c>
      <c r="CC54" s="51">
        <f>'QLQ-30 + QLQ-OV28'!FL54</f>
        <v>20.000000000000004</v>
      </c>
      <c r="CD54" s="51">
        <f>'QLQ-30 + QLQ-OV28'!FM54</f>
        <v>50</v>
      </c>
      <c r="CE54" s="142">
        <f>'Facit-F'!BJ53</f>
        <v>25</v>
      </c>
      <c r="CF54" s="64">
        <v>43894</v>
      </c>
      <c r="CG54" s="5">
        <v>7.08</v>
      </c>
      <c r="CH54" s="5">
        <v>6.3</v>
      </c>
      <c r="CI54" s="5">
        <v>3.21</v>
      </c>
      <c r="CJ54" s="5">
        <v>11.91</v>
      </c>
      <c r="CK54" s="5">
        <v>7.18</v>
      </c>
      <c r="CL54" s="5">
        <v>250</v>
      </c>
      <c r="CM54" s="5">
        <v>30.7</v>
      </c>
      <c r="CN54" s="5">
        <v>0</v>
      </c>
      <c r="CO54" s="51">
        <f>'QLQ-30 + QLQ-OV28'!HX54</f>
        <v>41.666666666666671</v>
      </c>
      <c r="CP54" s="51">
        <f>'QLQ-30 + QLQ-OV28'!HY54</f>
        <v>53.333333333333343</v>
      </c>
      <c r="CQ54" s="51">
        <f>'QLQ-30 + QLQ-OV28'!HZ54</f>
        <v>50</v>
      </c>
      <c r="CR54" s="51">
        <f>'QLQ-30 + QLQ-OV28'!IA54</f>
        <v>25</v>
      </c>
      <c r="CS54" s="51">
        <f>'QLQ-30 + QLQ-OV28'!IB54</f>
        <v>83.333333333333343</v>
      </c>
      <c r="CT54" s="51">
        <f>'QLQ-30 + QLQ-OV28'!IC54</f>
        <v>16.666666666666664</v>
      </c>
      <c r="CU54" s="51">
        <f>'QLQ-30 + QLQ-OV28'!ID54</f>
        <v>66.666666666666657</v>
      </c>
      <c r="CV54" s="51">
        <f>'QLQ-30 + QLQ-OV28'!IE54</f>
        <v>50</v>
      </c>
      <c r="CW54" s="51">
        <f>'QLQ-30 + QLQ-OV28'!IF54</f>
        <v>33.333333333333329</v>
      </c>
      <c r="CX54" s="51">
        <f>'QLQ-30 + QLQ-OV28'!IG54</f>
        <v>33.333333333333329</v>
      </c>
      <c r="CY54" s="51">
        <f>'QLQ-30 + QLQ-OV28'!IH54</f>
        <v>33.333333333333329</v>
      </c>
      <c r="CZ54" s="51">
        <f>'QLQ-30 + QLQ-OV28'!II54</f>
        <v>66.666666666666657</v>
      </c>
      <c r="DA54" s="51">
        <f>'QLQ-30 + QLQ-OV28'!IJ54</f>
        <v>0</v>
      </c>
      <c r="DB54" s="51">
        <f>'QLQ-30 + QLQ-OV28'!IK54</f>
        <v>33.333333333333329</v>
      </c>
      <c r="DC54" s="51">
        <f>'QLQ-30 + QLQ-OV28'!IL54</f>
        <v>33.333333333333329</v>
      </c>
      <c r="DD54" s="51">
        <f>'QLQ-30 + QLQ-OV28'!IM54</f>
        <v>50</v>
      </c>
      <c r="DE54" s="51">
        <f>'QLQ-30 + QLQ-OV28'!IN54</f>
        <v>0</v>
      </c>
      <c r="DF54" s="51">
        <f>'QLQ-30 + QLQ-OV28'!IO54</f>
        <v>100</v>
      </c>
      <c r="DG54" s="51">
        <f>'QLQ-30 + QLQ-OV28'!IP54</f>
        <v>61.904761904761905</v>
      </c>
      <c r="DH54" s="51">
        <f>'QLQ-30 + QLQ-OV28'!IQ54</f>
        <v>55.55555555555555</v>
      </c>
      <c r="DI54" s="51">
        <f>'QLQ-30 + QLQ-OV28'!IR54</f>
        <v>33.333333333333329</v>
      </c>
      <c r="DJ54" s="51">
        <f>'QLQ-30 + QLQ-OV28'!IS54</f>
        <v>26.666666666666668</v>
      </c>
      <c r="DK54" s="51">
        <f>'QLQ-30 + QLQ-OV28'!IT54</f>
        <v>66.666666666666657</v>
      </c>
      <c r="DL54" s="142">
        <f>'Facit-F'!CN53</f>
        <v>17</v>
      </c>
      <c r="DM54" s="64">
        <v>43951</v>
      </c>
      <c r="DN54" s="5">
        <v>6.99</v>
      </c>
      <c r="DO54" s="5">
        <v>6</v>
      </c>
      <c r="DP54" s="5">
        <v>3.05</v>
      </c>
      <c r="DQ54" s="5">
        <v>3.22</v>
      </c>
      <c r="DR54" s="5">
        <v>0.83</v>
      </c>
      <c r="DS54" s="5">
        <v>255</v>
      </c>
      <c r="DT54" s="5">
        <v>30.7</v>
      </c>
      <c r="DU54" s="5">
        <v>0</v>
      </c>
      <c r="DV54" s="51">
        <f>'QLQ-30 + QLQ-OV28'!LE54</f>
        <v>41.666666666666671</v>
      </c>
      <c r="DW54" s="51">
        <f>'QLQ-30 + QLQ-OV28'!LF54</f>
        <v>33.333333333333336</v>
      </c>
      <c r="DX54" s="51">
        <f>'QLQ-30 + QLQ-OV28'!LG54</f>
        <v>16.666666666666664</v>
      </c>
      <c r="DY54" s="51">
        <f>'QLQ-30 + QLQ-OV28'!LH54</f>
        <v>8.3333333333333375</v>
      </c>
      <c r="DZ54" s="51">
        <f>'QLQ-30 + QLQ-OV28'!LI54</f>
        <v>50</v>
      </c>
      <c r="EA54" s="51">
        <f>'QLQ-30 + QLQ-OV28'!LJ54</f>
        <v>16.666666666666664</v>
      </c>
      <c r="EB54" s="51">
        <f>'QLQ-30 + QLQ-OV28'!LK54</f>
        <v>100</v>
      </c>
      <c r="EC54" s="51">
        <f>'QLQ-30 + QLQ-OV28'!LL54</f>
        <v>50</v>
      </c>
      <c r="ED54" s="51">
        <f>'QLQ-30 + QLQ-OV28'!LM54</f>
        <v>33.333333333333329</v>
      </c>
      <c r="EE54" s="51">
        <f>'QLQ-30 + QLQ-OV28'!LN54</f>
        <v>33.333333333333329</v>
      </c>
      <c r="EF54" s="51">
        <f>'QLQ-30 + QLQ-OV28'!LO54</f>
        <v>33.333333333333329</v>
      </c>
      <c r="EG54" s="51">
        <f>'QLQ-30 + QLQ-OV28'!LP54</f>
        <v>66.666666666666657</v>
      </c>
      <c r="EH54" s="51">
        <f>'QLQ-30 + QLQ-OV28'!LQ54</f>
        <v>0</v>
      </c>
      <c r="EI54" s="51">
        <f>'QLQ-30 + QLQ-OV28'!LR54</f>
        <v>66.666666666666657</v>
      </c>
      <c r="EJ54" s="51">
        <f>'QLQ-30 + QLQ-OV28'!LS54</f>
        <v>33.333333333333329</v>
      </c>
      <c r="EK54" s="51">
        <f>'QLQ-30 + QLQ-OV28'!LT54</f>
        <v>83.333333333333343</v>
      </c>
      <c r="EL54" s="51">
        <f>'QLQ-30 + QLQ-OV28'!LU54</f>
        <v>0</v>
      </c>
      <c r="EM54" s="51">
        <f>'QLQ-30 + QLQ-OV28'!LV54</f>
        <v>100</v>
      </c>
      <c r="EN54" s="51">
        <f>'QLQ-30 + QLQ-OV28'!LW54</f>
        <v>71.428571428571431</v>
      </c>
      <c r="EO54" s="51">
        <f>'QLQ-30 + QLQ-OV28'!LX54</f>
        <v>66.666666666666657</v>
      </c>
      <c r="EP54" s="51">
        <f>'QLQ-30 + QLQ-OV28'!LY54</f>
        <v>33.333333333333329</v>
      </c>
      <c r="EQ54" s="51">
        <f>'QLQ-30 + QLQ-OV28'!LZ54</f>
        <v>40.000000000000007</v>
      </c>
      <c r="ER54" s="51">
        <f>'QLQ-30 + QLQ-OV28'!MA54</f>
        <v>0</v>
      </c>
      <c r="ES54" s="55">
        <f>'Facit-F'!DR53</f>
        <v>11</v>
      </c>
    </row>
    <row r="55" spans="1:149">
      <c r="A55" s="4" t="s">
        <v>59</v>
      </c>
      <c r="B55" s="4" t="s">
        <v>461</v>
      </c>
      <c r="C55" s="4" t="s">
        <v>372</v>
      </c>
      <c r="D55" s="4" t="s">
        <v>111</v>
      </c>
      <c r="E55" s="4" t="s">
        <v>112</v>
      </c>
      <c r="F55" s="4" t="s">
        <v>113</v>
      </c>
      <c r="G55" s="128" t="s">
        <v>374</v>
      </c>
      <c r="H55" s="62">
        <v>43649</v>
      </c>
      <c r="I55" s="4" t="s">
        <v>375</v>
      </c>
      <c r="J55" s="132" t="s">
        <v>386</v>
      </c>
      <c r="K55" s="132" t="s">
        <v>462</v>
      </c>
      <c r="L55" s="132"/>
      <c r="M55" s="132"/>
      <c r="N55" s="132"/>
      <c r="O55" s="132"/>
      <c r="P55" s="132"/>
      <c r="Q55" s="132"/>
      <c r="R55" s="132"/>
      <c r="S55" s="5">
        <v>517.1</v>
      </c>
      <c r="T55" s="5">
        <v>5.9</v>
      </c>
      <c r="U55" s="5">
        <v>4.0999999999999996</v>
      </c>
      <c r="V55" s="5">
        <v>6.54</v>
      </c>
      <c r="W55" s="5">
        <v>4.6500000000000004</v>
      </c>
      <c r="X55" s="5">
        <v>483</v>
      </c>
      <c r="Y55" s="5">
        <v>41</v>
      </c>
      <c r="Z55" s="5">
        <v>0</v>
      </c>
      <c r="AA55" s="51">
        <f>'QLQ-30 + QLQ-OV28'!BJ55</f>
        <v>50</v>
      </c>
      <c r="AB55" s="51">
        <f>'QLQ-30 + QLQ-OV28'!BK55</f>
        <v>59.999999999999986</v>
      </c>
      <c r="AC55" s="51">
        <f>'QLQ-30 + QLQ-OV28'!BL55</f>
        <v>66.666666666666671</v>
      </c>
      <c r="AD55" s="51">
        <f>'QLQ-30 + QLQ-OV28'!BM55</f>
        <v>41.666666666666664</v>
      </c>
      <c r="AE55" s="51">
        <f>'QLQ-30 + QLQ-OV28'!BN55</f>
        <v>66.666666666666671</v>
      </c>
      <c r="AF55" s="51">
        <f>'QLQ-30 + QLQ-OV28'!BO55</f>
        <v>50</v>
      </c>
      <c r="AG55" s="51">
        <f>'QLQ-30 + QLQ-OV28'!BP55</f>
        <v>33.333333333333329</v>
      </c>
      <c r="AH55" s="51">
        <f>'QLQ-30 + QLQ-OV28'!BQ55</f>
        <v>16.666666666666664</v>
      </c>
      <c r="AI55" s="51">
        <f>'QLQ-30 + QLQ-OV28'!BR55</f>
        <v>33.333333333333329</v>
      </c>
      <c r="AJ55" s="51">
        <f>'QLQ-30 + QLQ-OV28'!BS55</f>
        <v>33.333333333333329</v>
      </c>
      <c r="AK55" s="51">
        <f>'QLQ-30 + QLQ-OV28'!BT55</f>
        <v>66.666666666666657</v>
      </c>
      <c r="AL55" s="51">
        <f>'QLQ-30 + QLQ-OV28'!BU55</f>
        <v>33.333333333333329</v>
      </c>
      <c r="AM55" s="51">
        <f>'QLQ-30 + QLQ-OV28'!BV55</f>
        <v>33.333333333333329</v>
      </c>
      <c r="AN55" s="51">
        <f>'QLQ-30 + QLQ-OV28'!BW55</f>
        <v>0</v>
      </c>
      <c r="AO55" s="51">
        <f>'QLQ-30 + QLQ-OV28'!BX55</f>
        <v>33.333333333333329</v>
      </c>
      <c r="AP55" s="51">
        <f>'QLQ-30 + QLQ-OV28'!BY55</f>
        <v>50</v>
      </c>
      <c r="AQ55" s="51" t="e">
        <f>'QLQ-30 + QLQ-OV28'!BZ55</f>
        <v>#DIV/0!</v>
      </c>
      <c r="AR55" s="51">
        <f>'QLQ-30 + QLQ-OV28'!CA55</f>
        <v>66.666666666666657</v>
      </c>
      <c r="AS55" s="51">
        <f>'QLQ-30 + QLQ-OV28'!CB55</f>
        <v>57.142857142857153</v>
      </c>
      <c r="AT55" s="51">
        <f>'QLQ-30 + QLQ-OV28'!CC55</f>
        <v>11.111111111111109</v>
      </c>
      <c r="AU55" s="51">
        <f>'QLQ-30 + QLQ-OV28'!CD55</f>
        <v>66.666666666666657</v>
      </c>
      <c r="AV55" s="51">
        <f>'QLQ-30 + QLQ-OV28'!CE55</f>
        <v>40.000000000000007</v>
      </c>
      <c r="AW55" s="51">
        <f>'QLQ-30 + QLQ-OV28'!CF55</f>
        <v>0</v>
      </c>
      <c r="AX55" s="142">
        <f>'Facit-F'!AF54</f>
        <v>17</v>
      </c>
      <c r="AY55" s="62">
        <v>43678</v>
      </c>
      <c r="AZ55" s="5" t="s">
        <v>380</v>
      </c>
      <c r="BA55" s="5">
        <v>6.1</v>
      </c>
      <c r="BB55" s="5">
        <v>3.97</v>
      </c>
      <c r="BC55" s="5">
        <v>3.24</v>
      </c>
      <c r="BD55" s="5">
        <v>2.08</v>
      </c>
      <c r="BE55" s="5">
        <v>310</v>
      </c>
      <c r="BF55" s="5">
        <v>40</v>
      </c>
      <c r="BG55" s="5">
        <v>0</v>
      </c>
      <c r="BH55" s="51">
        <f>'QLQ-30 + QLQ-OV28'!EQ55</f>
        <v>41.666666666666671</v>
      </c>
      <c r="BI55" s="51">
        <f>'QLQ-30 + QLQ-OV28'!ER55</f>
        <v>40</v>
      </c>
      <c r="BJ55" s="51">
        <f>'QLQ-30 + QLQ-OV28'!ES55</f>
        <v>50</v>
      </c>
      <c r="BK55" s="51">
        <f>'QLQ-30 + QLQ-OV28'!ET55</f>
        <v>41.666666666666664</v>
      </c>
      <c r="BL55" s="51">
        <f>'QLQ-30 + QLQ-OV28'!EU55</f>
        <v>50</v>
      </c>
      <c r="BM55" s="51">
        <f>'QLQ-30 + QLQ-OV28'!EV55</f>
        <v>33.333333333333336</v>
      </c>
      <c r="BN55" s="51">
        <f>'QLQ-30 + QLQ-OV28'!EW55</f>
        <v>66.666666666666657</v>
      </c>
      <c r="BO55" s="51">
        <f>'QLQ-30 + QLQ-OV28'!EX55</f>
        <v>50</v>
      </c>
      <c r="BP55" s="51">
        <f>'QLQ-30 + QLQ-OV28'!EY55</f>
        <v>50</v>
      </c>
      <c r="BQ55" s="51">
        <f>'QLQ-30 + QLQ-OV28'!EZ55</f>
        <v>33.333333333333329</v>
      </c>
      <c r="BR55" s="51">
        <f>'QLQ-30 + QLQ-OV28'!FA55</f>
        <v>66.666666666666657</v>
      </c>
      <c r="BS55" s="51">
        <f>'QLQ-30 + QLQ-OV28'!FB55</f>
        <v>66.666666666666657</v>
      </c>
      <c r="BT55" s="51">
        <f>'QLQ-30 + QLQ-OV28'!FC55</f>
        <v>33.333333333333329</v>
      </c>
      <c r="BU55" s="51">
        <f>'QLQ-30 + QLQ-OV28'!FD55</f>
        <v>0</v>
      </c>
      <c r="BV55" s="51">
        <f>'QLQ-30 + QLQ-OV28'!FE55</f>
        <v>33.333333333333329</v>
      </c>
      <c r="BW55" s="51">
        <f>'QLQ-30 + QLQ-OV28'!FF55</f>
        <v>50</v>
      </c>
      <c r="BX55" s="51">
        <f>'QLQ-30 + QLQ-OV28'!FG55</f>
        <v>0</v>
      </c>
      <c r="BY55" s="51">
        <f>'QLQ-30 + QLQ-OV28'!FH55</f>
        <v>77.777777777777786</v>
      </c>
      <c r="BZ55" s="51">
        <f>'QLQ-30 + QLQ-OV28'!FI55</f>
        <v>61.904761904761905</v>
      </c>
      <c r="CA55" s="51">
        <f>'QLQ-30 + QLQ-OV28'!FJ55</f>
        <v>33.333333333333329</v>
      </c>
      <c r="CB55" s="51">
        <f>'QLQ-30 + QLQ-OV28'!FK55</f>
        <v>66.666666666666657</v>
      </c>
      <c r="CC55" s="51">
        <f>'QLQ-30 + QLQ-OV28'!FL55</f>
        <v>46.666666666666664</v>
      </c>
      <c r="CD55" s="51">
        <f>'QLQ-30 + QLQ-OV28'!FM55</f>
        <v>33.333333333333329</v>
      </c>
      <c r="CE55" s="142">
        <f>'Facit-F'!BJ54</f>
        <v>15</v>
      </c>
      <c r="CF55" s="64">
        <v>43727</v>
      </c>
      <c r="CG55" s="5">
        <v>81.209999999999994</v>
      </c>
      <c r="CH55" s="5">
        <v>7.3</v>
      </c>
      <c r="CI55" s="5">
        <v>4.01</v>
      </c>
      <c r="CJ55" s="5">
        <v>6.16</v>
      </c>
      <c r="CK55" s="5">
        <v>3.65</v>
      </c>
      <c r="CL55" s="5">
        <v>214</v>
      </c>
      <c r="CM55" s="5">
        <v>40</v>
      </c>
      <c r="CN55" s="5">
        <v>0</v>
      </c>
      <c r="CO55" s="51">
        <f>'QLQ-30 + QLQ-OV28'!HX55</f>
        <v>41.666666666666671</v>
      </c>
      <c r="CP55" s="51">
        <f>'QLQ-30 + QLQ-OV28'!HY55</f>
        <v>33.333333333333336</v>
      </c>
      <c r="CQ55" s="51">
        <f>'QLQ-30 + QLQ-OV28'!HZ55</f>
        <v>33.333333333333336</v>
      </c>
      <c r="CR55" s="51">
        <f>'QLQ-30 + QLQ-OV28'!IA55</f>
        <v>16.666666666666664</v>
      </c>
      <c r="CS55" s="51">
        <f>'QLQ-30 + QLQ-OV28'!IB55</f>
        <v>50</v>
      </c>
      <c r="CT55" s="51">
        <f>'QLQ-30 + QLQ-OV28'!IC55</f>
        <v>16.666666666666664</v>
      </c>
      <c r="CU55" s="51">
        <f>'QLQ-30 + QLQ-OV28'!ID55</f>
        <v>66.666666666666657</v>
      </c>
      <c r="CV55" s="51">
        <f>'QLQ-30 + QLQ-OV28'!IE55</f>
        <v>50</v>
      </c>
      <c r="CW55" s="51">
        <f>'QLQ-30 + QLQ-OV28'!IF55</f>
        <v>50</v>
      </c>
      <c r="CX55" s="51">
        <f>'QLQ-30 + QLQ-OV28'!IG55</f>
        <v>33.333333333333329</v>
      </c>
      <c r="CY55" s="51">
        <f>'QLQ-30 + QLQ-OV28'!IH55</f>
        <v>66.666666666666657</v>
      </c>
      <c r="CZ55" s="51">
        <f>'QLQ-30 + QLQ-OV28'!II55</f>
        <v>66.666666666666657</v>
      </c>
      <c r="DA55" s="51">
        <f>'QLQ-30 + QLQ-OV28'!IJ55</f>
        <v>33.333333333333329</v>
      </c>
      <c r="DB55" s="51">
        <f>'QLQ-30 + QLQ-OV28'!IK55</f>
        <v>0</v>
      </c>
      <c r="DC55" s="51">
        <f>'QLQ-30 + QLQ-OV28'!IL55</f>
        <v>33.333333333333329</v>
      </c>
      <c r="DD55" s="51">
        <f>'QLQ-30 + QLQ-OV28'!IM55</f>
        <v>66.666666666666657</v>
      </c>
      <c r="DE55" s="51">
        <f>'QLQ-30 + QLQ-OV28'!IN55</f>
        <v>0</v>
      </c>
      <c r="DF55" s="51">
        <f>'QLQ-30 + QLQ-OV28'!IO55</f>
        <v>77.777777777777786</v>
      </c>
      <c r="DG55" s="51">
        <f>'QLQ-30 + QLQ-OV28'!IP55</f>
        <v>71.428571428571431</v>
      </c>
      <c r="DH55" s="51">
        <f>'QLQ-30 + QLQ-OV28'!IQ55</f>
        <v>66.666666666666657</v>
      </c>
      <c r="DI55" s="51">
        <f>'QLQ-30 + QLQ-OV28'!IR55</f>
        <v>66.666666666666657</v>
      </c>
      <c r="DJ55" s="51">
        <f>'QLQ-30 + QLQ-OV28'!IS55</f>
        <v>46.666666666666664</v>
      </c>
      <c r="DK55" s="51">
        <f>'QLQ-30 + QLQ-OV28'!IT55</f>
        <v>66.666666666666657</v>
      </c>
      <c r="DL55" s="142">
        <f>'Facit-F'!CN54</f>
        <v>9</v>
      </c>
      <c r="DM55" s="64">
        <v>43784</v>
      </c>
      <c r="DN55" s="5">
        <v>43.2</v>
      </c>
      <c r="DO55" s="5">
        <v>7</v>
      </c>
      <c r="DP55" s="5">
        <v>3.49</v>
      </c>
      <c r="DQ55" s="5">
        <v>4.55</v>
      </c>
      <c r="DR55" s="5">
        <v>2.68</v>
      </c>
      <c r="DS55" s="5">
        <v>232</v>
      </c>
      <c r="DT55" s="5">
        <v>40.1</v>
      </c>
      <c r="DU55" s="5">
        <v>0</v>
      </c>
      <c r="DV55" s="51">
        <f>'QLQ-30 + QLQ-OV28'!LE55</f>
        <v>16.666666666666664</v>
      </c>
      <c r="DW55" s="51">
        <f>'QLQ-30 + QLQ-OV28'!LF55</f>
        <v>13.33333333333333</v>
      </c>
      <c r="DX55" s="51">
        <f>'QLQ-30 + QLQ-OV28'!LG55</f>
        <v>0</v>
      </c>
      <c r="DY55" s="51">
        <f>'QLQ-30 + QLQ-OV28'!LH55</f>
        <v>0</v>
      </c>
      <c r="DZ55" s="51">
        <f>'QLQ-30 + QLQ-OV28'!LI55</f>
        <v>16.666666666666664</v>
      </c>
      <c r="EA55" s="51">
        <f>'QLQ-30 + QLQ-OV28'!LJ55</f>
        <v>0</v>
      </c>
      <c r="EB55" s="51">
        <f>'QLQ-30 + QLQ-OV28'!LK55</f>
        <v>100</v>
      </c>
      <c r="EC55" s="51">
        <f>'QLQ-30 + QLQ-OV28'!LL55</f>
        <v>83.333333333333343</v>
      </c>
      <c r="ED55" s="51">
        <f>'QLQ-30 + QLQ-OV28'!LM55</f>
        <v>50</v>
      </c>
      <c r="EE55" s="51">
        <f>'QLQ-30 + QLQ-OV28'!LN55</f>
        <v>33.333333333333329</v>
      </c>
      <c r="EF55" s="51">
        <f>'QLQ-30 + QLQ-OV28'!LO55</f>
        <v>66.666666666666657</v>
      </c>
      <c r="EG55" s="51">
        <f>'QLQ-30 + QLQ-OV28'!LP55</f>
        <v>66.666666666666657</v>
      </c>
      <c r="EH55" s="51">
        <f>'QLQ-30 + QLQ-OV28'!LQ55</f>
        <v>33.333333333333329</v>
      </c>
      <c r="EI55" s="51">
        <f>'QLQ-30 + QLQ-OV28'!LR55</f>
        <v>33.333333333333329</v>
      </c>
      <c r="EJ55" s="51">
        <f>'QLQ-30 + QLQ-OV28'!LS55</f>
        <v>66.666666666666657</v>
      </c>
      <c r="EK55" s="51">
        <f>'QLQ-30 + QLQ-OV28'!LT55</f>
        <v>100</v>
      </c>
      <c r="EL55" s="51">
        <f>'QLQ-30 + QLQ-OV28'!LU55</f>
        <v>0</v>
      </c>
      <c r="EM55" s="51">
        <f>'QLQ-30 + QLQ-OV28'!LV55</f>
        <v>100</v>
      </c>
      <c r="EN55" s="51">
        <f>'QLQ-30 + QLQ-OV28'!LW55</f>
        <v>80.952380952380949</v>
      </c>
      <c r="EO55" s="51">
        <f>'QLQ-30 + QLQ-OV28'!LX55</f>
        <v>100</v>
      </c>
      <c r="EP55" s="51">
        <f>'QLQ-30 + QLQ-OV28'!LY55</f>
        <v>100</v>
      </c>
      <c r="EQ55" s="51">
        <f>'QLQ-30 + QLQ-OV28'!LZ55</f>
        <v>73.333333333333343</v>
      </c>
      <c r="ER55" s="51">
        <f>'QLQ-30 + QLQ-OV28'!MA55</f>
        <v>0</v>
      </c>
      <c r="ES55" s="55">
        <f>'Facit-F'!DR54</f>
        <v>3</v>
      </c>
    </row>
    <row r="56" spans="1:149">
      <c r="A56" s="4" t="s">
        <v>60</v>
      </c>
      <c r="B56" s="4" t="s">
        <v>463</v>
      </c>
      <c r="C56" s="4" t="s">
        <v>372</v>
      </c>
      <c r="D56" s="4" t="s">
        <v>382</v>
      </c>
      <c r="E56" s="4" t="s">
        <v>396</v>
      </c>
      <c r="F56" s="4" t="s">
        <v>113</v>
      </c>
      <c r="G56" s="128" t="s">
        <v>374</v>
      </c>
      <c r="H56" s="62">
        <v>43759</v>
      </c>
      <c r="I56" s="4" t="s">
        <v>458</v>
      </c>
      <c r="J56" s="132"/>
      <c r="K56" s="132"/>
      <c r="L56" s="132"/>
      <c r="M56" s="132"/>
      <c r="N56" s="132"/>
      <c r="O56" s="132"/>
      <c r="P56" s="132"/>
      <c r="Q56" s="132"/>
      <c r="R56" s="132"/>
      <c r="S56" s="5">
        <v>694</v>
      </c>
      <c r="T56" s="5">
        <v>6.9</v>
      </c>
      <c r="U56" s="5">
        <v>4.8</v>
      </c>
      <c r="V56" s="5">
        <v>9</v>
      </c>
      <c r="W56" s="5">
        <v>6.88</v>
      </c>
      <c r="X56" s="5">
        <v>472</v>
      </c>
      <c r="Y56" s="5">
        <v>21.8</v>
      </c>
      <c r="Z56" s="5">
        <v>2</v>
      </c>
      <c r="AA56" s="51">
        <f>'QLQ-30 + QLQ-OV28'!BJ56</f>
        <v>50</v>
      </c>
      <c r="AB56" s="51">
        <f>'QLQ-30 + QLQ-OV28'!BK56</f>
        <v>80</v>
      </c>
      <c r="AC56" s="51">
        <f>'QLQ-30 + QLQ-OV28'!BL56</f>
        <v>66.666666666666671</v>
      </c>
      <c r="AD56" s="51">
        <f>'QLQ-30 + QLQ-OV28'!BM56</f>
        <v>50</v>
      </c>
      <c r="AE56" s="51">
        <f>'QLQ-30 + QLQ-OV28'!BN56</f>
        <v>83.333333333333343</v>
      </c>
      <c r="AF56" s="51">
        <f>'QLQ-30 + QLQ-OV28'!BO56</f>
        <v>66.666666666666671</v>
      </c>
      <c r="AG56" s="51">
        <f>'QLQ-30 + QLQ-OV28'!BP56</f>
        <v>33.333333333333329</v>
      </c>
      <c r="AH56" s="51">
        <f>'QLQ-30 + QLQ-OV28'!BQ56</f>
        <v>0</v>
      </c>
      <c r="AI56" s="51">
        <f>'QLQ-30 + QLQ-OV28'!BR56</f>
        <v>33.333333333333329</v>
      </c>
      <c r="AJ56" s="51">
        <f>'QLQ-30 + QLQ-OV28'!BS56</f>
        <v>33.333333333333329</v>
      </c>
      <c r="AK56" s="51">
        <f>'QLQ-30 + QLQ-OV28'!BT56</f>
        <v>66.666666666666657</v>
      </c>
      <c r="AL56" s="51">
        <f>'QLQ-30 + QLQ-OV28'!BU56</f>
        <v>66.666666666666657</v>
      </c>
      <c r="AM56" s="51">
        <f>'QLQ-30 + QLQ-OV28'!BV56</f>
        <v>66.666666666666657</v>
      </c>
      <c r="AN56" s="51">
        <f>'QLQ-30 + QLQ-OV28'!BW56</f>
        <v>0</v>
      </c>
      <c r="AO56" s="51">
        <f>'QLQ-30 + QLQ-OV28'!BX56</f>
        <v>0</v>
      </c>
      <c r="AP56" s="51">
        <f>'QLQ-30 + QLQ-OV28'!BY56</f>
        <v>0</v>
      </c>
      <c r="AQ56" s="51">
        <f>'QLQ-30 + QLQ-OV28'!BZ56</f>
        <v>0</v>
      </c>
      <c r="AR56" s="51">
        <f>'QLQ-30 + QLQ-OV28'!CA56</f>
        <v>44.44444444444445</v>
      </c>
      <c r="AS56" s="51">
        <f>'QLQ-30 + QLQ-OV28'!CB56</f>
        <v>33.333333333333329</v>
      </c>
      <c r="AT56" s="51">
        <f>'QLQ-30 + QLQ-OV28'!CC56</f>
        <v>0</v>
      </c>
      <c r="AU56" s="51">
        <f>'QLQ-30 + QLQ-OV28'!CD56</f>
        <v>33.333333333333329</v>
      </c>
      <c r="AV56" s="51">
        <f>'QLQ-30 + QLQ-OV28'!CE56</f>
        <v>13.33333333333333</v>
      </c>
      <c r="AW56" s="51">
        <f>'QLQ-30 + QLQ-OV28'!CF56</f>
        <v>0</v>
      </c>
      <c r="AX56" s="142">
        <f>'Facit-F'!AF55</f>
        <v>29</v>
      </c>
      <c r="AY56" s="62">
        <v>43790</v>
      </c>
      <c r="AZ56" s="5">
        <v>259</v>
      </c>
      <c r="BA56" s="5">
        <v>7.4</v>
      </c>
      <c r="BB56" s="5">
        <v>4.79</v>
      </c>
      <c r="BC56" s="5">
        <v>3.14</v>
      </c>
      <c r="BD56" s="5">
        <v>1.73</v>
      </c>
      <c r="BE56" s="5">
        <v>493</v>
      </c>
      <c r="BF56" s="5">
        <v>23.19</v>
      </c>
      <c r="BG56" s="5">
        <v>2</v>
      </c>
      <c r="BH56" s="51">
        <f>'QLQ-30 + QLQ-OV28'!EQ56</f>
        <v>50</v>
      </c>
      <c r="BI56" s="51">
        <f>'QLQ-30 + QLQ-OV28'!ER56</f>
        <v>80</v>
      </c>
      <c r="BJ56" s="51">
        <f>'QLQ-30 + QLQ-OV28'!ES56</f>
        <v>66.666666666666671</v>
      </c>
      <c r="BK56" s="51">
        <f>'QLQ-30 + QLQ-OV28'!ET56</f>
        <v>66.666666666666671</v>
      </c>
      <c r="BL56" s="51">
        <f>'QLQ-30 + QLQ-OV28'!EU56</f>
        <v>100</v>
      </c>
      <c r="BM56" s="51">
        <f>'QLQ-30 + QLQ-OV28'!EV56</f>
        <v>66.666666666666671</v>
      </c>
      <c r="BN56" s="51">
        <f>'QLQ-30 + QLQ-OV28'!EW56</f>
        <v>33.333333333333329</v>
      </c>
      <c r="BO56" s="51">
        <f>'QLQ-30 + QLQ-OV28'!EX56</f>
        <v>16.666666666666664</v>
      </c>
      <c r="BP56" s="51">
        <f>'QLQ-30 + QLQ-OV28'!EY56</f>
        <v>33.333333333333329</v>
      </c>
      <c r="BQ56" s="51">
        <f>'QLQ-30 + QLQ-OV28'!EZ56</f>
        <v>0</v>
      </c>
      <c r="BR56" s="51">
        <f>'QLQ-30 + QLQ-OV28'!FA56</f>
        <v>33.333333333333329</v>
      </c>
      <c r="BS56" s="51">
        <f>'QLQ-30 + QLQ-OV28'!FB56</f>
        <v>33.333333333333329</v>
      </c>
      <c r="BT56" s="51">
        <f>'QLQ-30 + QLQ-OV28'!FC56</f>
        <v>66.666666666666657</v>
      </c>
      <c r="BU56" s="51">
        <f>'QLQ-30 + QLQ-OV28'!FD56</f>
        <v>0</v>
      </c>
      <c r="BV56" s="51">
        <f>'QLQ-30 + QLQ-OV28'!FE56</f>
        <v>0</v>
      </c>
      <c r="BW56" s="51">
        <f>'QLQ-30 + QLQ-OV28'!FF56</f>
        <v>0</v>
      </c>
      <c r="BX56" s="51">
        <f>'QLQ-30 + QLQ-OV28'!FG56</f>
        <v>0</v>
      </c>
      <c r="BY56" s="51">
        <f>'QLQ-30 + QLQ-OV28'!FH56</f>
        <v>44.44444444444445</v>
      </c>
      <c r="BZ56" s="51">
        <f>'QLQ-30 + QLQ-OV28'!FI56</f>
        <v>52.380952380952387</v>
      </c>
      <c r="CA56" s="51">
        <f>'QLQ-30 + QLQ-OV28'!FJ56</f>
        <v>33.333333333333329</v>
      </c>
      <c r="CB56" s="51">
        <f>'QLQ-30 + QLQ-OV28'!FK56</f>
        <v>33.333333333333329</v>
      </c>
      <c r="CC56" s="51">
        <f>'QLQ-30 + QLQ-OV28'!FL56</f>
        <v>26.666666666666668</v>
      </c>
      <c r="CD56" s="51">
        <f>'QLQ-30 + QLQ-OV28'!FM56</f>
        <v>33.333333333333329</v>
      </c>
      <c r="CE56" s="142">
        <f>'Facit-F'!BJ55</f>
        <v>33</v>
      </c>
      <c r="CF56" s="64">
        <v>43913</v>
      </c>
      <c r="CG56" s="5">
        <v>122</v>
      </c>
      <c r="CH56" s="5">
        <v>6.4</v>
      </c>
      <c r="CI56" s="5">
        <v>3.5</v>
      </c>
      <c r="CJ56" s="5">
        <v>3.9</v>
      </c>
      <c r="CK56" s="5">
        <v>2.37</v>
      </c>
      <c r="CL56" s="5">
        <v>240</v>
      </c>
      <c r="CM56" s="5">
        <v>21.1</v>
      </c>
      <c r="CN56" s="5">
        <v>4</v>
      </c>
      <c r="CO56" s="51">
        <f>'QLQ-30 + QLQ-OV28'!HX56</f>
        <v>33.333333333333329</v>
      </c>
      <c r="CP56" s="51">
        <f>'QLQ-30 + QLQ-OV28'!HY56</f>
        <v>46.666666666666664</v>
      </c>
      <c r="CQ56" s="51">
        <f>'QLQ-30 + QLQ-OV28'!HZ56</f>
        <v>33.333333333333336</v>
      </c>
      <c r="CR56" s="51">
        <f>'QLQ-30 + QLQ-OV28'!IA56</f>
        <v>41.666666666666664</v>
      </c>
      <c r="CS56" s="51">
        <f>'QLQ-30 + QLQ-OV28'!IB56</f>
        <v>66.666666666666671</v>
      </c>
      <c r="CT56" s="51">
        <f>'QLQ-30 + QLQ-OV28'!IC56</f>
        <v>50</v>
      </c>
      <c r="CU56" s="51">
        <f>'QLQ-30 + QLQ-OV28'!ID56</f>
        <v>66.666666666666657</v>
      </c>
      <c r="CV56" s="51">
        <f>'QLQ-30 + QLQ-OV28'!IE56</f>
        <v>33.333333333333329</v>
      </c>
      <c r="CW56" s="51">
        <f>'QLQ-30 + QLQ-OV28'!IF56</f>
        <v>50</v>
      </c>
      <c r="CX56" s="51">
        <f>'QLQ-30 + QLQ-OV28'!IG56</f>
        <v>33.333333333333329</v>
      </c>
      <c r="CY56" s="51">
        <f>'QLQ-30 + QLQ-OV28'!IH56</f>
        <v>33.333333333333329</v>
      </c>
      <c r="CZ56" s="51">
        <f>'QLQ-30 + QLQ-OV28'!II56</f>
        <v>66.666666666666657</v>
      </c>
      <c r="DA56" s="51">
        <f>'QLQ-30 + QLQ-OV28'!IJ56</f>
        <v>66.666666666666657</v>
      </c>
      <c r="DB56" s="51">
        <f>'QLQ-30 + QLQ-OV28'!IK56</f>
        <v>0</v>
      </c>
      <c r="DC56" s="51">
        <f>'QLQ-30 + QLQ-OV28'!IL56</f>
        <v>33.333333333333329</v>
      </c>
      <c r="DD56" s="51">
        <f>'QLQ-30 + QLQ-OV28'!IM56</f>
        <v>50</v>
      </c>
      <c r="DE56" s="51">
        <f>'QLQ-30 + QLQ-OV28'!IN56</f>
        <v>0</v>
      </c>
      <c r="DF56" s="51">
        <f>'QLQ-30 + QLQ-OV28'!IO56</f>
        <v>66.666666666666657</v>
      </c>
      <c r="DG56" s="51">
        <f>'QLQ-30 + QLQ-OV28'!IP56</f>
        <v>57.142857142857153</v>
      </c>
      <c r="DH56" s="51">
        <f>'QLQ-30 + QLQ-OV28'!IQ56</f>
        <v>66.666666666666657</v>
      </c>
      <c r="DI56" s="51">
        <f>'QLQ-30 + QLQ-OV28'!IR56</f>
        <v>33.333333333333329</v>
      </c>
      <c r="DJ56" s="51">
        <f>'QLQ-30 + QLQ-OV28'!IS56</f>
        <v>53.333333333333336</v>
      </c>
      <c r="DK56" s="51">
        <f>'QLQ-30 + QLQ-OV28'!IT56</f>
        <v>66.666666666666657</v>
      </c>
      <c r="DL56" s="142">
        <f>'Facit-F'!CN55</f>
        <v>18</v>
      </c>
      <c r="DM56" s="64">
        <v>43951</v>
      </c>
      <c r="DN56" s="5" t="s">
        <v>380</v>
      </c>
      <c r="DO56" s="5">
        <v>6.1</v>
      </c>
      <c r="DP56" s="5">
        <v>3.22</v>
      </c>
      <c r="DQ56" s="5">
        <v>8.32</v>
      </c>
      <c r="DR56" s="5">
        <v>5.53</v>
      </c>
      <c r="DS56" s="5">
        <v>274</v>
      </c>
      <c r="DT56" s="5">
        <v>21.1</v>
      </c>
      <c r="DU56" s="5">
        <v>4</v>
      </c>
      <c r="DV56" s="51">
        <f>'QLQ-30 + QLQ-OV28'!LE56</f>
        <v>16.666666666666664</v>
      </c>
      <c r="DW56" s="51">
        <f>'QLQ-30 + QLQ-OV28'!LF56</f>
        <v>26.666666666666661</v>
      </c>
      <c r="DX56" s="51">
        <f>'QLQ-30 + QLQ-OV28'!LG56</f>
        <v>33.333333333333336</v>
      </c>
      <c r="DY56" s="51">
        <f>'QLQ-30 + QLQ-OV28'!LH56</f>
        <v>16.666666666666664</v>
      </c>
      <c r="DZ56" s="51">
        <f>'QLQ-30 + QLQ-OV28'!LI56</f>
        <v>33.333333333333336</v>
      </c>
      <c r="EA56" s="51">
        <f>'QLQ-30 + QLQ-OV28'!LJ56</f>
        <v>33.333333333333336</v>
      </c>
      <c r="EB56" s="51">
        <f>'QLQ-30 + QLQ-OV28'!LK56</f>
        <v>100</v>
      </c>
      <c r="EC56" s="51">
        <f>'QLQ-30 + QLQ-OV28'!LL56</f>
        <v>50</v>
      </c>
      <c r="ED56" s="51">
        <f>'QLQ-30 + QLQ-OV28'!LM56</f>
        <v>33.333333333333329</v>
      </c>
      <c r="EE56" s="51">
        <f>'QLQ-30 + QLQ-OV28'!LN56</f>
        <v>33.333333333333329</v>
      </c>
      <c r="EF56" s="51">
        <f>'QLQ-30 + QLQ-OV28'!LO56</f>
        <v>66.666666666666657</v>
      </c>
      <c r="EG56" s="51">
        <f>'QLQ-30 + QLQ-OV28'!LP56</f>
        <v>66.666666666666657</v>
      </c>
      <c r="EH56" s="51">
        <f>'QLQ-30 + QLQ-OV28'!LQ56</f>
        <v>33.333333333333329</v>
      </c>
      <c r="EI56" s="51">
        <f>'QLQ-30 + QLQ-OV28'!LR56</f>
        <v>0</v>
      </c>
      <c r="EJ56" s="51">
        <f>'QLQ-30 + QLQ-OV28'!LS56</f>
        <v>33.333333333333329</v>
      </c>
      <c r="EK56" s="51">
        <f>'QLQ-30 + QLQ-OV28'!LT56</f>
        <v>66.666666666666657</v>
      </c>
      <c r="EL56" s="51">
        <f>'QLQ-30 + QLQ-OV28'!LU56</f>
        <v>0</v>
      </c>
      <c r="EM56" s="51">
        <f>'QLQ-30 + QLQ-OV28'!LV56</f>
        <v>100</v>
      </c>
      <c r="EN56" s="51">
        <f>'QLQ-30 + QLQ-OV28'!LW56</f>
        <v>66.666666666666657</v>
      </c>
      <c r="EO56" s="51">
        <f>'QLQ-30 + QLQ-OV28'!LX56</f>
        <v>100</v>
      </c>
      <c r="EP56" s="51">
        <f>'QLQ-30 + QLQ-OV28'!LY56</f>
        <v>66.666666666666657</v>
      </c>
      <c r="EQ56" s="51">
        <f>'QLQ-30 + QLQ-OV28'!LZ56</f>
        <v>66.666666666666657</v>
      </c>
      <c r="ER56" s="51">
        <f>'QLQ-30 + QLQ-OV28'!MA56</f>
        <v>0</v>
      </c>
      <c r="ES56" s="55">
        <f>'Facit-F'!DR55</f>
        <v>7</v>
      </c>
    </row>
    <row r="57" spans="1:149">
      <c r="A57" s="4" t="s">
        <v>61</v>
      </c>
      <c r="B57" s="4" t="s">
        <v>464</v>
      </c>
      <c r="C57" s="4" t="s">
        <v>372</v>
      </c>
      <c r="D57" s="4" t="s">
        <v>382</v>
      </c>
      <c r="E57" s="4" t="s">
        <v>383</v>
      </c>
      <c r="F57" s="4" t="s">
        <v>400</v>
      </c>
      <c r="G57" s="128" t="s">
        <v>374</v>
      </c>
      <c r="H57" s="62">
        <v>43707</v>
      </c>
      <c r="I57" s="4" t="s">
        <v>375</v>
      </c>
      <c r="J57" s="132" t="s">
        <v>386</v>
      </c>
      <c r="K57" s="132" t="s">
        <v>465</v>
      </c>
      <c r="L57" s="132"/>
      <c r="M57" s="132"/>
      <c r="N57" s="132"/>
      <c r="O57" s="132"/>
      <c r="P57" s="132"/>
      <c r="Q57" s="132"/>
      <c r="R57" s="132"/>
      <c r="S57" s="5" t="s">
        <v>380</v>
      </c>
      <c r="T57" s="5">
        <v>5.5</v>
      </c>
      <c r="U57" s="5">
        <v>3.25</v>
      </c>
      <c r="V57" s="5">
        <v>7.37</v>
      </c>
      <c r="W57" s="5">
        <v>4.3899999999999997</v>
      </c>
      <c r="X57" s="5">
        <v>319</v>
      </c>
      <c r="Y57" s="5">
        <v>22.2</v>
      </c>
      <c r="Z57" s="5">
        <v>0</v>
      </c>
      <c r="AA57" s="51">
        <f>'QLQ-30 + QLQ-OV28'!BJ57</f>
        <v>91.666666666666657</v>
      </c>
      <c r="AB57" s="51">
        <f>'QLQ-30 + QLQ-OV28'!BK57</f>
        <v>53.333333333333343</v>
      </c>
      <c r="AC57" s="51">
        <f>'QLQ-30 + QLQ-OV28'!BL57</f>
        <v>66.666666666666671</v>
      </c>
      <c r="AD57" s="51">
        <f>'QLQ-30 + QLQ-OV28'!BM57</f>
        <v>41.666666666666664</v>
      </c>
      <c r="AE57" s="51">
        <f>'QLQ-30 + QLQ-OV28'!BN57</f>
        <v>50</v>
      </c>
      <c r="AF57" s="51">
        <f>'QLQ-30 + QLQ-OV28'!BO57</f>
        <v>33.333333333333336</v>
      </c>
      <c r="AG57" s="51">
        <f>'QLQ-30 + QLQ-OV28'!BP57</f>
        <v>77.777777777777786</v>
      </c>
      <c r="AH57" s="51">
        <f>'QLQ-30 + QLQ-OV28'!BQ57</f>
        <v>33.333333333333329</v>
      </c>
      <c r="AI57" s="51">
        <f>'QLQ-30 + QLQ-OV28'!BR57</f>
        <v>66.666666666666657</v>
      </c>
      <c r="AJ57" s="51">
        <f>'QLQ-30 + QLQ-OV28'!BS57</f>
        <v>66.666666666666657</v>
      </c>
      <c r="AK57" s="51">
        <f>'QLQ-30 + QLQ-OV28'!BT57</f>
        <v>66.666666666666657</v>
      </c>
      <c r="AL57" s="51">
        <f>'QLQ-30 + QLQ-OV28'!BU57</f>
        <v>66.666666666666657</v>
      </c>
      <c r="AM57" s="51">
        <f>'QLQ-30 + QLQ-OV28'!BV57</f>
        <v>66.666666666666657</v>
      </c>
      <c r="AN57" s="51">
        <f>'QLQ-30 + QLQ-OV28'!BW57</f>
        <v>33.333333333333329</v>
      </c>
      <c r="AO57" s="51">
        <f>'QLQ-30 + QLQ-OV28'!BX57</f>
        <v>100</v>
      </c>
      <c r="AP57" s="51">
        <f>'QLQ-30 + QLQ-OV28'!BY57</f>
        <v>0</v>
      </c>
      <c r="AQ57" s="51">
        <f>'QLQ-30 + QLQ-OV28'!BZ57</f>
        <v>0</v>
      </c>
      <c r="AR57" s="51">
        <f>'QLQ-30 + QLQ-OV28'!CA57</f>
        <v>100</v>
      </c>
      <c r="AS57" s="51">
        <f>'QLQ-30 + QLQ-OV28'!CB57</f>
        <v>61.904761904761905</v>
      </c>
      <c r="AT57" s="51">
        <f>'QLQ-30 + QLQ-OV28'!CC57</f>
        <v>22.222222222222225</v>
      </c>
      <c r="AU57" s="51">
        <f>'QLQ-30 + QLQ-OV28'!CD57</f>
        <v>0</v>
      </c>
      <c r="AV57" s="51">
        <f>'QLQ-30 + QLQ-OV28'!CE57</f>
        <v>33.333333333333329</v>
      </c>
      <c r="AW57" s="51">
        <f>'QLQ-30 + QLQ-OV28'!CF57</f>
        <v>0</v>
      </c>
      <c r="AX57" s="142">
        <f>'Facit-F'!AF56</f>
        <v>13</v>
      </c>
      <c r="AY57" s="62">
        <v>43686</v>
      </c>
      <c r="AZ57" s="5">
        <v>130.6</v>
      </c>
      <c r="BA57" s="5">
        <v>6.6</v>
      </c>
      <c r="BB57" s="5">
        <v>3.87</v>
      </c>
      <c r="BC57" s="5">
        <v>9.07</v>
      </c>
      <c r="BD57" s="5">
        <v>5.85</v>
      </c>
      <c r="BE57" s="5">
        <v>302</v>
      </c>
      <c r="BF57" s="5">
        <v>24.7</v>
      </c>
      <c r="BG57" s="5">
        <v>1</v>
      </c>
      <c r="BH57" s="51">
        <f>'QLQ-30 + QLQ-OV28'!EQ57</f>
        <v>91.666666666666657</v>
      </c>
      <c r="BI57" s="51">
        <f>'QLQ-30 + QLQ-OV28'!ER57</f>
        <v>26.666666666666661</v>
      </c>
      <c r="BJ57" s="51">
        <f>'QLQ-30 + QLQ-OV28'!ES57</f>
        <v>33.333333333333336</v>
      </c>
      <c r="BK57" s="51">
        <f>'QLQ-30 + QLQ-OV28'!ET57</f>
        <v>41.666666666666664</v>
      </c>
      <c r="BL57" s="51">
        <f>'QLQ-30 + QLQ-OV28'!EU57</f>
        <v>50</v>
      </c>
      <c r="BM57" s="51">
        <f>'QLQ-30 + QLQ-OV28'!EV57</f>
        <v>0</v>
      </c>
      <c r="BN57" s="51">
        <f>'QLQ-30 + QLQ-OV28'!EW57</f>
        <v>100</v>
      </c>
      <c r="BO57" s="51">
        <f>'QLQ-30 + QLQ-OV28'!EX57</f>
        <v>33.333333333333329</v>
      </c>
      <c r="BP57" s="51">
        <f>'QLQ-30 + QLQ-OV28'!EY57</f>
        <v>66.666666666666657</v>
      </c>
      <c r="BQ57" s="51">
        <f>'QLQ-30 + QLQ-OV28'!EZ57</f>
        <v>66.666666666666657</v>
      </c>
      <c r="BR57" s="51">
        <f>'QLQ-30 + QLQ-OV28'!FA57</f>
        <v>66.666666666666657</v>
      </c>
      <c r="BS57" s="51">
        <f>'QLQ-30 + QLQ-OV28'!FB57</f>
        <v>66.666666666666657</v>
      </c>
      <c r="BT57" s="51">
        <f>'QLQ-30 + QLQ-OV28'!FC57</f>
        <v>66.666666666666657</v>
      </c>
      <c r="BU57" s="51">
        <f>'QLQ-30 + QLQ-OV28'!FD57</f>
        <v>0</v>
      </c>
      <c r="BV57" s="51">
        <f>'QLQ-30 + QLQ-OV28'!FE57</f>
        <v>100</v>
      </c>
      <c r="BW57" s="51">
        <f>'QLQ-30 + QLQ-OV28'!FF57</f>
        <v>33.333333333333329</v>
      </c>
      <c r="BX57" s="51">
        <f>'QLQ-30 + QLQ-OV28'!FG57</f>
        <v>0</v>
      </c>
      <c r="BY57" s="51">
        <f>'QLQ-30 + QLQ-OV28'!FH57</f>
        <v>100</v>
      </c>
      <c r="BZ57" s="51">
        <f>'QLQ-30 + QLQ-OV28'!FI57</f>
        <v>47.619047619047613</v>
      </c>
      <c r="CA57" s="51">
        <f>'QLQ-30 + QLQ-OV28'!FJ57</f>
        <v>33.333333333333329</v>
      </c>
      <c r="CB57" s="51">
        <f>'QLQ-30 + QLQ-OV28'!FK57</f>
        <v>0</v>
      </c>
      <c r="CC57" s="51">
        <f>'QLQ-30 + QLQ-OV28'!FL57</f>
        <v>53.333333333333336</v>
      </c>
      <c r="CD57" s="51">
        <f>'QLQ-30 + QLQ-OV28'!FM57</f>
        <v>33.333333333333329</v>
      </c>
      <c r="CE57" s="142">
        <f>'Facit-F'!BJ56</f>
        <v>15</v>
      </c>
      <c r="CF57" s="64">
        <v>43757</v>
      </c>
      <c r="CG57" s="5">
        <v>30.4</v>
      </c>
      <c r="CH57" s="5">
        <v>4.5</v>
      </c>
      <c r="CI57" s="5">
        <v>2.5499999999999998</v>
      </c>
      <c r="CJ57" s="5">
        <v>4.95</v>
      </c>
      <c r="CK57" s="5">
        <v>2.59</v>
      </c>
      <c r="CL57" s="5">
        <v>102</v>
      </c>
      <c r="CM57" s="5">
        <v>21.8</v>
      </c>
      <c r="CN57" s="5">
        <v>1</v>
      </c>
      <c r="CO57" s="51">
        <f>'QLQ-30 + QLQ-OV28'!HX57</f>
        <v>91.666666666666657</v>
      </c>
      <c r="CP57" s="51">
        <f>'QLQ-30 + QLQ-OV28'!HY57</f>
        <v>40</v>
      </c>
      <c r="CQ57" s="51">
        <f>'QLQ-30 + QLQ-OV28'!HZ57</f>
        <v>33.333333333333336</v>
      </c>
      <c r="CR57" s="51">
        <f>'QLQ-30 + QLQ-OV28'!IA57</f>
        <v>16.666666666666664</v>
      </c>
      <c r="CS57" s="51">
        <f>'QLQ-30 + QLQ-OV28'!IB57</f>
        <v>50</v>
      </c>
      <c r="CT57" s="51">
        <f>'QLQ-30 + QLQ-OV28'!IC57</f>
        <v>0</v>
      </c>
      <c r="CU57" s="51">
        <f>'QLQ-30 + QLQ-OV28'!ID57</f>
        <v>55.55555555555555</v>
      </c>
      <c r="CV57" s="51">
        <f>'QLQ-30 + QLQ-OV28'!IE57</f>
        <v>33.333333333333329</v>
      </c>
      <c r="CW57" s="51">
        <f>'QLQ-30 + QLQ-OV28'!IF57</f>
        <v>50</v>
      </c>
      <c r="CX57" s="51">
        <f>'QLQ-30 + QLQ-OV28'!IG57</f>
        <v>33.333333333333329</v>
      </c>
      <c r="CY57" s="51">
        <f>'QLQ-30 + QLQ-OV28'!IH57</f>
        <v>66.666666666666657</v>
      </c>
      <c r="CZ57" s="51">
        <f>'QLQ-30 + QLQ-OV28'!II57</f>
        <v>66.666666666666657</v>
      </c>
      <c r="DA57" s="51">
        <f>'QLQ-30 + QLQ-OV28'!IJ57</f>
        <v>66.666666666666657</v>
      </c>
      <c r="DB57" s="51">
        <f>'QLQ-30 + QLQ-OV28'!IK57</f>
        <v>0</v>
      </c>
      <c r="DC57" s="51">
        <f>'QLQ-30 + QLQ-OV28'!IL57</f>
        <v>100</v>
      </c>
      <c r="DD57" s="51">
        <f>'QLQ-30 + QLQ-OV28'!IM57</f>
        <v>33.333333333333329</v>
      </c>
      <c r="DE57" s="51">
        <f>'QLQ-30 + QLQ-OV28'!IN57</f>
        <v>0</v>
      </c>
      <c r="DF57" s="51">
        <f>'QLQ-30 + QLQ-OV28'!IO57</f>
        <v>100</v>
      </c>
      <c r="DG57" s="51">
        <f>'QLQ-30 + QLQ-OV28'!IP57</f>
        <v>38.095238095238095</v>
      </c>
      <c r="DH57" s="51">
        <f>'QLQ-30 + QLQ-OV28'!IQ57</f>
        <v>66.666666666666657</v>
      </c>
      <c r="DI57" s="51">
        <f>'QLQ-30 + QLQ-OV28'!IR57</f>
        <v>0</v>
      </c>
      <c r="DJ57" s="51">
        <f>'QLQ-30 + QLQ-OV28'!IS57</f>
        <v>60</v>
      </c>
      <c r="DK57" s="51">
        <f>'QLQ-30 + QLQ-OV28'!IT57</f>
        <v>66.666666666666657</v>
      </c>
      <c r="DL57" s="142">
        <f>'Facit-F'!CN56</f>
        <v>21</v>
      </c>
      <c r="DM57" s="64">
        <v>43829</v>
      </c>
      <c r="DN57" s="5">
        <v>24</v>
      </c>
      <c r="DO57" s="5">
        <v>7.2</v>
      </c>
      <c r="DP57" s="5">
        <v>3.6</v>
      </c>
      <c r="DQ57" s="5">
        <v>13.97</v>
      </c>
      <c r="DR57" s="5">
        <v>10.039999999999999</v>
      </c>
      <c r="DS57" s="5">
        <v>246</v>
      </c>
      <c r="DT57" s="5">
        <v>21.37</v>
      </c>
      <c r="DU57" s="5">
        <v>1</v>
      </c>
      <c r="DV57" s="51">
        <f>'QLQ-30 + QLQ-OV28'!LE57</f>
        <v>58.333333333333336</v>
      </c>
      <c r="DW57" s="51">
        <f>'QLQ-30 + QLQ-OV28'!LF57</f>
        <v>59.999999999999986</v>
      </c>
      <c r="DX57" s="51">
        <f>'QLQ-30 + QLQ-OV28'!LG57</f>
        <v>66.666666666666671</v>
      </c>
      <c r="DY57" s="51">
        <f>'QLQ-30 + QLQ-OV28'!LH57</f>
        <v>50</v>
      </c>
      <c r="DZ57" s="51">
        <f>'QLQ-30 + QLQ-OV28'!LI57</f>
        <v>66.666666666666671</v>
      </c>
      <c r="EA57" s="51">
        <f>'QLQ-30 + QLQ-OV28'!LJ57</f>
        <v>66.666666666666671</v>
      </c>
      <c r="EB57" s="51">
        <f>'QLQ-30 + QLQ-OV28'!LK57</f>
        <v>55.55555555555555</v>
      </c>
      <c r="EC57" s="51">
        <f>'QLQ-30 + QLQ-OV28'!LL57</f>
        <v>16.666666666666664</v>
      </c>
      <c r="ED57" s="51">
        <f>'QLQ-30 + QLQ-OV28'!LM57</f>
        <v>33.333333333333329</v>
      </c>
      <c r="EE57" s="51">
        <f>'QLQ-30 + QLQ-OV28'!LN57</f>
        <v>0</v>
      </c>
      <c r="EF57" s="51">
        <f>'QLQ-30 + QLQ-OV28'!LO57</f>
        <v>33.333333333333329</v>
      </c>
      <c r="EG57" s="51">
        <f>'QLQ-30 + QLQ-OV28'!LP57</f>
        <v>33.333333333333329</v>
      </c>
      <c r="EH57" s="51">
        <f>'QLQ-30 + QLQ-OV28'!LQ57</f>
        <v>66.666666666666657</v>
      </c>
      <c r="EI57" s="51">
        <f>'QLQ-30 + QLQ-OV28'!LR57</f>
        <v>0</v>
      </c>
      <c r="EJ57" s="51">
        <f>'QLQ-30 + QLQ-OV28'!LS57</f>
        <v>33.333333333333329</v>
      </c>
      <c r="EK57" s="51">
        <f>'QLQ-30 + QLQ-OV28'!LT57</f>
        <v>0</v>
      </c>
      <c r="EL57" s="51">
        <f>'QLQ-30 + QLQ-OV28'!LU57</f>
        <v>0</v>
      </c>
      <c r="EM57" s="51">
        <f>'QLQ-30 + QLQ-OV28'!LV57</f>
        <v>100</v>
      </c>
      <c r="EN57" s="51">
        <f>'QLQ-30 + QLQ-OV28'!LW57</f>
        <v>33.333333333333329</v>
      </c>
      <c r="EO57" s="51">
        <f>'QLQ-30 + QLQ-OV28'!LX57</f>
        <v>66.666666666666657</v>
      </c>
      <c r="EP57" s="51">
        <f>'QLQ-30 + QLQ-OV28'!LY57</f>
        <v>16.666666666666664</v>
      </c>
      <c r="EQ57" s="51">
        <f>'QLQ-30 + QLQ-OV28'!LZ57</f>
        <v>53.333333333333336</v>
      </c>
      <c r="ER57" s="51">
        <f>'QLQ-30 + QLQ-OV28'!MA57</f>
        <v>66.666666666666657</v>
      </c>
      <c r="ES57" s="55">
        <f>'Facit-F'!DR56</f>
        <v>24</v>
      </c>
    </row>
    <row r="58" spans="1:149">
      <c r="A58" s="4" t="s">
        <v>62</v>
      </c>
      <c r="B58" s="4" t="s">
        <v>466</v>
      </c>
      <c r="C58" s="4" t="s">
        <v>372</v>
      </c>
      <c r="D58" s="4" t="s">
        <v>382</v>
      </c>
      <c r="E58" s="4" t="s">
        <v>112</v>
      </c>
      <c r="F58" s="4" t="s">
        <v>400</v>
      </c>
      <c r="G58" s="128" t="s">
        <v>374</v>
      </c>
      <c r="H58" s="62">
        <v>43746</v>
      </c>
      <c r="I58" s="4" t="s">
        <v>540</v>
      </c>
      <c r="J58" s="132"/>
      <c r="K58" s="132"/>
      <c r="L58" s="132"/>
      <c r="M58" s="132"/>
      <c r="N58" s="132"/>
      <c r="O58" s="132"/>
      <c r="P58" s="132"/>
      <c r="Q58" s="132"/>
      <c r="R58" s="132"/>
      <c r="S58" s="5">
        <v>594</v>
      </c>
      <c r="T58" s="5">
        <v>8.4</v>
      </c>
      <c r="U58" s="5">
        <v>4.62</v>
      </c>
      <c r="V58" s="5">
        <v>6.5</v>
      </c>
      <c r="W58" s="5">
        <v>4.4800000000000004</v>
      </c>
      <c r="X58" s="5">
        <v>288</v>
      </c>
      <c r="Y58" s="5">
        <v>30.2</v>
      </c>
      <c r="Z58" s="5">
        <v>0</v>
      </c>
      <c r="AA58" s="51">
        <f>'QLQ-30 + QLQ-OV28'!BJ58</f>
        <v>50</v>
      </c>
      <c r="AB58" s="51">
        <f>'QLQ-30 + QLQ-OV28'!BK58</f>
        <v>26.666666666666661</v>
      </c>
      <c r="AC58" s="51">
        <f>'QLQ-30 + QLQ-OV28'!BL58</f>
        <v>33.333333333333336</v>
      </c>
      <c r="AD58" s="51">
        <f>'QLQ-30 + QLQ-OV28'!BM58</f>
        <v>50</v>
      </c>
      <c r="AE58" s="51">
        <f>'QLQ-30 + QLQ-OV28'!BN58</f>
        <v>50</v>
      </c>
      <c r="AF58" s="51">
        <f>'QLQ-30 + QLQ-OV28'!BO58</f>
        <v>16.666666666666664</v>
      </c>
      <c r="AG58" s="51">
        <f>'QLQ-30 + QLQ-OV28'!BP58</f>
        <v>66.666666666666657</v>
      </c>
      <c r="AH58" s="51">
        <f>'QLQ-30 + QLQ-OV28'!BQ58</f>
        <v>66.666666666666657</v>
      </c>
      <c r="AI58" s="51">
        <f>'QLQ-30 + QLQ-OV28'!BR58</f>
        <v>66.666666666666657</v>
      </c>
      <c r="AJ58" s="51">
        <f>'QLQ-30 + QLQ-OV28'!BS58</f>
        <v>33.333333333333329</v>
      </c>
      <c r="AK58" s="51">
        <f>'QLQ-30 + QLQ-OV28'!BT58</f>
        <v>66.666666666666657</v>
      </c>
      <c r="AL58" s="51">
        <f>'QLQ-30 + QLQ-OV28'!BU58</f>
        <v>33.333333333333329</v>
      </c>
      <c r="AM58" s="51">
        <f>'QLQ-30 + QLQ-OV28'!BV58</f>
        <v>33.333333333333329</v>
      </c>
      <c r="AN58" s="51">
        <f>'QLQ-30 + QLQ-OV28'!BW58</f>
        <v>33.333333333333329</v>
      </c>
      <c r="AO58" s="51">
        <f>'QLQ-30 + QLQ-OV28'!BX58</f>
        <v>33.333333333333329</v>
      </c>
      <c r="AP58" s="51">
        <f>'QLQ-30 + QLQ-OV28'!BY58</f>
        <v>0</v>
      </c>
      <c r="AQ58" s="51">
        <f>'QLQ-30 + QLQ-OV28'!BZ58</f>
        <v>0</v>
      </c>
      <c r="AR58" s="51">
        <f>'QLQ-30 + QLQ-OV28'!CA58</f>
        <v>100</v>
      </c>
      <c r="AS58" s="51">
        <f>'QLQ-30 + QLQ-OV28'!CB58</f>
        <v>66.666666666666657</v>
      </c>
      <c r="AT58" s="51">
        <f>'QLQ-30 + QLQ-OV28'!CC58</f>
        <v>11.111111111111109</v>
      </c>
      <c r="AU58" s="51">
        <f>'QLQ-30 + QLQ-OV28'!CD58</f>
        <v>0</v>
      </c>
      <c r="AV58" s="51">
        <f>'QLQ-30 + QLQ-OV28'!CE58</f>
        <v>20.000000000000004</v>
      </c>
      <c r="AW58" s="51">
        <f>'QLQ-30 + QLQ-OV28'!CF58</f>
        <v>0</v>
      </c>
      <c r="AX58" s="142">
        <f>'Facit-F'!AF57</f>
        <v>22</v>
      </c>
      <c r="AY58" s="62">
        <v>43767</v>
      </c>
      <c r="AZ58" s="5">
        <v>110</v>
      </c>
      <c r="BA58" s="5">
        <v>7.1</v>
      </c>
      <c r="BB58" s="5">
        <v>3.88</v>
      </c>
      <c r="BC58" s="5">
        <v>8.01</v>
      </c>
      <c r="BD58" s="5">
        <v>5.47</v>
      </c>
      <c r="BE58" s="5">
        <v>184</v>
      </c>
      <c r="BF58" s="5">
        <v>30.2</v>
      </c>
      <c r="BG58" s="5">
        <v>1</v>
      </c>
      <c r="BH58" s="51">
        <f>'QLQ-30 + QLQ-OV28'!EQ58</f>
        <v>50</v>
      </c>
      <c r="BI58" s="51">
        <f>'QLQ-30 + QLQ-OV28'!ER58</f>
        <v>40</v>
      </c>
      <c r="BJ58" s="51">
        <f>'QLQ-30 + QLQ-OV28'!ES58</f>
        <v>33.333333333333336</v>
      </c>
      <c r="BK58" s="51">
        <f>'QLQ-30 + QLQ-OV28'!ET58</f>
        <v>33.333333333333336</v>
      </c>
      <c r="BL58" s="51">
        <f>'QLQ-30 + QLQ-OV28'!EU58</f>
        <v>50</v>
      </c>
      <c r="BM58" s="51">
        <f>'QLQ-30 + QLQ-OV28'!EV58</f>
        <v>33.333333333333336</v>
      </c>
      <c r="BN58" s="51">
        <f>'QLQ-30 + QLQ-OV28'!EW58</f>
        <v>77.777777777777786</v>
      </c>
      <c r="BO58" s="51">
        <f>'QLQ-30 + QLQ-OV28'!EX58</f>
        <v>50</v>
      </c>
      <c r="BP58" s="51">
        <f>'QLQ-30 + QLQ-OV28'!EY58</f>
        <v>50</v>
      </c>
      <c r="BQ58" s="51">
        <f>'QLQ-30 + QLQ-OV28'!EZ58</f>
        <v>33.333333333333329</v>
      </c>
      <c r="BR58" s="51">
        <f>'QLQ-30 + QLQ-OV28'!FA58</f>
        <v>66.666666666666657</v>
      </c>
      <c r="BS58" s="51">
        <f>'QLQ-30 + QLQ-OV28'!FB58</f>
        <v>33.333333333333329</v>
      </c>
      <c r="BT58" s="51">
        <f>'QLQ-30 + QLQ-OV28'!FC58</f>
        <v>33.333333333333329</v>
      </c>
      <c r="BU58" s="51">
        <f>'QLQ-30 + QLQ-OV28'!FD58</f>
        <v>0</v>
      </c>
      <c r="BV58" s="51">
        <f>'QLQ-30 + QLQ-OV28'!FE58</f>
        <v>33.333333333333329</v>
      </c>
      <c r="BW58" s="51">
        <f>'QLQ-30 + QLQ-OV28'!FF58</f>
        <v>0</v>
      </c>
      <c r="BX58" s="51">
        <f>'QLQ-30 + QLQ-OV28'!FG58</f>
        <v>0</v>
      </c>
      <c r="BY58" s="51">
        <f>'QLQ-30 + QLQ-OV28'!FH58</f>
        <v>100</v>
      </c>
      <c r="BZ58" s="51">
        <f>'QLQ-30 + QLQ-OV28'!FI58</f>
        <v>57.142857142857153</v>
      </c>
      <c r="CA58" s="51">
        <f>'QLQ-30 + QLQ-OV28'!FJ58</f>
        <v>66.666666666666657</v>
      </c>
      <c r="CB58" s="51">
        <f>'QLQ-30 + QLQ-OV28'!FK58</f>
        <v>16.666666666666664</v>
      </c>
      <c r="CC58" s="51">
        <f>'QLQ-30 + QLQ-OV28'!FL58</f>
        <v>46.666666666666664</v>
      </c>
      <c r="CD58" s="51">
        <f>'QLQ-30 + QLQ-OV28'!FM58</f>
        <v>0</v>
      </c>
      <c r="CE58" s="142">
        <f>'Facit-F'!BJ57</f>
        <v>20</v>
      </c>
      <c r="CF58" s="64">
        <v>43833</v>
      </c>
      <c r="CG58" s="5">
        <v>12.2</v>
      </c>
      <c r="CH58" s="5">
        <v>6.8</v>
      </c>
      <c r="CI58" s="5">
        <v>3.52</v>
      </c>
      <c r="CJ58" s="5">
        <v>6.92</v>
      </c>
      <c r="CK58" s="5">
        <v>4.3899999999999997</v>
      </c>
      <c r="CL58" s="5">
        <v>411</v>
      </c>
      <c r="CM58" s="5">
        <v>22.3</v>
      </c>
      <c r="CN58" s="5">
        <v>2</v>
      </c>
      <c r="CO58" s="51">
        <f>'QLQ-30 + QLQ-OV28'!HX58</f>
        <v>50</v>
      </c>
      <c r="CP58" s="51">
        <f>'QLQ-30 + QLQ-OV28'!HY58</f>
        <v>46.666666666666664</v>
      </c>
      <c r="CQ58" s="51">
        <f>'QLQ-30 + QLQ-OV28'!HZ58</f>
        <v>33.333333333333336</v>
      </c>
      <c r="CR58" s="51">
        <f>'QLQ-30 + QLQ-OV28'!IA58</f>
        <v>41.666666666666664</v>
      </c>
      <c r="CS58" s="51">
        <f>'QLQ-30 + QLQ-OV28'!IB58</f>
        <v>66.666666666666671</v>
      </c>
      <c r="CT58" s="51">
        <f>'QLQ-30 + QLQ-OV28'!IC58</f>
        <v>33.333333333333336</v>
      </c>
      <c r="CU58" s="51">
        <f>'QLQ-30 + QLQ-OV28'!ID58</f>
        <v>66.666666666666657</v>
      </c>
      <c r="CV58" s="51">
        <f>'QLQ-30 + QLQ-OV28'!IE58</f>
        <v>16.666666666666664</v>
      </c>
      <c r="CW58" s="51">
        <f>'QLQ-30 + QLQ-OV28'!IF58</f>
        <v>33.333333333333329</v>
      </c>
      <c r="CX58" s="51">
        <f>'QLQ-30 + QLQ-OV28'!IG58</f>
        <v>33.333333333333329</v>
      </c>
      <c r="CY58" s="51">
        <f>'QLQ-30 + QLQ-OV28'!IH58</f>
        <v>33.333333333333329</v>
      </c>
      <c r="CZ58" s="51">
        <f>'QLQ-30 + QLQ-OV28'!II58</f>
        <v>33.333333333333329</v>
      </c>
      <c r="DA58" s="51">
        <f>'QLQ-30 + QLQ-OV28'!IJ58</f>
        <v>0</v>
      </c>
      <c r="DB58" s="51">
        <f>'QLQ-30 + QLQ-OV28'!IK58</f>
        <v>33.333333333333329</v>
      </c>
      <c r="DC58" s="51">
        <f>'QLQ-30 + QLQ-OV28'!IL58</f>
        <v>100</v>
      </c>
      <c r="DD58" s="51">
        <f>'QLQ-30 + QLQ-OV28'!IM58</f>
        <v>0</v>
      </c>
      <c r="DE58" s="51">
        <f>'QLQ-30 + QLQ-OV28'!IN58</f>
        <v>0</v>
      </c>
      <c r="DF58" s="51">
        <f>'QLQ-30 + QLQ-OV28'!IO58</f>
        <v>100</v>
      </c>
      <c r="DG58" s="51">
        <f>'QLQ-30 + QLQ-OV28'!IP58</f>
        <v>38.095238095238095</v>
      </c>
      <c r="DH58" s="51">
        <f>'QLQ-30 + QLQ-OV28'!IQ58</f>
        <v>33.333333333333329</v>
      </c>
      <c r="DI58" s="51">
        <f>'QLQ-30 + QLQ-OV28'!IR58</f>
        <v>33.333333333333329</v>
      </c>
      <c r="DJ58" s="51">
        <f>'QLQ-30 + QLQ-OV28'!IS58</f>
        <v>40.000000000000007</v>
      </c>
      <c r="DK58" s="51">
        <f>'QLQ-30 + QLQ-OV28'!IT58</f>
        <v>66.666666666666657</v>
      </c>
      <c r="DL58" s="142">
        <f>'Facit-F'!CN57</f>
        <v>22</v>
      </c>
      <c r="DM58" s="64">
        <v>43882</v>
      </c>
      <c r="DN58" s="5">
        <v>3.18</v>
      </c>
      <c r="DO58" s="5">
        <v>5.8</v>
      </c>
      <c r="DP58" s="5">
        <v>2.9</v>
      </c>
      <c r="DQ58" s="5">
        <v>3.63</v>
      </c>
      <c r="DR58" s="5">
        <v>1.17</v>
      </c>
      <c r="DS58" s="5">
        <v>314</v>
      </c>
      <c r="DT58" s="5">
        <v>29.2</v>
      </c>
      <c r="DU58" s="5">
        <v>2</v>
      </c>
      <c r="DV58" s="51">
        <f>'QLQ-30 + QLQ-OV28'!LE58</f>
        <v>58.333333333333336</v>
      </c>
      <c r="DW58" s="51">
        <f>'QLQ-30 + QLQ-OV28'!LF58</f>
        <v>40</v>
      </c>
      <c r="DX58" s="51">
        <f>'QLQ-30 + QLQ-OV28'!LG58</f>
        <v>66.666666666666671</v>
      </c>
      <c r="DY58" s="51">
        <f>'QLQ-30 + QLQ-OV28'!LH58</f>
        <v>58.333333333333329</v>
      </c>
      <c r="DZ58" s="51">
        <f>'QLQ-30 + QLQ-OV28'!LI58</f>
        <v>66.666666666666671</v>
      </c>
      <c r="EA58" s="51">
        <f>'QLQ-30 + QLQ-OV28'!LJ58</f>
        <v>50</v>
      </c>
      <c r="EB58" s="51">
        <f>'QLQ-30 + QLQ-OV28'!LK58</f>
        <v>55.55555555555555</v>
      </c>
      <c r="EC58" s="51">
        <f>'QLQ-30 + QLQ-OV28'!LL58</f>
        <v>16.666666666666664</v>
      </c>
      <c r="ED58" s="51">
        <f>'QLQ-30 + QLQ-OV28'!LM58</f>
        <v>33.333333333333329</v>
      </c>
      <c r="EE58" s="51">
        <f>'QLQ-30 + QLQ-OV28'!LN58</f>
        <v>0</v>
      </c>
      <c r="EF58" s="51">
        <f>'QLQ-30 + QLQ-OV28'!LO58</f>
        <v>33.333333333333329</v>
      </c>
      <c r="EG58" s="51">
        <f>'QLQ-30 + QLQ-OV28'!LP58</f>
        <v>33.333333333333329</v>
      </c>
      <c r="EH58" s="51">
        <f>'QLQ-30 + QLQ-OV28'!LQ58</f>
        <v>33.333333333333329</v>
      </c>
      <c r="EI58" s="51">
        <f>'QLQ-30 + QLQ-OV28'!LR58</f>
        <v>0</v>
      </c>
      <c r="EJ58" s="51">
        <f>'QLQ-30 + QLQ-OV28'!LS58</f>
        <v>33.333333333333329</v>
      </c>
      <c r="EK58" s="51">
        <f>'QLQ-30 + QLQ-OV28'!LT58</f>
        <v>33.333333333333329</v>
      </c>
      <c r="EL58" s="51">
        <f>'QLQ-30 + QLQ-OV28'!LU58</f>
        <v>0</v>
      </c>
      <c r="EM58" s="51">
        <f>'QLQ-30 + QLQ-OV28'!LV58</f>
        <v>100</v>
      </c>
      <c r="EN58" s="51">
        <f>'QLQ-30 + QLQ-OV28'!LW58</f>
        <v>33.333333333333329</v>
      </c>
      <c r="EO58" s="51">
        <f>'QLQ-30 + QLQ-OV28'!LX58</f>
        <v>66.666666666666657</v>
      </c>
      <c r="EP58" s="51">
        <f>'QLQ-30 + QLQ-OV28'!LY58</f>
        <v>16.666666666666664</v>
      </c>
      <c r="EQ58" s="51">
        <f>'QLQ-30 + QLQ-OV28'!LZ58</f>
        <v>33.333333333333329</v>
      </c>
      <c r="ER58" s="51">
        <f>'QLQ-30 + QLQ-OV28'!MA58</f>
        <v>66.666666666666657</v>
      </c>
      <c r="ES58" s="55">
        <f>'Facit-F'!DR57</f>
        <v>24</v>
      </c>
    </row>
    <row r="59" spans="1:149">
      <c r="A59" s="4" t="s">
        <v>63</v>
      </c>
      <c r="B59" s="4" t="s">
        <v>467</v>
      </c>
      <c r="C59" s="4" t="s">
        <v>372</v>
      </c>
      <c r="D59" s="4" t="s">
        <v>382</v>
      </c>
      <c r="E59" s="4" t="s">
        <v>383</v>
      </c>
      <c r="F59" s="4" t="s">
        <v>373</v>
      </c>
      <c r="G59" s="128" t="s">
        <v>114</v>
      </c>
      <c r="H59" s="62">
        <v>43691</v>
      </c>
      <c r="I59" s="4" t="s">
        <v>375</v>
      </c>
      <c r="J59" s="132"/>
      <c r="K59" s="132"/>
      <c r="L59" s="132"/>
      <c r="M59" s="132"/>
      <c r="N59" s="132"/>
      <c r="O59" s="132"/>
      <c r="P59" s="132"/>
      <c r="Q59" s="132"/>
      <c r="R59" s="132"/>
      <c r="S59" s="5">
        <v>543.4</v>
      </c>
      <c r="T59" s="5">
        <v>6.4</v>
      </c>
      <c r="U59" s="5">
        <v>4.16</v>
      </c>
      <c r="V59" s="5">
        <v>8.15</v>
      </c>
      <c r="W59" s="5">
        <v>5.0999999999999996</v>
      </c>
      <c r="X59" s="5">
        <v>468</v>
      </c>
      <c r="Y59" s="5">
        <v>22.94</v>
      </c>
      <c r="Z59" s="5">
        <v>0</v>
      </c>
      <c r="AA59" s="51">
        <f>'QLQ-30 + QLQ-OV28'!BJ59</f>
        <v>33.333333333333329</v>
      </c>
      <c r="AB59" s="51">
        <f>'QLQ-30 + QLQ-OV28'!BK59</f>
        <v>46.666666666666664</v>
      </c>
      <c r="AC59" s="51">
        <f>'QLQ-30 + QLQ-OV28'!BL59</f>
        <v>33.333333333333336</v>
      </c>
      <c r="AD59" s="51">
        <f>'QLQ-30 + QLQ-OV28'!BM59</f>
        <v>58.333333333333329</v>
      </c>
      <c r="AE59" s="51">
        <f>'QLQ-30 + QLQ-OV28'!BN59</f>
        <v>66.666666666666671</v>
      </c>
      <c r="AF59" s="51">
        <f>'QLQ-30 + QLQ-OV28'!BO59</f>
        <v>50</v>
      </c>
      <c r="AG59" s="51">
        <f>'QLQ-30 + QLQ-OV28'!BP59</f>
        <v>77.777777777777786</v>
      </c>
      <c r="AH59" s="51">
        <f>'QLQ-30 + QLQ-OV28'!BQ59</f>
        <v>33.333333333333329</v>
      </c>
      <c r="AI59" s="51">
        <f>'QLQ-30 + QLQ-OV28'!BR59</f>
        <v>50</v>
      </c>
      <c r="AJ59" s="51">
        <f>'QLQ-30 + QLQ-OV28'!BS59</f>
        <v>33.333333333333329</v>
      </c>
      <c r="AK59" s="51">
        <f>'QLQ-30 + QLQ-OV28'!BT59</f>
        <v>66.666666666666657</v>
      </c>
      <c r="AL59" s="51">
        <f>'QLQ-30 + QLQ-OV28'!BU59</f>
        <v>33.333333333333329</v>
      </c>
      <c r="AM59" s="51">
        <f>'QLQ-30 + QLQ-OV28'!BV59</f>
        <v>66.666666666666657</v>
      </c>
      <c r="AN59" s="51">
        <f>'QLQ-30 + QLQ-OV28'!BW59</f>
        <v>33.333333333333329</v>
      </c>
      <c r="AO59" s="51">
        <f>'QLQ-30 + QLQ-OV28'!BX59</f>
        <v>66.666666666666657</v>
      </c>
      <c r="AP59" s="51">
        <f>'QLQ-30 + QLQ-OV28'!BY59</f>
        <v>33.333333333333329</v>
      </c>
      <c r="AQ59" s="51">
        <f>'QLQ-30 + QLQ-OV28'!BZ59</f>
        <v>0</v>
      </c>
      <c r="AR59" s="51">
        <f>'QLQ-30 + QLQ-OV28'!CA59</f>
        <v>77.777777777777786</v>
      </c>
      <c r="AS59" s="51">
        <f>'QLQ-30 + QLQ-OV28'!CB59</f>
        <v>52.380952380952387</v>
      </c>
      <c r="AT59" s="51">
        <f>'QLQ-30 + QLQ-OV28'!CC59</f>
        <v>0</v>
      </c>
      <c r="AU59" s="51">
        <f>'QLQ-30 + QLQ-OV28'!CD59</f>
        <v>0</v>
      </c>
      <c r="AV59" s="51">
        <f>'QLQ-30 + QLQ-OV28'!CE59</f>
        <v>20.000000000000004</v>
      </c>
      <c r="AW59" s="51">
        <f>'QLQ-30 + QLQ-OV28'!CF59</f>
        <v>0</v>
      </c>
      <c r="AX59" s="142">
        <f>'Facit-F'!AF58</f>
        <v>24</v>
      </c>
      <c r="AY59" s="62">
        <v>43712</v>
      </c>
      <c r="AZ59" s="5">
        <v>392.4</v>
      </c>
      <c r="BA59" s="5">
        <v>5.8</v>
      </c>
      <c r="BB59" s="5">
        <v>3.68</v>
      </c>
      <c r="BC59" s="5">
        <v>6.36</v>
      </c>
      <c r="BD59" s="94">
        <v>3.37</v>
      </c>
      <c r="BE59" s="5">
        <v>310</v>
      </c>
      <c r="BF59" s="5">
        <v>24.13</v>
      </c>
      <c r="BG59" s="5">
        <v>1</v>
      </c>
      <c r="BH59" s="51">
        <f>'QLQ-30 + QLQ-OV28'!EQ59</f>
        <v>33.333333333333329</v>
      </c>
      <c r="BI59" s="51">
        <f>'QLQ-30 + QLQ-OV28'!ER59</f>
        <v>73.333333333333343</v>
      </c>
      <c r="BJ59" s="51">
        <f>'QLQ-30 + QLQ-OV28'!ES59</f>
        <v>100</v>
      </c>
      <c r="BK59" s="51">
        <f>'QLQ-30 + QLQ-OV28'!ET59</f>
        <v>66.666666666666671</v>
      </c>
      <c r="BL59" s="51">
        <f>'QLQ-30 + QLQ-OV28'!EU59</f>
        <v>100</v>
      </c>
      <c r="BM59" s="51">
        <f>'QLQ-30 + QLQ-OV28'!EV59</f>
        <v>83.333333333333343</v>
      </c>
      <c r="BN59" s="51">
        <f>'QLQ-30 + QLQ-OV28'!EW59</f>
        <v>33.333333333333329</v>
      </c>
      <c r="BO59" s="51">
        <f>'QLQ-30 + QLQ-OV28'!EX59</f>
        <v>0</v>
      </c>
      <c r="BP59" s="51">
        <f>'QLQ-30 + QLQ-OV28'!EY59</f>
        <v>16.666666666666664</v>
      </c>
      <c r="BQ59" s="51">
        <f>'QLQ-30 + QLQ-OV28'!EZ59</f>
        <v>0</v>
      </c>
      <c r="BR59" s="51">
        <f>'QLQ-30 + QLQ-OV28'!FA59</f>
        <v>33.333333333333329</v>
      </c>
      <c r="BS59" s="51">
        <f>'QLQ-30 + QLQ-OV28'!FB59</f>
        <v>33.333333333333329</v>
      </c>
      <c r="BT59" s="51">
        <f>'QLQ-30 + QLQ-OV28'!FC59</f>
        <v>33.333333333333329</v>
      </c>
      <c r="BU59" s="51">
        <f>'QLQ-30 + QLQ-OV28'!FD59</f>
        <v>0</v>
      </c>
      <c r="BV59" s="51">
        <f>'QLQ-30 + QLQ-OV28'!FE59</f>
        <v>0</v>
      </c>
      <c r="BW59" s="51">
        <f>'QLQ-30 + QLQ-OV28'!FF59</f>
        <v>33.333333333333329</v>
      </c>
      <c r="BX59" s="51">
        <f>'QLQ-30 + QLQ-OV28'!FG59</f>
        <v>0</v>
      </c>
      <c r="BY59" s="51">
        <f>'QLQ-30 + QLQ-OV28'!FH59</f>
        <v>66.666666666666657</v>
      </c>
      <c r="BZ59" s="51">
        <f>'QLQ-30 + QLQ-OV28'!FI59</f>
        <v>19.047619047619047</v>
      </c>
      <c r="CA59" s="51">
        <f>'QLQ-30 + QLQ-OV28'!FJ59</f>
        <v>33.333333333333329</v>
      </c>
      <c r="CB59" s="51">
        <f>'QLQ-30 + QLQ-OV28'!FK59</f>
        <v>0</v>
      </c>
      <c r="CC59" s="51">
        <f>'QLQ-30 + QLQ-OV28'!FL59</f>
        <v>26.666666666666668</v>
      </c>
      <c r="CD59" s="51">
        <f>'QLQ-30 + QLQ-OV28'!FM59</f>
        <v>33.333333333333329</v>
      </c>
      <c r="CE59" s="142">
        <f>'Facit-F'!BJ58</f>
        <v>32</v>
      </c>
      <c r="CF59" s="64">
        <v>43791</v>
      </c>
      <c r="CG59" s="5">
        <v>64.7</v>
      </c>
      <c r="CH59" s="5">
        <v>7.5</v>
      </c>
      <c r="CI59" s="5">
        <v>4.08</v>
      </c>
      <c r="CJ59" s="5">
        <v>6.54</v>
      </c>
      <c r="CK59" s="5">
        <v>3.13</v>
      </c>
      <c r="CL59" s="5">
        <v>436</v>
      </c>
      <c r="CM59" s="5">
        <v>22.2</v>
      </c>
      <c r="CN59" s="5">
        <v>1</v>
      </c>
      <c r="CO59" s="51">
        <f>'QLQ-30 + QLQ-OV28'!HX59</f>
        <v>75</v>
      </c>
      <c r="CP59" s="51">
        <f>'QLQ-30 + QLQ-OV28'!HY59</f>
        <v>66.666666666666671</v>
      </c>
      <c r="CQ59" s="51">
        <f>'QLQ-30 + QLQ-OV28'!HZ59</f>
        <v>66.666666666666671</v>
      </c>
      <c r="CR59" s="51">
        <f>'QLQ-30 + QLQ-OV28'!IA59</f>
        <v>66.666666666666671</v>
      </c>
      <c r="CS59" s="51">
        <f>'QLQ-30 + QLQ-OV28'!IB59</f>
        <v>83.333333333333343</v>
      </c>
      <c r="CT59" s="51">
        <f>'QLQ-30 + QLQ-OV28'!IC59</f>
        <v>66.666666666666671</v>
      </c>
      <c r="CU59" s="51">
        <f>'QLQ-30 + QLQ-OV28'!ID59</f>
        <v>33.333333333333329</v>
      </c>
      <c r="CV59" s="51">
        <f>'QLQ-30 + QLQ-OV28'!IE59</f>
        <v>16.666666666666664</v>
      </c>
      <c r="CW59" s="51">
        <f>'QLQ-30 + QLQ-OV28'!IF59</f>
        <v>16.666666666666664</v>
      </c>
      <c r="CX59" s="51">
        <f>'QLQ-30 + QLQ-OV28'!IG59</f>
        <v>0</v>
      </c>
      <c r="CY59" s="51">
        <f>'QLQ-30 + QLQ-OV28'!IH59</f>
        <v>66.666666666666657</v>
      </c>
      <c r="CZ59" s="51">
        <f>'QLQ-30 + QLQ-OV28'!II59</f>
        <v>33.333333333333329</v>
      </c>
      <c r="DA59" s="51">
        <f>'QLQ-30 + QLQ-OV28'!IJ59</f>
        <v>33.333333333333329</v>
      </c>
      <c r="DB59" s="51">
        <f>'QLQ-30 + QLQ-OV28'!IK59</f>
        <v>0</v>
      </c>
      <c r="DC59" s="51">
        <f>'QLQ-30 + QLQ-OV28'!IL59</f>
        <v>33.333333333333329</v>
      </c>
      <c r="DD59" s="51">
        <f>'QLQ-30 + QLQ-OV28'!IM59</f>
        <v>0</v>
      </c>
      <c r="DE59" s="51">
        <f>'QLQ-30 + QLQ-OV28'!IN59</f>
        <v>0</v>
      </c>
      <c r="DF59" s="51">
        <f>'QLQ-30 + QLQ-OV28'!IO59</f>
        <v>100</v>
      </c>
      <c r="DG59" s="51">
        <f>'QLQ-30 + QLQ-OV28'!IP59</f>
        <v>33.333333333333329</v>
      </c>
      <c r="DH59" s="51">
        <f>'QLQ-30 + QLQ-OV28'!IQ59</f>
        <v>55.55555555555555</v>
      </c>
      <c r="DI59" s="51">
        <f>'QLQ-30 + QLQ-OV28'!IR59</f>
        <v>0</v>
      </c>
      <c r="DJ59" s="51">
        <f>'QLQ-30 + QLQ-OV28'!IS59</f>
        <v>40.000000000000007</v>
      </c>
      <c r="DK59" s="51">
        <f>'QLQ-30 + QLQ-OV28'!IT59</f>
        <v>50</v>
      </c>
      <c r="DL59" s="142">
        <f>'Facit-F'!CN58</f>
        <v>27</v>
      </c>
      <c r="DM59" s="64">
        <v>43852</v>
      </c>
      <c r="DN59" s="5">
        <v>14.4</v>
      </c>
      <c r="DO59" s="5">
        <v>7.3</v>
      </c>
      <c r="DP59" s="5">
        <v>3.7</v>
      </c>
      <c r="DQ59" s="5">
        <v>3.7</v>
      </c>
      <c r="DR59" s="5">
        <v>2.13</v>
      </c>
      <c r="DS59" s="5">
        <v>207</v>
      </c>
      <c r="DT59" s="5">
        <v>22.9</v>
      </c>
      <c r="DU59" s="5">
        <v>1</v>
      </c>
      <c r="DV59" s="51">
        <f>'QLQ-30 + QLQ-OV28'!LE59</f>
        <v>66.666666666666657</v>
      </c>
      <c r="DW59" s="51">
        <f>'QLQ-30 + QLQ-OV28'!LF59</f>
        <v>66.666666666666671</v>
      </c>
      <c r="DX59" s="51">
        <f>'QLQ-30 + QLQ-OV28'!LG59</f>
        <v>66.666666666666671</v>
      </c>
      <c r="DY59" s="51">
        <f>'QLQ-30 + QLQ-OV28'!LH59</f>
        <v>66.666666666666671</v>
      </c>
      <c r="DZ59" s="51">
        <f>'QLQ-30 + QLQ-OV28'!LI59</f>
        <v>66.666666666666671</v>
      </c>
      <c r="EA59" s="51">
        <f>'QLQ-30 + QLQ-OV28'!LJ59</f>
        <v>66.666666666666671</v>
      </c>
      <c r="EB59" s="51">
        <f>'QLQ-30 + QLQ-OV28'!LK59</f>
        <v>44.44444444444445</v>
      </c>
      <c r="EC59" s="51">
        <f>'QLQ-30 + QLQ-OV28'!LL59</f>
        <v>16.666666666666664</v>
      </c>
      <c r="ED59" s="51">
        <f>'QLQ-30 + QLQ-OV28'!LM59</f>
        <v>33.333333333333329</v>
      </c>
      <c r="EE59" s="51">
        <f>'QLQ-30 + QLQ-OV28'!LN59</f>
        <v>0</v>
      </c>
      <c r="EF59" s="51">
        <f>'QLQ-30 + QLQ-OV28'!LO59</f>
        <v>33.333333333333329</v>
      </c>
      <c r="EG59" s="51">
        <f>'QLQ-30 + QLQ-OV28'!LP59</f>
        <v>33.333333333333329</v>
      </c>
      <c r="EH59" s="51">
        <f>'QLQ-30 + QLQ-OV28'!LQ59</f>
        <v>33.333333333333329</v>
      </c>
      <c r="EI59" s="51">
        <f>'QLQ-30 + QLQ-OV28'!LR59</f>
        <v>0</v>
      </c>
      <c r="EJ59" s="51">
        <f>'QLQ-30 + QLQ-OV28'!LS59</f>
        <v>33.333333333333329</v>
      </c>
      <c r="EK59" s="51">
        <f>'QLQ-30 + QLQ-OV28'!LT59</f>
        <v>0</v>
      </c>
      <c r="EL59" s="51">
        <f>'QLQ-30 + QLQ-OV28'!LU59</f>
        <v>0</v>
      </c>
      <c r="EM59" s="51">
        <f>'QLQ-30 + QLQ-OV28'!LV59</f>
        <v>100</v>
      </c>
      <c r="EN59" s="51">
        <f>'QLQ-30 + QLQ-OV28'!LW59</f>
        <v>38.095238095238095</v>
      </c>
      <c r="EO59" s="51">
        <f>'QLQ-30 + QLQ-OV28'!LX59</f>
        <v>55.55555555555555</v>
      </c>
      <c r="EP59" s="51">
        <f>'QLQ-30 + QLQ-OV28'!LY59</f>
        <v>0</v>
      </c>
      <c r="EQ59" s="51">
        <f>'QLQ-30 + QLQ-OV28'!LZ59</f>
        <v>33.333333333333329</v>
      </c>
      <c r="ER59" s="51">
        <f>'QLQ-30 + QLQ-OV28'!MA59</f>
        <v>66.666666666666657</v>
      </c>
      <c r="ES59" s="55">
        <f>'Facit-F'!DR58</f>
        <v>23</v>
      </c>
    </row>
    <row r="60" spans="1:149">
      <c r="A60" s="4" t="s">
        <v>64</v>
      </c>
      <c r="B60" s="4" t="s">
        <v>468</v>
      </c>
      <c r="C60" s="4" t="s">
        <v>423</v>
      </c>
      <c r="D60" s="4" t="s">
        <v>382</v>
      </c>
      <c r="E60" s="4" t="s">
        <v>112</v>
      </c>
      <c r="F60" s="4" t="s">
        <v>113</v>
      </c>
      <c r="G60" s="128" t="s">
        <v>114</v>
      </c>
      <c r="H60" s="62">
        <v>43703</v>
      </c>
      <c r="I60" s="4" t="s">
        <v>375</v>
      </c>
      <c r="J60" s="148" t="s">
        <v>469</v>
      </c>
      <c r="K60" s="148"/>
      <c r="L60" s="148"/>
      <c r="M60" s="148"/>
      <c r="N60" s="148"/>
      <c r="O60" s="132"/>
      <c r="P60" s="132"/>
      <c r="Q60" s="132"/>
      <c r="R60" s="132"/>
      <c r="S60" s="5">
        <v>1891</v>
      </c>
      <c r="T60" s="5">
        <v>8.3000000000000007</v>
      </c>
      <c r="U60" s="5">
        <v>4.55</v>
      </c>
      <c r="V60" s="5">
        <v>8.6999999999999993</v>
      </c>
      <c r="W60" s="5">
        <v>5.26</v>
      </c>
      <c r="X60" s="5">
        <v>283</v>
      </c>
      <c r="Y60" s="5">
        <v>20.2</v>
      </c>
      <c r="Z60" s="5">
        <v>2</v>
      </c>
      <c r="AA60" s="51">
        <f>'QLQ-30 + QLQ-OV28'!BJ60</f>
        <v>50</v>
      </c>
      <c r="AB60" s="51">
        <f>'QLQ-30 + QLQ-OV28'!BK60</f>
        <v>80</v>
      </c>
      <c r="AC60" s="51">
        <f>'QLQ-30 + QLQ-OV28'!BL60</f>
        <v>66.666666666666671</v>
      </c>
      <c r="AD60" s="51">
        <f>'QLQ-30 + QLQ-OV28'!BM60</f>
        <v>58.333333333333329</v>
      </c>
      <c r="AE60" s="51">
        <f>'QLQ-30 + QLQ-OV28'!BN60</f>
        <v>83.333333333333343</v>
      </c>
      <c r="AF60" s="51">
        <f>'QLQ-30 + QLQ-OV28'!BO60</f>
        <v>66.666666666666671</v>
      </c>
      <c r="AG60" s="51">
        <f>'QLQ-30 + QLQ-OV28'!BP60</f>
        <v>33.333333333333329</v>
      </c>
      <c r="AH60" s="51">
        <f>'QLQ-30 + QLQ-OV28'!BQ60</f>
        <v>0</v>
      </c>
      <c r="AI60" s="51">
        <f>'QLQ-30 + QLQ-OV28'!BR60</f>
        <v>33.333333333333329</v>
      </c>
      <c r="AJ60" s="51">
        <f>'QLQ-30 + QLQ-OV28'!BS60</f>
        <v>0</v>
      </c>
      <c r="AK60" s="51">
        <f>'QLQ-30 + QLQ-OV28'!BT60</f>
        <v>33.333333333333329</v>
      </c>
      <c r="AL60" s="51">
        <f>'QLQ-30 + QLQ-OV28'!BU60</f>
        <v>33.333333333333329</v>
      </c>
      <c r="AM60" s="51">
        <f>'QLQ-30 + QLQ-OV28'!BV60</f>
        <v>0</v>
      </c>
      <c r="AN60" s="51">
        <f>'QLQ-30 + QLQ-OV28'!BW60</f>
        <v>0</v>
      </c>
      <c r="AO60" s="51">
        <f>'QLQ-30 + QLQ-OV28'!BX60</f>
        <v>33.333333333333329</v>
      </c>
      <c r="AP60" s="51">
        <f>'QLQ-30 + QLQ-OV28'!BY60</f>
        <v>33.333333333333329</v>
      </c>
      <c r="AQ60" s="51">
        <f>'QLQ-30 + QLQ-OV28'!BZ60</f>
        <v>16.666666666666664</v>
      </c>
      <c r="AR60" s="51">
        <f>'QLQ-30 + QLQ-OV28'!CA60</f>
        <v>55.55555555555555</v>
      </c>
      <c r="AS60" s="51">
        <f>'QLQ-30 + QLQ-OV28'!CB60</f>
        <v>23.809523809523807</v>
      </c>
      <c r="AT60" s="51">
        <f>'QLQ-30 + QLQ-OV28'!CC60</f>
        <v>0</v>
      </c>
      <c r="AU60" s="51">
        <f>'QLQ-30 + QLQ-OV28'!CD60</f>
        <v>33.333333333333329</v>
      </c>
      <c r="AV60" s="51">
        <f>'QLQ-30 + QLQ-OV28'!CE60</f>
        <v>6.6666666666666652</v>
      </c>
      <c r="AW60" s="51">
        <f>'QLQ-30 + QLQ-OV28'!CF60</f>
        <v>0</v>
      </c>
      <c r="AX60" s="142">
        <f>'Facit-F'!AF59</f>
        <v>32</v>
      </c>
      <c r="AY60" s="62">
        <v>43726</v>
      </c>
      <c r="AZ60" s="5">
        <v>857.9</v>
      </c>
      <c r="BA60" s="5">
        <v>7.5</v>
      </c>
      <c r="BB60" s="5">
        <v>4.24</v>
      </c>
      <c r="BC60" s="5">
        <v>8.6300000000000008</v>
      </c>
      <c r="BD60" s="5">
        <v>5.39</v>
      </c>
      <c r="BE60" s="5">
        <v>391</v>
      </c>
      <c r="BF60" s="5">
        <v>20.100000000000001</v>
      </c>
      <c r="BG60" s="5">
        <v>1</v>
      </c>
      <c r="BH60" s="51">
        <f>'QLQ-30 + QLQ-OV28'!EQ60</f>
        <v>50</v>
      </c>
      <c r="BI60" s="51">
        <f>'QLQ-30 + QLQ-OV28'!ER60</f>
        <v>80</v>
      </c>
      <c r="BJ60" s="51">
        <f>'QLQ-30 + QLQ-OV28'!ES60</f>
        <v>66.666666666666671</v>
      </c>
      <c r="BK60" s="51">
        <f>'QLQ-30 + QLQ-OV28'!ET60</f>
        <v>50</v>
      </c>
      <c r="BL60" s="51">
        <f>'QLQ-30 + QLQ-OV28'!EU60</f>
        <v>83.333333333333343</v>
      </c>
      <c r="BM60" s="51">
        <f>'QLQ-30 + QLQ-OV28'!EV60</f>
        <v>50</v>
      </c>
      <c r="BN60" s="51">
        <f>'QLQ-30 + QLQ-OV28'!EW60</f>
        <v>33.333333333333329</v>
      </c>
      <c r="BO60" s="51">
        <f>'QLQ-30 + QLQ-OV28'!EX60</f>
        <v>33.333333333333329</v>
      </c>
      <c r="BP60" s="51">
        <f>'QLQ-30 + QLQ-OV28'!EY60</f>
        <v>33.333333333333329</v>
      </c>
      <c r="BQ60" s="51">
        <f>'QLQ-30 + QLQ-OV28'!EZ60</f>
        <v>0</v>
      </c>
      <c r="BR60" s="51">
        <f>'QLQ-30 + QLQ-OV28'!FA60</f>
        <v>33.333333333333329</v>
      </c>
      <c r="BS60" s="51">
        <f>'QLQ-30 + QLQ-OV28'!FB60</f>
        <v>33.333333333333329</v>
      </c>
      <c r="BT60" s="51">
        <f>'QLQ-30 + QLQ-OV28'!FC60</f>
        <v>0</v>
      </c>
      <c r="BU60" s="51">
        <f>'QLQ-30 + QLQ-OV28'!FD60</f>
        <v>0</v>
      </c>
      <c r="BV60" s="51">
        <f>'QLQ-30 + QLQ-OV28'!FE60</f>
        <v>33.333333333333329</v>
      </c>
      <c r="BW60" s="51">
        <f>'QLQ-30 + QLQ-OV28'!FF60</f>
        <v>33.333333333333329</v>
      </c>
      <c r="BX60" s="51">
        <f>'QLQ-30 + QLQ-OV28'!FG60</f>
        <v>0</v>
      </c>
      <c r="BY60" s="51">
        <f>'QLQ-30 + QLQ-OV28'!FH60</f>
        <v>55.55555555555555</v>
      </c>
      <c r="BZ60" s="51">
        <f>'QLQ-30 + QLQ-OV28'!FI60</f>
        <v>28.571428571428577</v>
      </c>
      <c r="CA60" s="51">
        <f>'QLQ-30 + QLQ-OV28'!FJ60</f>
        <v>33.333333333333329</v>
      </c>
      <c r="CB60" s="51">
        <f>'QLQ-30 + QLQ-OV28'!FK60</f>
        <v>33.333333333333329</v>
      </c>
      <c r="CC60" s="51">
        <f>'QLQ-30 + QLQ-OV28'!FL60</f>
        <v>20.000000000000004</v>
      </c>
      <c r="CD60" s="51">
        <f>'QLQ-30 + QLQ-OV28'!FM60</f>
        <v>33.333333333333329</v>
      </c>
      <c r="CE60" s="142">
        <f>'Facit-F'!BJ59</f>
        <v>32</v>
      </c>
      <c r="CF60" s="64">
        <v>43768</v>
      </c>
      <c r="CG60" s="5">
        <v>263</v>
      </c>
      <c r="CH60" s="5">
        <v>6.3</v>
      </c>
      <c r="CI60" s="5">
        <v>3.49</v>
      </c>
      <c r="CJ60" s="5">
        <v>8.51</v>
      </c>
      <c r="CK60" s="5">
        <v>4.55</v>
      </c>
      <c r="CL60" s="5">
        <v>148</v>
      </c>
      <c r="CM60" s="5">
        <v>20.5</v>
      </c>
      <c r="CN60" s="5">
        <v>1</v>
      </c>
      <c r="CO60" s="51">
        <f>'QLQ-30 + QLQ-OV28'!HX60</f>
        <v>50</v>
      </c>
      <c r="CP60" s="51">
        <f>'QLQ-30 + QLQ-OV28'!HY60</f>
        <v>80</v>
      </c>
      <c r="CQ60" s="51">
        <f>'QLQ-30 + QLQ-OV28'!HZ60</f>
        <v>50</v>
      </c>
      <c r="CR60" s="51">
        <f>'QLQ-30 + QLQ-OV28'!IA60</f>
        <v>41.666666666666664</v>
      </c>
      <c r="CS60" s="51">
        <f>'QLQ-30 + QLQ-OV28'!IB60</f>
        <v>100</v>
      </c>
      <c r="CT60" s="51">
        <f>'QLQ-30 + QLQ-OV28'!IC60</f>
        <v>50</v>
      </c>
      <c r="CU60" s="51">
        <f>'QLQ-30 + QLQ-OV28'!ID60</f>
        <v>33.333333333333329</v>
      </c>
      <c r="CV60" s="51">
        <f>'QLQ-30 + QLQ-OV28'!IE60</f>
        <v>33.333333333333329</v>
      </c>
      <c r="CW60" s="51">
        <f>'QLQ-30 + QLQ-OV28'!IF60</f>
        <v>33.333333333333329</v>
      </c>
      <c r="CX60" s="51">
        <f>'QLQ-30 + QLQ-OV28'!IG60</f>
        <v>33.333333333333329</v>
      </c>
      <c r="CY60" s="51">
        <f>'QLQ-30 + QLQ-OV28'!IH60</f>
        <v>33.333333333333329</v>
      </c>
      <c r="CZ60" s="51">
        <f>'QLQ-30 + QLQ-OV28'!II60</f>
        <v>33.333333333333329</v>
      </c>
      <c r="DA60" s="51">
        <f>'QLQ-30 + QLQ-OV28'!IJ60</f>
        <v>0</v>
      </c>
      <c r="DB60" s="51">
        <f>'QLQ-30 + QLQ-OV28'!IK60</f>
        <v>33.333333333333329</v>
      </c>
      <c r="DC60" s="51">
        <f>'QLQ-30 + QLQ-OV28'!IL60</f>
        <v>33.333333333333329</v>
      </c>
      <c r="DD60" s="51">
        <f>'QLQ-30 + QLQ-OV28'!IM60</f>
        <v>33.333333333333329</v>
      </c>
      <c r="DE60" s="51">
        <f>'QLQ-30 + QLQ-OV28'!IN60</f>
        <v>19.444444444444443</v>
      </c>
      <c r="DF60" s="51">
        <f>'QLQ-30 + QLQ-OV28'!IO60</f>
        <v>66.666666666666657</v>
      </c>
      <c r="DG60" s="51">
        <f>'QLQ-30 + QLQ-OV28'!IP60</f>
        <v>38.095238095238095</v>
      </c>
      <c r="DH60" s="51">
        <f>'QLQ-30 + QLQ-OV28'!IQ60</f>
        <v>33.333333333333329</v>
      </c>
      <c r="DI60" s="51">
        <f>'QLQ-30 + QLQ-OV28'!IR60</f>
        <v>33.333333333333329</v>
      </c>
      <c r="DJ60" s="51">
        <f>'QLQ-30 + QLQ-OV28'!IS60</f>
        <v>26.666666666666668</v>
      </c>
      <c r="DK60" s="51">
        <f>'QLQ-30 + QLQ-OV28'!IT60</f>
        <v>83.333333333333343</v>
      </c>
      <c r="DL60" s="142">
        <f>'Facit-F'!CN59</f>
        <v>32</v>
      </c>
      <c r="DM60" s="64">
        <v>43829</v>
      </c>
      <c r="DN60" s="5">
        <v>127</v>
      </c>
      <c r="DO60" s="5">
        <v>8.1</v>
      </c>
      <c r="DP60" s="5">
        <v>4.09</v>
      </c>
      <c r="DQ60" s="5">
        <v>7.23</v>
      </c>
      <c r="DR60" s="5">
        <v>4.37</v>
      </c>
      <c r="DS60" s="5">
        <v>194</v>
      </c>
      <c r="DT60" s="5">
        <v>21.8</v>
      </c>
      <c r="DU60" s="5">
        <v>1</v>
      </c>
      <c r="DV60" s="51">
        <f>'QLQ-30 + QLQ-OV28'!LE60</f>
        <v>41.666666666666671</v>
      </c>
      <c r="DW60" s="51">
        <f>'QLQ-30 + QLQ-OV28'!LF60</f>
        <v>66.666666666666671</v>
      </c>
      <c r="DX60" s="51">
        <f>'QLQ-30 + QLQ-OV28'!LG60</f>
        <v>50</v>
      </c>
      <c r="DY60" s="51">
        <f>'QLQ-30 + QLQ-OV28'!LH60</f>
        <v>41.666666666666664</v>
      </c>
      <c r="DZ60" s="51">
        <f>'QLQ-30 + QLQ-OV28'!LI60</f>
        <v>83.333333333333343</v>
      </c>
      <c r="EA60" s="51">
        <f>'QLQ-30 + QLQ-OV28'!LJ60</f>
        <v>50</v>
      </c>
      <c r="EB60" s="51">
        <f>'QLQ-30 + QLQ-OV28'!LK60</f>
        <v>66.666666666666657</v>
      </c>
      <c r="EC60" s="51">
        <f>'QLQ-30 + QLQ-OV28'!LL60</f>
        <v>16.666666666666664</v>
      </c>
      <c r="ED60" s="51">
        <f>'QLQ-30 + QLQ-OV28'!LM60</f>
        <v>33.333333333333329</v>
      </c>
      <c r="EE60" s="51">
        <f>'QLQ-30 + QLQ-OV28'!LN60</f>
        <v>33.333333333333329</v>
      </c>
      <c r="EF60" s="51">
        <f>'QLQ-30 + QLQ-OV28'!LO60</f>
        <v>33.333333333333329</v>
      </c>
      <c r="EG60" s="51">
        <f>'QLQ-30 + QLQ-OV28'!LP60</f>
        <v>33.333333333333329</v>
      </c>
      <c r="EH60" s="51">
        <f>'QLQ-30 + QLQ-OV28'!LQ60</f>
        <v>0</v>
      </c>
      <c r="EI60" s="51">
        <f>'QLQ-30 + QLQ-OV28'!LR60</f>
        <v>0</v>
      </c>
      <c r="EJ60" s="51">
        <f>'QLQ-30 + QLQ-OV28'!LS60</f>
        <v>33.333333333333329</v>
      </c>
      <c r="EK60" s="51">
        <f>'QLQ-30 + QLQ-OV28'!LT60</f>
        <v>33.333333333333329</v>
      </c>
      <c r="EL60" s="51">
        <f>'QLQ-30 + QLQ-OV28'!LU60</f>
        <v>0</v>
      </c>
      <c r="EM60" s="51">
        <f>'QLQ-30 + QLQ-OV28'!LV60</f>
        <v>88.888888888888886</v>
      </c>
      <c r="EN60" s="51">
        <f>'QLQ-30 + QLQ-OV28'!LW60</f>
        <v>38.095238095238095</v>
      </c>
      <c r="EO60" s="51">
        <f>'QLQ-30 + QLQ-OV28'!LX60</f>
        <v>44.44444444444445</v>
      </c>
      <c r="EP60" s="51">
        <f>'QLQ-30 + QLQ-OV28'!LY60</f>
        <v>33.333333333333329</v>
      </c>
      <c r="EQ60" s="51">
        <f>'QLQ-30 + QLQ-OV28'!LZ60</f>
        <v>40.000000000000007</v>
      </c>
      <c r="ER60" s="51">
        <f>'QLQ-30 + QLQ-OV28'!MA60</f>
        <v>0</v>
      </c>
      <c r="ES60" s="55">
        <f>'Facit-F'!DR59</f>
        <v>19</v>
      </c>
    </row>
    <row r="61" spans="1:149">
      <c r="A61" s="4" t="s">
        <v>65</v>
      </c>
      <c r="B61" s="4" t="s">
        <v>470</v>
      </c>
      <c r="C61" s="4" t="s">
        <v>372</v>
      </c>
      <c r="D61" s="4" t="s">
        <v>382</v>
      </c>
      <c r="E61" s="4" t="s">
        <v>383</v>
      </c>
      <c r="F61" s="4" t="s">
        <v>373</v>
      </c>
      <c r="G61" s="128" t="s">
        <v>374</v>
      </c>
      <c r="H61" s="62">
        <v>43663</v>
      </c>
      <c r="I61" s="4" t="s">
        <v>375</v>
      </c>
      <c r="J61" s="132" t="s">
        <v>386</v>
      </c>
      <c r="K61" s="132" t="s">
        <v>414</v>
      </c>
      <c r="L61" s="132" t="s">
        <v>471</v>
      </c>
      <c r="M61" s="132"/>
      <c r="N61" s="132"/>
      <c r="O61" s="132"/>
      <c r="P61" s="132"/>
      <c r="Q61" s="132"/>
      <c r="R61" s="132"/>
      <c r="S61" s="5" t="s">
        <v>380</v>
      </c>
      <c r="T61" s="5">
        <v>8</v>
      </c>
      <c r="U61" s="5">
        <v>4.34</v>
      </c>
      <c r="V61" s="5">
        <v>8.9499999999999993</v>
      </c>
      <c r="W61" s="5">
        <v>6.08</v>
      </c>
      <c r="X61" s="5">
        <v>249</v>
      </c>
      <c r="Y61" s="5">
        <v>46.67</v>
      </c>
      <c r="Z61" s="5">
        <v>0</v>
      </c>
      <c r="AA61" s="51">
        <f>'QLQ-30 + QLQ-OV28'!BJ61</f>
        <v>75</v>
      </c>
      <c r="AB61" s="51">
        <f>'QLQ-30 + QLQ-OV28'!BK61</f>
        <v>73.333333333333343</v>
      </c>
      <c r="AC61" s="51">
        <f>'QLQ-30 + QLQ-OV28'!BL61</f>
        <v>66.666666666666671</v>
      </c>
      <c r="AD61" s="51">
        <f>'QLQ-30 + QLQ-OV28'!BM61</f>
        <v>41.666666666666664</v>
      </c>
      <c r="AE61" s="51">
        <f>'QLQ-30 + QLQ-OV28'!BN61</f>
        <v>83.333333333333343</v>
      </c>
      <c r="AF61" s="51">
        <f>'QLQ-30 + QLQ-OV28'!BO61</f>
        <v>83.333333333333343</v>
      </c>
      <c r="AG61" s="51">
        <f>'QLQ-30 + QLQ-OV28'!BP61</f>
        <v>33.333333333333329</v>
      </c>
      <c r="AH61" s="51">
        <f>'QLQ-30 + QLQ-OV28'!BQ61</f>
        <v>33.333333333333329</v>
      </c>
      <c r="AI61" s="51">
        <f>'QLQ-30 + QLQ-OV28'!BR61</f>
        <v>33.333333333333329</v>
      </c>
      <c r="AJ61" s="51">
        <f>'QLQ-30 + QLQ-OV28'!BS61</f>
        <v>0</v>
      </c>
      <c r="AK61" s="51">
        <f>'QLQ-30 + QLQ-OV28'!BT61</f>
        <v>66.666666666666657</v>
      </c>
      <c r="AL61" s="51">
        <f>'QLQ-30 + QLQ-OV28'!BU61</f>
        <v>33.333333333333329</v>
      </c>
      <c r="AM61" s="51">
        <f>'QLQ-30 + QLQ-OV28'!BV61</f>
        <v>66.666666666666657</v>
      </c>
      <c r="AN61" s="51">
        <f>'QLQ-30 + QLQ-OV28'!BW61</f>
        <v>0</v>
      </c>
      <c r="AO61" s="51">
        <f>'QLQ-30 + QLQ-OV28'!BX61</f>
        <v>0</v>
      </c>
      <c r="AP61" s="51">
        <f>'QLQ-30 + QLQ-OV28'!BY61</f>
        <v>0</v>
      </c>
      <c r="AQ61" s="51">
        <f>'QLQ-30 + QLQ-OV28'!BZ61</f>
        <v>0</v>
      </c>
      <c r="AR61" s="51">
        <f>'QLQ-30 + QLQ-OV28'!CA61</f>
        <v>100</v>
      </c>
      <c r="AS61" s="51">
        <f>'QLQ-30 + QLQ-OV28'!CB61</f>
        <v>33.333333333333329</v>
      </c>
      <c r="AT61" s="51">
        <f>'QLQ-30 + QLQ-OV28'!CC61</f>
        <v>0</v>
      </c>
      <c r="AU61" s="51">
        <f>'QLQ-30 + QLQ-OV28'!CD61</f>
        <v>0</v>
      </c>
      <c r="AV61" s="51">
        <f>'QLQ-30 + QLQ-OV28'!CE61</f>
        <v>46.666666666666664</v>
      </c>
      <c r="AW61" s="51">
        <f>'QLQ-30 + QLQ-OV28'!CF61</f>
        <v>0</v>
      </c>
      <c r="AX61" s="142">
        <f>'Facit-F'!AF60</f>
        <v>28</v>
      </c>
      <c r="AY61" s="62">
        <v>43748</v>
      </c>
      <c r="AZ61" s="5" t="s">
        <v>380</v>
      </c>
      <c r="BA61" s="5">
        <v>7.1</v>
      </c>
      <c r="BB61" s="5">
        <v>3.98</v>
      </c>
      <c r="BC61" s="5">
        <v>7.95</v>
      </c>
      <c r="BD61" s="5">
        <v>5.39</v>
      </c>
      <c r="BE61" s="5">
        <v>211</v>
      </c>
      <c r="BF61" s="5">
        <v>43.3</v>
      </c>
      <c r="BG61" s="5">
        <v>0</v>
      </c>
      <c r="BH61" s="51">
        <f>'QLQ-30 + QLQ-OV28'!EQ61</f>
        <v>50</v>
      </c>
      <c r="BI61" s="51">
        <f>'QLQ-30 + QLQ-OV28'!ER61</f>
        <v>53.333333333333343</v>
      </c>
      <c r="BJ61" s="51">
        <f>'QLQ-30 + QLQ-OV28'!ES61</f>
        <v>66.666666666666671</v>
      </c>
      <c r="BK61" s="51">
        <f>'QLQ-30 + QLQ-OV28'!ET61</f>
        <v>58.333333333333329</v>
      </c>
      <c r="BL61" s="51">
        <f>'QLQ-30 + QLQ-OV28'!EU61</f>
        <v>83.333333333333343</v>
      </c>
      <c r="BM61" s="51">
        <f>'QLQ-30 + QLQ-OV28'!EV61</f>
        <v>83.333333333333343</v>
      </c>
      <c r="BN61" s="51">
        <f>'QLQ-30 + QLQ-OV28'!EW61</f>
        <v>44.44444444444445</v>
      </c>
      <c r="BO61" s="51">
        <f>'QLQ-30 + QLQ-OV28'!EX61</f>
        <v>33.333333333333329</v>
      </c>
      <c r="BP61" s="51">
        <f>'QLQ-30 + QLQ-OV28'!EY61</f>
        <v>33.333333333333329</v>
      </c>
      <c r="BQ61" s="51">
        <f>'QLQ-30 + QLQ-OV28'!EZ61</f>
        <v>33.333333333333329</v>
      </c>
      <c r="BR61" s="51">
        <f>'QLQ-30 + QLQ-OV28'!FA61</f>
        <v>66.666666666666657</v>
      </c>
      <c r="BS61" s="51">
        <f>'QLQ-30 + QLQ-OV28'!FB61</f>
        <v>33.333333333333329</v>
      </c>
      <c r="BT61" s="51">
        <f>'QLQ-30 + QLQ-OV28'!FC61</f>
        <v>0</v>
      </c>
      <c r="BU61" s="51">
        <f>'QLQ-30 + QLQ-OV28'!FD61</f>
        <v>0</v>
      </c>
      <c r="BV61" s="51">
        <f>'QLQ-30 + QLQ-OV28'!FE61</f>
        <v>0</v>
      </c>
      <c r="BW61" s="51">
        <f>'QLQ-30 + QLQ-OV28'!FF61</f>
        <v>0</v>
      </c>
      <c r="BX61" s="51">
        <f>'QLQ-30 + QLQ-OV28'!FG61</f>
        <v>0</v>
      </c>
      <c r="BY61" s="51">
        <f>'QLQ-30 + QLQ-OV28'!FH61</f>
        <v>100</v>
      </c>
      <c r="BZ61" s="51">
        <f>'QLQ-30 + QLQ-OV28'!FI61</f>
        <v>52.380952380952387</v>
      </c>
      <c r="CA61" s="51">
        <f>'QLQ-30 + QLQ-OV28'!FJ61</f>
        <v>55.55555555555555</v>
      </c>
      <c r="CB61" s="51">
        <f>'QLQ-30 + QLQ-OV28'!FK61</f>
        <v>0</v>
      </c>
      <c r="CC61" s="51">
        <f>'QLQ-30 + QLQ-OV28'!FL61</f>
        <v>53.333333333333336</v>
      </c>
      <c r="CD61" s="51">
        <f>'QLQ-30 + QLQ-OV28'!FM61</f>
        <v>33.333333333333329</v>
      </c>
      <c r="CE61" s="142">
        <f>'Facit-F'!BJ60</f>
        <v>25</v>
      </c>
      <c r="CF61" s="64">
        <v>43790</v>
      </c>
      <c r="CG61" s="5">
        <v>49.7</v>
      </c>
      <c r="CH61" s="5">
        <v>6.2</v>
      </c>
      <c r="CI61" s="5">
        <v>3.49</v>
      </c>
      <c r="CJ61" s="5">
        <v>9.66</v>
      </c>
      <c r="CK61" s="5">
        <v>6.56</v>
      </c>
      <c r="CL61" s="5">
        <v>345</v>
      </c>
      <c r="CM61" s="5">
        <v>40.69</v>
      </c>
      <c r="CN61" s="5">
        <v>1</v>
      </c>
      <c r="CO61" s="51">
        <f>'QLQ-30 + QLQ-OV28'!HX61</f>
        <v>41.666666666666671</v>
      </c>
      <c r="CP61" s="51">
        <f>'QLQ-30 + QLQ-OV28'!HY61</f>
        <v>40</v>
      </c>
      <c r="CQ61" s="51">
        <f>'QLQ-30 + QLQ-OV28'!HZ61</f>
        <v>66.666666666666671</v>
      </c>
      <c r="CR61" s="51">
        <f>'QLQ-30 + QLQ-OV28'!IA61</f>
        <v>66.666666666666671</v>
      </c>
      <c r="CS61" s="51">
        <f>'QLQ-30 + QLQ-OV28'!IB61</f>
        <v>66.666666666666671</v>
      </c>
      <c r="CT61" s="51">
        <f>'QLQ-30 + QLQ-OV28'!IC61</f>
        <v>66.666666666666671</v>
      </c>
      <c r="CU61" s="51">
        <f>'QLQ-30 + QLQ-OV28'!ID61</f>
        <v>33.333333333333329</v>
      </c>
      <c r="CV61" s="51">
        <f>'QLQ-30 + QLQ-OV28'!IE61</f>
        <v>33.333333333333329</v>
      </c>
      <c r="CW61" s="51">
        <f>'QLQ-30 + QLQ-OV28'!IF61</f>
        <v>33.333333333333329</v>
      </c>
      <c r="CX61" s="51">
        <f>'QLQ-30 + QLQ-OV28'!IG61</f>
        <v>0</v>
      </c>
      <c r="CY61" s="51">
        <f>'QLQ-30 + QLQ-OV28'!IH61</f>
        <v>66.666666666666657</v>
      </c>
      <c r="CZ61" s="51">
        <f>'QLQ-30 + QLQ-OV28'!II61</f>
        <v>33.333333333333329</v>
      </c>
      <c r="DA61" s="51">
        <f>'QLQ-30 + QLQ-OV28'!IJ61</f>
        <v>0</v>
      </c>
      <c r="DB61" s="51">
        <f>'QLQ-30 + QLQ-OV28'!IK61</f>
        <v>0</v>
      </c>
      <c r="DC61" s="51">
        <f>'QLQ-30 + QLQ-OV28'!IL61</f>
        <v>33.333333333333329</v>
      </c>
      <c r="DD61" s="51">
        <f>'QLQ-30 + QLQ-OV28'!IM61</f>
        <v>0</v>
      </c>
      <c r="DE61" s="51">
        <f>'QLQ-30 + QLQ-OV28'!IN61</f>
        <v>0</v>
      </c>
      <c r="DF61" s="51">
        <f>'QLQ-30 + QLQ-OV28'!IO61</f>
        <v>100</v>
      </c>
      <c r="DG61" s="51">
        <f>'QLQ-30 + QLQ-OV28'!IP61</f>
        <v>42.857142857142854</v>
      </c>
      <c r="DH61" s="51">
        <f>'QLQ-30 + QLQ-OV28'!IQ61</f>
        <v>66.666666666666657</v>
      </c>
      <c r="DI61" s="51">
        <f>'QLQ-30 + QLQ-OV28'!IR61</f>
        <v>0</v>
      </c>
      <c r="DJ61" s="51">
        <f>'QLQ-30 + QLQ-OV28'!IS61</f>
        <v>53.333333333333336</v>
      </c>
      <c r="DK61" s="51">
        <f>'QLQ-30 + QLQ-OV28'!IT61</f>
        <v>33.333333333333329</v>
      </c>
      <c r="DL61" s="142">
        <f>'Facit-F'!CN60</f>
        <v>21</v>
      </c>
      <c r="DM61" s="64">
        <v>43840</v>
      </c>
      <c r="DN61" s="5">
        <v>23.2</v>
      </c>
      <c r="DO61" s="5">
        <v>6.4</v>
      </c>
      <c r="DP61" s="5">
        <v>3.28</v>
      </c>
      <c r="DQ61" s="5">
        <v>7.35</v>
      </c>
      <c r="DR61" s="5">
        <v>3.95</v>
      </c>
      <c r="DS61" s="5">
        <v>331</v>
      </c>
      <c r="DT61" s="5">
        <v>40.6</v>
      </c>
      <c r="DU61" s="5">
        <v>1</v>
      </c>
      <c r="DV61" s="51">
        <f>'QLQ-30 + QLQ-OV28'!LE61</f>
        <v>33.333333333333329</v>
      </c>
      <c r="DW61" s="51">
        <f>'QLQ-30 + QLQ-OV28'!LF61</f>
        <v>40</v>
      </c>
      <c r="DX61" s="51">
        <f>'QLQ-30 + QLQ-OV28'!LG61</f>
        <v>66.666666666666671</v>
      </c>
      <c r="DY61" s="51">
        <f>'QLQ-30 + QLQ-OV28'!LH61</f>
        <v>50</v>
      </c>
      <c r="DZ61" s="51">
        <f>'QLQ-30 + QLQ-OV28'!LI61</f>
        <v>66.666666666666671</v>
      </c>
      <c r="EA61" s="51">
        <f>'QLQ-30 + QLQ-OV28'!LJ61</f>
        <v>66.666666666666671</v>
      </c>
      <c r="EB61" s="51">
        <f>'QLQ-30 + QLQ-OV28'!LK61</f>
        <v>55.55555555555555</v>
      </c>
      <c r="EC61" s="51">
        <f>'QLQ-30 + QLQ-OV28'!LL61</f>
        <v>33.333333333333329</v>
      </c>
      <c r="ED61" s="51">
        <f>'QLQ-30 + QLQ-OV28'!LM61</f>
        <v>33.333333333333329</v>
      </c>
      <c r="EE61" s="51">
        <f>'QLQ-30 + QLQ-OV28'!LN61</f>
        <v>0</v>
      </c>
      <c r="EF61" s="51">
        <f>'QLQ-30 + QLQ-OV28'!LO61</f>
        <v>66.666666666666657</v>
      </c>
      <c r="EG61" s="51">
        <f>'QLQ-30 + QLQ-OV28'!LP61</f>
        <v>33.333333333333329</v>
      </c>
      <c r="EH61" s="51">
        <f>'QLQ-30 + QLQ-OV28'!LQ61</f>
        <v>66.666666666666657</v>
      </c>
      <c r="EI61" s="51">
        <f>'QLQ-30 + QLQ-OV28'!LR61</f>
        <v>0</v>
      </c>
      <c r="EJ61" s="51">
        <f>'QLQ-30 + QLQ-OV28'!LS61</f>
        <v>33.333333333333329</v>
      </c>
      <c r="EK61" s="51">
        <f>'QLQ-30 + QLQ-OV28'!LT61</f>
        <v>0</v>
      </c>
      <c r="EL61" s="51">
        <f>'QLQ-30 + QLQ-OV28'!LU61</f>
        <v>0</v>
      </c>
      <c r="EM61" s="51">
        <f>'QLQ-30 + QLQ-OV28'!LV61</f>
        <v>100</v>
      </c>
      <c r="EN61" s="51">
        <f>'QLQ-30 + QLQ-OV28'!LW61</f>
        <v>38.095238095238095</v>
      </c>
      <c r="EO61" s="51">
        <f>'QLQ-30 + QLQ-OV28'!LX61</f>
        <v>77.777777777777786</v>
      </c>
      <c r="EP61" s="51">
        <f>'QLQ-30 + QLQ-OV28'!LY61</f>
        <v>0</v>
      </c>
      <c r="EQ61" s="51">
        <f>'QLQ-30 + QLQ-OV28'!LZ61</f>
        <v>53.333333333333336</v>
      </c>
      <c r="ER61" s="51">
        <f>'QLQ-30 + QLQ-OV28'!MA61</f>
        <v>83.333333333333343</v>
      </c>
      <c r="ES61" s="55">
        <f>'Facit-F'!DR60</f>
        <v>18</v>
      </c>
    </row>
    <row r="62" spans="1:149">
      <c r="A62" s="4" t="s">
        <v>66</v>
      </c>
      <c r="B62" s="4" t="s">
        <v>472</v>
      </c>
      <c r="C62" s="4" t="s">
        <v>372</v>
      </c>
      <c r="D62" s="4" t="s">
        <v>382</v>
      </c>
      <c r="E62" s="4" t="s">
        <v>383</v>
      </c>
      <c r="F62" s="4" t="s">
        <v>113</v>
      </c>
      <c r="G62" s="128" t="s">
        <v>374</v>
      </c>
      <c r="H62" s="62">
        <v>43761</v>
      </c>
      <c r="I62" s="4" t="s">
        <v>375</v>
      </c>
      <c r="J62" s="132"/>
      <c r="K62" s="132"/>
      <c r="L62" s="132"/>
      <c r="M62" s="132"/>
      <c r="N62" s="132"/>
      <c r="O62" s="132"/>
      <c r="P62" s="132"/>
      <c r="Q62" s="132"/>
      <c r="R62" s="132"/>
      <c r="S62" s="5">
        <v>14.9</v>
      </c>
      <c r="T62" s="5">
        <v>8.5</v>
      </c>
      <c r="U62" s="5">
        <v>4.4400000000000004</v>
      </c>
      <c r="V62" s="5">
        <v>4.63</v>
      </c>
      <c r="W62" s="5">
        <v>2.21</v>
      </c>
      <c r="X62" s="5">
        <v>216</v>
      </c>
      <c r="Y62" s="5">
        <v>22.2</v>
      </c>
      <c r="Z62" s="5">
        <v>1</v>
      </c>
      <c r="AA62" s="51">
        <f>'QLQ-30 + QLQ-OV28'!BJ62</f>
        <v>83.333333333333343</v>
      </c>
      <c r="AB62" s="51">
        <f>'QLQ-30 + QLQ-OV28'!BK62</f>
        <v>86.666666666666671</v>
      </c>
      <c r="AC62" s="51">
        <f>'QLQ-30 + QLQ-OV28'!BL62</f>
        <v>100</v>
      </c>
      <c r="AD62" s="51">
        <f>'QLQ-30 + QLQ-OV28'!BM62</f>
        <v>75</v>
      </c>
      <c r="AE62" s="51">
        <f>'QLQ-30 + QLQ-OV28'!BN62</f>
        <v>100</v>
      </c>
      <c r="AF62" s="51">
        <f>'QLQ-30 + QLQ-OV28'!BO62</f>
        <v>66.666666666666671</v>
      </c>
      <c r="AG62" s="51">
        <f>'QLQ-30 + QLQ-OV28'!BP62</f>
        <v>33.333333333333329</v>
      </c>
      <c r="AH62" s="51">
        <f>'QLQ-30 + QLQ-OV28'!BQ62</f>
        <v>16.666666666666664</v>
      </c>
      <c r="AI62" s="51">
        <f>'QLQ-30 + QLQ-OV28'!BR62</f>
        <v>16.666666666666664</v>
      </c>
      <c r="AJ62" s="51">
        <f>'QLQ-30 + QLQ-OV28'!BS62</f>
        <v>0</v>
      </c>
      <c r="AK62" s="51">
        <f>'QLQ-30 + QLQ-OV28'!BT62</f>
        <v>0</v>
      </c>
      <c r="AL62" s="51">
        <f>'QLQ-30 + QLQ-OV28'!BU62</f>
        <v>33.333333333333329</v>
      </c>
      <c r="AM62" s="51">
        <f>'QLQ-30 + QLQ-OV28'!BV62</f>
        <v>33.333333333333329</v>
      </c>
      <c r="AN62" s="51">
        <f>'QLQ-30 + QLQ-OV28'!BW62</f>
        <v>0</v>
      </c>
      <c r="AO62" s="51">
        <f>'QLQ-30 + QLQ-OV28'!BX62</f>
        <v>33.333333333333329</v>
      </c>
      <c r="AP62" s="51">
        <f>'QLQ-30 + QLQ-OV28'!BY62</f>
        <v>33.333333333333329</v>
      </c>
      <c r="AQ62" s="51">
        <f>'QLQ-30 + QLQ-OV28'!BZ62</f>
        <v>0</v>
      </c>
      <c r="AR62" s="51">
        <f>'QLQ-30 + QLQ-OV28'!CA62</f>
        <v>44.44444444444445</v>
      </c>
      <c r="AS62" s="51">
        <f>'QLQ-30 + QLQ-OV28'!CB62</f>
        <v>42.857142857142854</v>
      </c>
      <c r="AT62" s="51">
        <f>'QLQ-30 + QLQ-OV28'!CC62</f>
        <v>0</v>
      </c>
      <c r="AU62" s="51">
        <f>'QLQ-30 + QLQ-OV28'!CD62</f>
        <v>0</v>
      </c>
      <c r="AV62" s="51">
        <f>'QLQ-30 + QLQ-OV28'!CE62</f>
        <v>6.6666666666666652</v>
      </c>
      <c r="AW62" s="51">
        <f>'QLQ-30 + QLQ-OV28'!CF62</f>
        <v>0</v>
      </c>
      <c r="AX62" s="142">
        <f>'Facit-F'!AF61</f>
        <v>28</v>
      </c>
      <c r="AY62" s="62">
        <v>43791</v>
      </c>
      <c r="AZ62" s="5">
        <v>12.3</v>
      </c>
      <c r="BA62" s="5">
        <v>8</v>
      </c>
      <c r="BB62" s="5">
        <v>4.03</v>
      </c>
      <c r="BC62" s="5">
        <v>3.85</v>
      </c>
      <c r="BD62" s="5">
        <v>2.33</v>
      </c>
      <c r="BE62" s="5">
        <v>211</v>
      </c>
      <c r="BF62" s="5">
        <v>22.6</v>
      </c>
      <c r="BG62" s="5">
        <v>1</v>
      </c>
      <c r="BH62" s="51">
        <f>'QLQ-30 + QLQ-OV28'!EQ62</f>
        <v>50</v>
      </c>
      <c r="BI62" s="51">
        <f>'QLQ-30 + QLQ-OV28'!ER62</f>
        <v>66.666666666666671</v>
      </c>
      <c r="BJ62" s="51">
        <f>'QLQ-30 + QLQ-OV28'!ES62</f>
        <v>66.666666666666671</v>
      </c>
      <c r="BK62" s="51">
        <f>'QLQ-30 + QLQ-OV28'!ET62</f>
        <v>50</v>
      </c>
      <c r="BL62" s="51">
        <f>'QLQ-30 + QLQ-OV28'!EU62</f>
        <v>50</v>
      </c>
      <c r="BM62" s="51">
        <f>'QLQ-30 + QLQ-OV28'!EV62</f>
        <v>33.333333333333336</v>
      </c>
      <c r="BN62" s="51">
        <f>'QLQ-30 + QLQ-OV28'!EW62</f>
        <v>44.44444444444445</v>
      </c>
      <c r="BO62" s="51">
        <f>'QLQ-30 + QLQ-OV28'!EX62</f>
        <v>50</v>
      </c>
      <c r="BP62" s="51">
        <f>'QLQ-30 + QLQ-OV28'!EY62</f>
        <v>33.333333333333329</v>
      </c>
      <c r="BQ62" s="51">
        <f>'QLQ-30 + QLQ-OV28'!EZ62</f>
        <v>0</v>
      </c>
      <c r="BR62" s="51">
        <f>'QLQ-30 + QLQ-OV28'!FA62</f>
        <v>0</v>
      </c>
      <c r="BS62" s="51">
        <f>'QLQ-30 + QLQ-OV28'!FB62</f>
        <v>33.333333333333329</v>
      </c>
      <c r="BT62" s="51">
        <f>'QLQ-30 + QLQ-OV28'!FC62</f>
        <v>0</v>
      </c>
      <c r="BU62" s="51">
        <f>'QLQ-30 + QLQ-OV28'!FD62</f>
        <v>33.333333333333329</v>
      </c>
      <c r="BV62" s="51">
        <f>'QLQ-30 + QLQ-OV28'!FE62</f>
        <v>66.666666666666657</v>
      </c>
      <c r="BW62" s="51">
        <f>'QLQ-30 + QLQ-OV28'!FF62</f>
        <v>33.333333333333329</v>
      </c>
      <c r="BX62" s="51">
        <f>'QLQ-30 + QLQ-OV28'!FG62</f>
        <v>0</v>
      </c>
      <c r="BY62" s="51">
        <f>'QLQ-30 + QLQ-OV28'!FH62</f>
        <v>66.666666666666657</v>
      </c>
      <c r="BZ62" s="51">
        <f>'QLQ-30 + QLQ-OV28'!FI62</f>
        <v>23.809523809523807</v>
      </c>
      <c r="CA62" s="51">
        <f>'QLQ-30 + QLQ-OV28'!FJ62</f>
        <v>33.333333333333329</v>
      </c>
      <c r="CB62" s="51">
        <f>'QLQ-30 + QLQ-OV28'!FK62</f>
        <v>16.666666666666664</v>
      </c>
      <c r="CC62" s="51">
        <f>'QLQ-30 + QLQ-OV28'!FL62</f>
        <v>26.666666666666668</v>
      </c>
      <c r="CD62" s="51">
        <f>'QLQ-30 + QLQ-OV28'!FM62</f>
        <v>50</v>
      </c>
      <c r="CE62" s="142">
        <f>'Facit-F'!BJ61</f>
        <v>26</v>
      </c>
      <c r="CF62" s="64">
        <v>43840</v>
      </c>
      <c r="CG62" s="5">
        <v>14.2</v>
      </c>
      <c r="CH62" s="5">
        <v>6.7</v>
      </c>
      <c r="CI62" s="5">
        <v>3.21</v>
      </c>
      <c r="CJ62" s="5">
        <v>4.25</v>
      </c>
      <c r="CK62" s="5">
        <v>2.58</v>
      </c>
      <c r="CL62" s="5">
        <v>205</v>
      </c>
      <c r="CM62" s="5">
        <v>22.6</v>
      </c>
      <c r="CN62" s="5">
        <v>1</v>
      </c>
      <c r="CO62" s="51">
        <f>'QLQ-30 + QLQ-OV28'!HX62</f>
        <v>58.333333333333336</v>
      </c>
      <c r="CP62" s="51">
        <f>'QLQ-30 + QLQ-OV28'!HY62</f>
        <v>66.666666666666671</v>
      </c>
      <c r="CQ62" s="51">
        <f>'QLQ-30 + QLQ-OV28'!HZ62</f>
        <v>33.333333333333336</v>
      </c>
      <c r="CR62" s="51">
        <f>'QLQ-30 + QLQ-OV28'!IA62</f>
        <v>66.666666666666671</v>
      </c>
      <c r="CS62" s="51">
        <f>'QLQ-30 + QLQ-OV28'!IB62</f>
        <v>66.666666666666671</v>
      </c>
      <c r="CT62" s="51">
        <f>'QLQ-30 + QLQ-OV28'!IC62</f>
        <v>66.666666666666671</v>
      </c>
      <c r="CU62" s="51">
        <f>'QLQ-30 + QLQ-OV28'!ID62</f>
        <v>66.666666666666657</v>
      </c>
      <c r="CV62" s="51">
        <f>'QLQ-30 + QLQ-OV28'!IE62</f>
        <v>33.333333333333329</v>
      </c>
      <c r="CW62" s="51">
        <f>'QLQ-30 + QLQ-OV28'!IF62</f>
        <v>50</v>
      </c>
      <c r="CX62" s="51">
        <f>'QLQ-30 + QLQ-OV28'!IG62</f>
        <v>33.333333333333329</v>
      </c>
      <c r="CY62" s="51">
        <f>'QLQ-30 + QLQ-OV28'!IH62</f>
        <v>66.666666666666657</v>
      </c>
      <c r="CZ62" s="51">
        <f>'QLQ-30 + QLQ-OV28'!II62</f>
        <v>33.333333333333329</v>
      </c>
      <c r="DA62" s="51">
        <f>'QLQ-30 + QLQ-OV28'!IJ62</f>
        <v>66.666666666666657</v>
      </c>
      <c r="DB62" s="51">
        <f>'QLQ-30 + QLQ-OV28'!IK62</f>
        <v>0</v>
      </c>
      <c r="DC62" s="51">
        <f>'QLQ-30 + QLQ-OV28'!IL62</f>
        <v>33.333333333333329</v>
      </c>
      <c r="DD62" s="51">
        <f>'QLQ-30 + QLQ-OV28'!IM62</f>
        <v>0</v>
      </c>
      <c r="DE62" s="51">
        <f>'QLQ-30 + QLQ-OV28'!IN62</f>
        <v>0</v>
      </c>
      <c r="DF62" s="51">
        <f>'QLQ-30 + QLQ-OV28'!IO62</f>
        <v>100</v>
      </c>
      <c r="DG62" s="51">
        <f>'QLQ-30 + QLQ-OV28'!IP62</f>
        <v>42.857142857142854</v>
      </c>
      <c r="DH62" s="51">
        <f>'QLQ-30 + QLQ-OV28'!IQ62</f>
        <v>55.55555555555555</v>
      </c>
      <c r="DI62" s="51">
        <f>'QLQ-30 + QLQ-OV28'!IR62</f>
        <v>0</v>
      </c>
      <c r="DJ62" s="51">
        <f>'QLQ-30 + QLQ-OV28'!IS62</f>
        <v>46.666666666666664</v>
      </c>
      <c r="DK62" s="51">
        <f>'QLQ-30 + QLQ-OV28'!IT62</f>
        <v>83.333333333333343</v>
      </c>
      <c r="DL62" s="142">
        <f>'Facit-F'!CN61</f>
        <v>26</v>
      </c>
      <c r="DM62" s="64">
        <v>43901</v>
      </c>
      <c r="DN62" s="5">
        <v>10.5</v>
      </c>
      <c r="DO62" s="5">
        <v>7.5</v>
      </c>
      <c r="DP62" s="5">
        <v>3.45</v>
      </c>
      <c r="DQ62" s="5">
        <v>2.62</v>
      </c>
      <c r="DR62" s="5">
        <v>1.1399999999999999</v>
      </c>
      <c r="DS62" s="5">
        <v>426</v>
      </c>
      <c r="DT62" s="5">
        <v>22.1</v>
      </c>
      <c r="DU62" s="5">
        <v>1</v>
      </c>
      <c r="DV62" s="51">
        <f>'QLQ-30 + QLQ-OV28'!LE62</f>
        <v>50</v>
      </c>
      <c r="DW62" s="51">
        <f>'QLQ-30 + QLQ-OV28'!LF62</f>
        <v>66.666666666666671</v>
      </c>
      <c r="DX62" s="51">
        <f>'QLQ-30 + QLQ-OV28'!LG62</f>
        <v>66.666666666666671</v>
      </c>
      <c r="DY62" s="51">
        <f>'QLQ-30 + QLQ-OV28'!LH62</f>
        <v>50</v>
      </c>
      <c r="DZ62" s="51">
        <f>'QLQ-30 + QLQ-OV28'!LI62</f>
        <v>50</v>
      </c>
      <c r="EA62" s="51">
        <f>'QLQ-30 + QLQ-OV28'!LJ62</f>
        <v>66.666666666666671</v>
      </c>
      <c r="EB62" s="51">
        <f>'QLQ-30 + QLQ-OV28'!LK62</f>
        <v>77.777777777777786</v>
      </c>
      <c r="EC62" s="51">
        <f>'QLQ-30 + QLQ-OV28'!LL62</f>
        <v>16.666666666666664</v>
      </c>
      <c r="ED62" s="51">
        <f>'QLQ-30 + QLQ-OV28'!LM62</f>
        <v>50</v>
      </c>
      <c r="EE62" s="51">
        <f>'QLQ-30 + QLQ-OV28'!LN62</f>
        <v>33.333333333333329</v>
      </c>
      <c r="EF62" s="51">
        <f>'QLQ-30 + QLQ-OV28'!LO62</f>
        <v>100</v>
      </c>
      <c r="EG62" s="51">
        <f>'QLQ-30 + QLQ-OV28'!LP62</f>
        <v>33.333333333333329</v>
      </c>
      <c r="EH62" s="51">
        <f>'QLQ-30 + QLQ-OV28'!LQ62</f>
        <v>33.333333333333329</v>
      </c>
      <c r="EI62" s="51">
        <f>'QLQ-30 + QLQ-OV28'!LR62</f>
        <v>0</v>
      </c>
      <c r="EJ62" s="51">
        <f>'QLQ-30 + QLQ-OV28'!LS62</f>
        <v>33.333333333333329</v>
      </c>
      <c r="EK62" s="51">
        <f>'QLQ-30 + QLQ-OV28'!LT62</f>
        <v>0</v>
      </c>
      <c r="EL62" s="51">
        <f>'QLQ-30 + QLQ-OV28'!LU62</f>
        <v>0</v>
      </c>
      <c r="EM62" s="51">
        <f>'QLQ-30 + QLQ-OV28'!LV62</f>
        <v>100</v>
      </c>
      <c r="EN62" s="51">
        <f>'QLQ-30 + QLQ-OV28'!LW62</f>
        <v>33.333333333333329</v>
      </c>
      <c r="EO62" s="51">
        <f>'QLQ-30 + QLQ-OV28'!LX62</f>
        <v>55.55555555555555</v>
      </c>
      <c r="EP62" s="51">
        <f>'QLQ-30 + QLQ-OV28'!LY62</f>
        <v>0</v>
      </c>
      <c r="EQ62" s="51">
        <f>'QLQ-30 + QLQ-OV28'!LZ62</f>
        <v>80</v>
      </c>
      <c r="ER62" s="51">
        <f>'QLQ-30 + QLQ-OV28'!MA62</f>
        <v>66.666666666666657</v>
      </c>
      <c r="ES62" s="55">
        <f>'Facit-F'!DR61</f>
        <v>21</v>
      </c>
    </row>
    <row r="63" spans="1:149">
      <c r="A63" s="4" t="s">
        <v>67</v>
      </c>
      <c r="B63" s="4" t="s">
        <v>473</v>
      </c>
      <c r="C63" s="4" t="s">
        <v>372</v>
      </c>
      <c r="D63" s="4" t="s">
        <v>111</v>
      </c>
      <c r="E63" s="4" t="s">
        <v>383</v>
      </c>
      <c r="F63" s="4" t="s">
        <v>113</v>
      </c>
      <c r="G63" s="128" t="s">
        <v>374</v>
      </c>
      <c r="H63" s="62">
        <v>43619</v>
      </c>
      <c r="I63" s="4" t="s">
        <v>375</v>
      </c>
      <c r="J63" s="148" t="s">
        <v>432</v>
      </c>
      <c r="K63" s="148" t="s">
        <v>386</v>
      </c>
      <c r="L63" s="148"/>
      <c r="M63" s="148"/>
      <c r="N63" s="148"/>
      <c r="O63" s="132"/>
      <c r="P63" s="132"/>
      <c r="Q63" s="132"/>
      <c r="R63" s="132"/>
      <c r="S63" s="5">
        <v>329</v>
      </c>
      <c r="T63" s="5">
        <v>7.6</v>
      </c>
      <c r="U63" s="5">
        <v>4.34</v>
      </c>
      <c r="V63" s="5">
        <v>8.26</v>
      </c>
      <c r="W63" s="5">
        <v>6.2</v>
      </c>
      <c r="X63" s="5">
        <v>468</v>
      </c>
      <c r="Y63" s="5">
        <v>30.2</v>
      </c>
      <c r="Z63" s="5">
        <v>0</v>
      </c>
      <c r="AA63" s="51">
        <f>'QLQ-30 + QLQ-OV28'!BJ63</f>
        <v>41.666666666666671</v>
      </c>
      <c r="AB63" s="51">
        <f>'QLQ-30 + QLQ-OV28'!BK63</f>
        <v>53.333333333333343</v>
      </c>
      <c r="AC63" s="51">
        <f>'QLQ-30 + QLQ-OV28'!BL63</f>
        <v>66.666666666666671</v>
      </c>
      <c r="AD63" s="51">
        <f>'QLQ-30 + QLQ-OV28'!BM63</f>
        <v>66.666666666666671</v>
      </c>
      <c r="AE63" s="51">
        <f>'QLQ-30 + QLQ-OV28'!BN63</f>
        <v>66.666666666666671</v>
      </c>
      <c r="AF63" s="51">
        <f>'QLQ-30 + QLQ-OV28'!BO63</f>
        <v>33.333333333333336</v>
      </c>
      <c r="AG63" s="51">
        <f>'QLQ-30 + QLQ-OV28'!BP63</f>
        <v>55.55555555555555</v>
      </c>
      <c r="AH63" s="51">
        <f>'QLQ-30 + QLQ-OV28'!BQ63</f>
        <v>66.666666666666657</v>
      </c>
      <c r="AI63" s="51">
        <f>'QLQ-30 + QLQ-OV28'!BR63</f>
        <v>50</v>
      </c>
      <c r="AJ63" s="51">
        <f>'QLQ-30 + QLQ-OV28'!BS63</f>
        <v>33.333333333333329</v>
      </c>
      <c r="AK63" s="51">
        <f>'QLQ-30 + QLQ-OV28'!BT63</f>
        <v>66.666666666666657</v>
      </c>
      <c r="AL63" s="51">
        <f>'QLQ-30 + QLQ-OV28'!BU63</f>
        <v>66.666666666666657</v>
      </c>
      <c r="AM63" s="51">
        <f>'QLQ-30 + QLQ-OV28'!BV63</f>
        <v>33.333333333333329</v>
      </c>
      <c r="AN63" s="51">
        <f>'QLQ-30 + QLQ-OV28'!BW63</f>
        <v>33.333333333333329</v>
      </c>
      <c r="AO63" s="51">
        <f>'QLQ-30 + QLQ-OV28'!BX63</f>
        <v>66.666666666666657</v>
      </c>
      <c r="AP63" s="51">
        <f>'QLQ-30 + QLQ-OV28'!BY63</f>
        <v>0</v>
      </c>
      <c r="AQ63" s="51">
        <f>'QLQ-30 + QLQ-OV28'!BZ63</f>
        <v>0</v>
      </c>
      <c r="AR63" s="51">
        <f>'QLQ-30 + QLQ-OV28'!CA63</f>
        <v>77.777777777777786</v>
      </c>
      <c r="AS63" s="51">
        <f>'QLQ-30 + QLQ-OV28'!CB63</f>
        <v>66.666666666666657</v>
      </c>
      <c r="AT63" s="51">
        <f>'QLQ-30 + QLQ-OV28'!CC63</f>
        <v>11.111111111111109</v>
      </c>
      <c r="AU63" s="51">
        <f>'QLQ-30 + QLQ-OV28'!CD63</f>
        <v>0</v>
      </c>
      <c r="AV63" s="51">
        <f>'QLQ-30 + QLQ-OV28'!CE63</f>
        <v>26.666666666666668</v>
      </c>
      <c r="AW63" s="51">
        <f>'QLQ-30 + QLQ-OV28'!CF63</f>
        <v>0</v>
      </c>
      <c r="AX63" s="142">
        <f>'Facit-F'!AF62</f>
        <v>22</v>
      </c>
      <c r="AY63" s="62">
        <v>43640</v>
      </c>
      <c r="AZ63" s="5">
        <v>121</v>
      </c>
      <c r="BA63" s="5">
        <v>6.8</v>
      </c>
      <c r="BB63" s="5">
        <v>3.82</v>
      </c>
      <c r="BC63" s="5">
        <v>4.0199999999999996</v>
      </c>
      <c r="BD63" s="5">
        <v>2.87</v>
      </c>
      <c r="BE63" s="5">
        <v>194</v>
      </c>
      <c r="BF63" s="5">
        <v>30.2</v>
      </c>
      <c r="BG63" s="5">
        <v>0</v>
      </c>
      <c r="BH63" s="51">
        <f>'QLQ-30 + QLQ-OV28'!EQ63</f>
        <v>50</v>
      </c>
      <c r="BI63" s="51">
        <f>'QLQ-30 + QLQ-OV28'!ER63</f>
        <v>40</v>
      </c>
      <c r="BJ63" s="51">
        <f>'QLQ-30 + QLQ-OV28'!ES63</f>
        <v>33.333333333333336</v>
      </c>
      <c r="BK63" s="51">
        <f>'QLQ-30 + QLQ-OV28'!ET63</f>
        <v>50</v>
      </c>
      <c r="BL63" s="51">
        <f>'QLQ-30 + QLQ-OV28'!EU63</f>
        <v>33.333333333333336</v>
      </c>
      <c r="BM63" s="51">
        <f>'QLQ-30 + QLQ-OV28'!EV63</f>
        <v>66.666666666666671</v>
      </c>
      <c r="BN63" s="51">
        <f>'QLQ-30 + QLQ-OV28'!EW63</f>
        <v>66.666666666666657</v>
      </c>
      <c r="BO63" s="51">
        <f>'QLQ-30 + QLQ-OV28'!EX63</f>
        <v>33.333333333333329</v>
      </c>
      <c r="BP63" s="51">
        <f>'QLQ-30 + QLQ-OV28'!EY63</f>
        <v>33.333333333333329</v>
      </c>
      <c r="BQ63" s="51">
        <f>'QLQ-30 + QLQ-OV28'!EZ63</f>
        <v>33.333333333333329</v>
      </c>
      <c r="BR63" s="51">
        <f>'QLQ-30 + QLQ-OV28'!FA63</f>
        <v>66.666666666666657</v>
      </c>
      <c r="BS63" s="51">
        <f>'QLQ-30 + QLQ-OV28'!FB63</f>
        <v>33.333333333333329</v>
      </c>
      <c r="BT63" s="51">
        <f>'QLQ-30 + QLQ-OV28'!FC63</f>
        <v>66.666666666666657</v>
      </c>
      <c r="BU63" s="51">
        <f>'QLQ-30 + QLQ-OV28'!FD63</f>
        <v>0</v>
      </c>
      <c r="BV63" s="51">
        <f>'QLQ-30 + QLQ-OV28'!FE63</f>
        <v>33.333333333333329</v>
      </c>
      <c r="BW63" s="51">
        <f>'QLQ-30 + QLQ-OV28'!FF63</f>
        <v>0</v>
      </c>
      <c r="BX63" s="51">
        <f>'QLQ-30 + QLQ-OV28'!FG63</f>
        <v>0</v>
      </c>
      <c r="BY63" s="51">
        <f>'QLQ-30 + QLQ-OV28'!FH63</f>
        <v>100</v>
      </c>
      <c r="BZ63" s="51">
        <f>'QLQ-30 + QLQ-OV28'!FI63</f>
        <v>33.333333333333329</v>
      </c>
      <c r="CA63" s="51">
        <f>'QLQ-30 + QLQ-OV28'!FJ63</f>
        <v>44.44444444444445</v>
      </c>
      <c r="CB63" s="51">
        <f>'QLQ-30 + QLQ-OV28'!FK63</f>
        <v>0</v>
      </c>
      <c r="CC63" s="51">
        <f>'QLQ-30 + QLQ-OV28'!FL63</f>
        <v>40.000000000000007</v>
      </c>
      <c r="CD63" s="51">
        <f>'QLQ-30 + QLQ-OV28'!FM63</f>
        <v>0</v>
      </c>
      <c r="CE63" s="142">
        <f>'Facit-F'!BJ62</f>
        <v>27</v>
      </c>
      <c r="CF63" s="64">
        <v>43690</v>
      </c>
      <c r="CG63" s="5" t="s">
        <v>380</v>
      </c>
      <c r="CH63" s="5">
        <v>6.1</v>
      </c>
      <c r="CI63" s="5">
        <v>3.19</v>
      </c>
      <c r="CJ63" s="5">
        <v>5.74</v>
      </c>
      <c r="CK63" s="5">
        <v>3.32</v>
      </c>
      <c r="CL63" s="5">
        <v>442</v>
      </c>
      <c r="CM63" s="5">
        <v>27.9</v>
      </c>
      <c r="CN63" s="5">
        <v>0</v>
      </c>
      <c r="CO63" s="51">
        <f>'QLQ-30 + QLQ-OV28'!HX63</f>
        <v>50</v>
      </c>
      <c r="CP63" s="51">
        <f>'QLQ-30 + QLQ-OV28'!HY63</f>
        <v>40</v>
      </c>
      <c r="CQ63" s="51">
        <f>'QLQ-30 + QLQ-OV28'!HZ63</f>
        <v>66.666666666666671</v>
      </c>
      <c r="CR63" s="51">
        <f>'QLQ-30 + QLQ-OV28'!IA63</f>
        <v>25</v>
      </c>
      <c r="CS63" s="51">
        <f>'QLQ-30 + QLQ-OV28'!IB63</f>
        <v>83.333333333333343</v>
      </c>
      <c r="CT63" s="51">
        <f>'QLQ-30 + QLQ-OV28'!IC63</f>
        <v>66.666666666666671</v>
      </c>
      <c r="CU63" s="51">
        <f>'QLQ-30 + QLQ-OV28'!ID63</f>
        <v>55.55555555555555</v>
      </c>
      <c r="CV63" s="51">
        <f>'QLQ-30 + QLQ-OV28'!IE63</f>
        <v>16.666666666666664</v>
      </c>
      <c r="CW63" s="51">
        <f>'QLQ-30 + QLQ-OV28'!IF63</f>
        <v>33.333333333333329</v>
      </c>
      <c r="CX63" s="51">
        <f>'QLQ-30 + QLQ-OV28'!IG63</f>
        <v>33.333333333333329</v>
      </c>
      <c r="CY63" s="51">
        <f>'QLQ-30 + QLQ-OV28'!IH63</f>
        <v>66.666666666666657</v>
      </c>
      <c r="CZ63" s="51">
        <f>'QLQ-30 + QLQ-OV28'!II63</f>
        <v>33.333333333333329</v>
      </c>
      <c r="DA63" s="51">
        <f>'QLQ-30 + QLQ-OV28'!IJ63</f>
        <v>66.666666666666657</v>
      </c>
      <c r="DB63" s="51">
        <f>'QLQ-30 + QLQ-OV28'!IK63</f>
        <v>0</v>
      </c>
      <c r="DC63" s="51">
        <f>'QLQ-30 + QLQ-OV28'!IL63</f>
        <v>33.333333333333329</v>
      </c>
      <c r="DD63" s="51">
        <f>'QLQ-30 + QLQ-OV28'!IM63</f>
        <v>0</v>
      </c>
      <c r="DE63" s="51">
        <f>'QLQ-30 + QLQ-OV28'!IN63</f>
        <v>0</v>
      </c>
      <c r="DF63" s="51">
        <f>'QLQ-30 + QLQ-OV28'!IO63</f>
        <v>100</v>
      </c>
      <c r="DG63" s="51">
        <f>'QLQ-30 + QLQ-OV28'!IP63</f>
        <v>52.380952380952387</v>
      </c>
      <c r="DH63" s="51">
        <f>'QLQ-30 + QLQ-OV28'!IQ63</f>
        <v>33.333333333333329</v>
      </c>
      <c r="DI63" s="51">
        <f>'QLQ-30 + QLQ-OV28'!IR63</f>
        <v>0</v>
      </c>
      <c r="DJ63" s="51">
        <f>'QLQ-30 + QLQ-OV28'!IS63</f>
        <v>46.666666666666664</v>
      </c>
      <c r="DK63" s="51">
        <f>'QLQ-30 + QLQ-OV28'!IT63</f>
        <v>50</v>
      </c>
      <c r="DL63" s="142">
        <f>'Facit-F'!CN62</f>
        <v>23</v>
      </c>
      <c r="DM63" s="64">
        <v>43760</v>
      </c>
      <c r="DN63" s="5">
        <v>20.8</v>
      </c>
      <c r="DO63" s="5">
        <v>7.1</v>
      </c>
      <c r="DP63" s="5">
        <v>3.55</v>
      </c>
      <c r="DQ63" s="5">
        <v>10.64</v>
      </c>
      <c r="DR63" s="5">
        <v>7.25</v>
      </c>
      <c r="DS63" s="5">
        <v>369</v>
      </c>
      <c r="DT63" s="5">
        <v>27</v>
      </c>
      <c r="DU63" s="5">
        <v>0</v>
      </c>
      <c r="DV63" s="51">
        <f>'QLQ-30 + QLQ-OV28'!LE63</f>
        <v>41.666666666666671</v>
      </c>
      <c r="DW63" s="51">
        <f>'QLQ-30 + QLQ-OV28'!LF63</f>
        <v>46.666666666666664</v>
      </c>
      <c r="DX63" s="51">
        <f>'QLQ-30 + QLQ-OV28'!LG63</f>
        <v>33.333333333333336</v>
      </c>
      <c r="DY63" s="51">
        <f>'QLQ-30 + QLQ-OV28'!LH63</f>
        <v>50</v>
      </c>
      <c r="DZ63" s="51">
        <f>'QLQ-30 + QLQ-OV28'!LI63</f>
        <v>66.666666666666671</v>
      </c>
      <c r="EA63" s="51">
        <f>'QLQ-30 + QLQ-OV28'!LJ63</f>
        <v>66.666666666666671</v>
      </c>
      <c r="EB63" s="51">
        <f>'QLQ-30 + QLQ-OV28'!LK63</f>
        <v>66.666666666666657</v>
      </c>
      <c r="EC63" s="51">
        <f>'QLQ-30 + QLQ-OV28'!LL63</f>
        <v>33.333333333333329</v>
      </c>
      <c r="ED63" s="51">
        <f>'QLQ-30 + QLQ-OV28'!LM63</f>
        <v>66.666666666666657</v>
      </c>
      <c r="EE63" s="51">
        <f>'QLQ-30 + QLQ-OV28'!LN63</f>
        <v>33.333333333333329</v>
      </c>
      <c r="EF63" s="51">
        <f>'QLQ-30 + QLQ-OV28'!LO63</f>
        <v>66.666666666666657</v>
      </c>
      <c r="EG63" s="51">
        <f>'QLQ-30 + QLQ-OV28'!LP63</f>
        <v>33.333333333333329</v>
      </c>
      <c r="EH63" s="51">
        <f>'QLQ-30 + QLQ-OV28'!LQ63</f>
        <v>0</v>
      </c>
      <c r="EI63" s="51">
        <f>'QLQ-30 + QLQ-OV28'!LR63</f>
        <v>33.333333333333329</v>
      </c>
      <c r="EJ63" s="51">
        <f>'QLQ-30 + QLQ-OV28'!LS63</f>
        <v>33.333333333333329</v>
      </c>
      <c r="EK63" s="51">
        <f>'QLQ-30 + QLQ-OV28'!LT63</f>
        <v>0</v>
      </c>
      <c r="EL63" s="51">
        <f>'QLQ-30 + QLQ-OV28'!LU63</f>
        <v>0</v>
      </c>
      <c r="EM63" s="51">
        <f>'QLQ-30 + QLQ-OV28'!LV63</f>
        <v>100</v>
      </c>
      <c r="EN63" s="51">
        <f>'QLQ-30 + QLQ-OV28'!LW63</f>
        <v>42.857142857142854</v>
      </c>
      <c r="EO63" s="51">
        <f>'QLQ-30 + QLQ-OV28'!LX63</f>
        <v>66.666666666666657</v>
      </c>
      <c r="EP63" s="51">
        <f>'QLQ-30 + QLQ-OV28'!LY63</f>
        <v>16.666666666666664</v>
      </c>
      <c r="EQ63" s="51">
        <f>'QLQ-30 + QLQ-OV28'!LZ63</f>
        <v>40.000000000000007</v>
      </c>
      <c r="ER63" s="51">
        <f>'QLQ-30 + QLQ-OV28'!MA63</f>
        <v>50</v>
      </c>
      <c r="ES63" s="55">
        <f>'Facit-F'!DR62</f>
        <v>13</v>
      </c>
    </row>
    <row r="64" spans="1:149">
      <c r="A64" s="4" t="s">
        <v>68</v>
      </c>
      <c r="B64" s="4" t="s">
        <v>474</v>
      </c>
      <c r="C64" s="4" t="s">
        <v>423</v>
      </c>
      <c r="D64" s="4" t="s">
        <v>111</v>
      </c>
      <c r="E64" s="4" t="s">
        <v>112</v>
      </c>
      <c r="F64" s="4" t="s">
        <v>113</v>
      </c>
      <c r="G64" s="128" t="s">
        <v>114</v>
      </c>
      <c r="H64" s="62">
        <v>43739</v>
      </c>
      <c r="I64" s="4" t="s">
        <v>375</v>
      </c>
      <c r="J64" s="132" t="s">
        <v>386</v>
      </c>
      <c r="K64" s="132"/>
      <c r="L64" s="132"/>
      <c r="M64" s="132"/>
      <c r="N64" s="132"/>
      <c r="O64" s="132"/>
      <c r="P64" s="132"/>
      <c r="Q64" s="132"/>
      <c r="R64" s="132"/>
      <c r="S64" s="5">
        <v>2176</v>
      </c>
      <c r="T64" s="5">
        <v>6</v>
      </c>
      <c r="U64" s="5">
        <v>3.6</v>
      </c>
      <c r="V64" s="5">
        <v>10.75</v>
      </c>
      <c r="W64" s="5">
        <v>8.42</v>
      </c>
      <c r="X64" s="5">
        <v>397</v>
      </c>
      <c r="Y64" s="5">
        <v>24</v>
      </c>
      <c r="Z64" s="5">
        <v>1</v>
      </c>
      <c r="AA64" s="51">
        <f>'QLQ-30 + QLQ-OV28'!BJ64</f>
        <v>50</v>
      </c>
      <c r="AB64" s="51">
        <f>'QLQ-30 + QLQ-OV28'!BK64</f>
        <v>93.333333333333329</v>
      </c>
      <c r="AC64" s="51">
        <f>'QLQ-30 + QLQ-OV28'!BL64</f>
        <v>66.666666666666671</v>
      </c>
      <c r="AD64" s="51">
        <f>'QLQ-30 + QLQ-OV28'!BM64</f>
        <v>41.666666666666664</v>
      </c>
      <c r="AE64" s="51">
        <f>'QLQ-30 + QLQ-OV28'!BN64</f>
        <v>83.333333333333343</v>
      </c>
      <c r="AF64" s="51">
        <f>'QLQ-30 + QLQ-OV28'!BO64</f>
        <v>50</v>
      </c>
      <c r="AG64" s="51">
        <f>'QLQ-30 + QLQ-OV28'!BP64</f>
        <v>33.333333333333329</v>
      </c>
      <c r="AH64" s="51">
        <f>'QLQ-30 + QLQ-OV28'!BQ64</f>
        <v>0</v>
      </c>
      <c r="AI64" s="51">
        <f>'QLQ-30 + QLQ-OV28'!BR64</f>
        <v>33.333333333333329</v>
      </c>
      <c r="AJ64" s="51">
        <f>'QLQ-30 + QLQ-OV28'!BS64</f>
        <v>0</v>
      </c>
      <c r="AK64" s="51">
        <f>'QLQ-30 + QLQ-OV28'!BT64</f>
        <v>33.333333333333329</v>
      </c>
      <c r="AL64" s="51">
        <f>'QLQ-30 + QLQ-OV28'!BU64</f>
        <v>33.333333333333329</v>
      </c>
      <c r="AM64" s="51">
        <f>'QLQ-30 + QLQ-OV28'!BV64</f>
        <v>0</v>
      </c>
      <c r="AN64" s="51">
        <f>'QLQ-30 + QLQ-OV28'!BW64</f>
        <v>0</v>
      </c>
      <c r="AO64" s="51">
        <f>'QLQ-30 + QLQ-OV28'!BX64</f>
        <v>33.333333333333329</v>
      </c>
      <c r="AP64" s="51">
        <f>'QLQ-30 + QLQ-OV28'!BY64</f>
        <v>66.666666666666657</v>
      </c>
      <c r="AQ64" s="51">
        <f>'QLQ-30 + QLQ-OV28'!BZ64</f>
        <v>0</v>
      </c>
      <c r="AR64" s="51">
        <f>'QLQ-30 + QLQ-OV28'!CA64</f>
        <v>77.777777777777786</v>
      </c>
      <c r="AS64" s="51">
        <f>'QLQ-30 + QLQ-OV28'!CB64</f>
        <v>9.5238095238095273</v>
      </c>
      <c r="AT64" s="51">
        <f>'QLQ-30 + QLQ-OV28'!CC64</f>
        <v>0</v>
      </c>
      <c r="AU64" s="51">
        <f>'QLQ-30 + QLQ-OV28'!CD64</f>
        <v>33.333333333333329</v>
      </c>
      <c r="AV64" s="51">
        <f>'QLQ-30 + QLQ-OV28'!CE64</f>
        <v>13.33333333333333</v>
      </c>
      <c r="AW64" s="51">
        <f>'QLQ-30 + QLQ-OV28'!CF64</f>
        <v>0</v>
      </c>
      <c r="AX64" s="142">
        <f>'Facit-F'!AF63</f>
        <v>37</v>
      </c>
      <c r="AY64" s="62">
        <v>43760</v>
      </c>
      <c r="AZ64" s="5">
        <v>326</v>
      </c>
      <c r="BA64" s="5">
        <v>6.9</v>
      </c>
      <c r="BB64" s="5">
        <v>4.03</v>
      </c>
      <c r="BC64" s="5">
        <v>6.74</v>
      </c>
      <c r="BD64" s="5">
        <v>5.0599999999999996</v>
      </c>
      <c r="BE64" s="5">
        <v>441</v>
      </c>
      <c r="BF64" s="5">
        <v>23</v>
      </c>
      <c r="BG64" s="5">
        <v>1</v>
      </c>
      <c r="BH64" s="51">
        <f>'QLQ-30 + QLQ-OV28'!EQ64</f>
        <v>50</v>
      </c>
      <c r="BI64" s="51">
        <f>'QLQ-30 + QLQ-OV28'!ER64</f>
        <v>86.666666666666671</v>
      </c>
      <c r="BJ64" s="51">
        <f>'QLQ-30 + QLQ-OV28'!ES64</f>
        <v>66.666666666666671</v>
      </c>
      <c r="BK64" s="51">
        <f>'QLQ-30 + QLQ-OV28'!ET64</f>
        <v>66.666666666666671</v>
      </c>
      <c r="BL64" s="51">
        <f>'QLQ-30 + QLQ-OV28'!EU64</f>
        <v>83.333333333333343</v>
      </c>
      <c r="BM64" s="51">
        <f>'QLQ-30 + QLQ-OV28'!EV64</f>
        <v>50</v>
      </c>
      <c r="BN64" s="51">
        <f>'QLQ-30 + QLQ-OV28'!EW64</f>
        <v>33.333333333333329</v>
      </c>
      <c r="BO64" s="51">
        <f>'QLQ-30 + QLQ-OV28'!EX64</f>
        <v>16.666666666666664</v>
      </c>
      <c r="BP64" s="51">
        <f>'QLQ-30 + QLQ-OV28'!EY64</f>
        <v>33.333333333333329</v>
      </c>
      <c r="BQ64" s="51">
        <f>'QLQ-30 + QLQ-OV28'!EZ64</f>
        <v>0</v>
      </c>
      <c r="BR64" s="51">
        <f>'QLQ-30 + QLQ-OV28'!FA64</f>
        <v>33.333333333333329</v>
      </c>
      <c r="BS64" s="51">
        <f>'QLQ-30 + QLQ-OV28'!FB64</f>
        <v>33.333333333333329</v>
      </c>
      <c r="BT64" s="51">
        <f>'QLQ-30 + QLQ-OV28'!FC64</f>
        <v>0</v>
      </c>
      <c r="BU64" s="51">
        <f>'QLQ-30 + QLQ-OV28'!FD64</f>
        <v>0</v>
      </c>
      <c r="BV64" s="51">
        <f>'QLQ-30 + QLQ-OV28'!FE64</f>
        <v>33.333333333333329</v>
      </c>
      <c r="BW64" s="51">
        <f>'QLQ-30 + QLQ-OV28'!FF64</f>
        <v>66.666666666666657</v>
      </c>
      <c r="BX64" s="51">
        <f>'QLQ-30 + QLQ-OV28'!FG64</f>
        <v>0</v>
      </c>
      <c r="BY64" s="51">
        <f>'QLQ-30 + QLQ-OV28'!FH64</f>
        <v>77.777777777777786</v>
      </c>
      <c r="BZ64" s="51">
        <f>'QLQ-30 + QLQ-OV28'!FI64</f>
        <v>14.285714285714288</v>
      </c>
      <c r="CA64" s="51">
        <f>'QLQ-30 + QLQ-OV28'!FJ64</f>
        <v>22.222222222222225</v>
      </c>
      <c r="CB64" s="51">
        <f>'QLQ-30 + QLQ-OV28'!FK64</f>
        <v>33.333333333333329</v>
      </c>
      <c r="CC64" s="51">
        <f>'QLQ-30 + QLQ-OV28'!FL64</f>
        <v>20.000000000000004</v>
      </c>
      <c r="CD64" s="51">
        <f>'QLQ-30 + QLQ-OV28'!FM64</f>
        <v>50</v>
      </c>
      <c r="CE64" s="142">
        <f>'Facit-F'!BJ63</f>
        <v>28</v>
      </c>
      <c r="CF64" s="64">
        <v>43817</v>
      </c>
      <c r="CG64" s="5" t="s">
        <v>380</v>
      </c>
      <c r="CH64" s="5">
        <v>5.9</v>
      </c>
      <c r="CI64" s="5">
        <v>2.95</v>
      </c>
      <c r="CJ64" s="5">
        <v>4.9000000000000004</v>
      </c>
      <c r="CK64" s="5">
        <v>3.52</v>
      </c>
      <c r="CL64" s="5">
        <v>508</v>
      </c>
      <c r="CM64" s="5">
        <v>25.01</v>
      </c>
      <c r="CN64" s="5">
        <v>0</v>
      </c>
      <c r="CO64" s="51">
        <f>'QLQ-30 + QLQ-OV28'!HX64</f>
        <v>25</v>
      </c>
      <c r="CP64" s="51">
        <f>'QLQ-30 + QLQ-OV28'!HY64</f>
        <v>46.666666666666664</v>
      </c>
      <c r="CQ64" s="51">
        <f>'QLQ-30 + QLQ-OV28'!HZ64</f>
        <v>33.333333333333336</v>
      </c>
      <c r="CR64" s="51">
        <f>'QLQ-30 + QLQ-OV28'!IA64</f>
        <v>25</v>
      </c>
      <c r="CS64" s="51">
        <f>'QLQ-30 + QLQ-OV28'!IB64</f>
        <v>33.333333333333336</v>
      </c>
      <c r="CT64" s="51">
        <f>'QLQ-30 + QLQ-OV28'!IC64</f>
        <v>16.666666666666664</v>
      </c>
      <c r="CU64" s="51">
        <f>'QLQ-30 + QLQ-OV28'!ID64</f>
        <v>66.666666666666657</v>
      </c>
      <c r="CV64" s="51">
        <f>'QLQ-30 + QLQ-OV28'!IE64</f>
        <v>16.666666666666664</v>
      </c>
      <c r="CW64" s="51">
        <f>'QLQ-30 + QLQ-OV28'!IF64</f>
        <v>33.333333333333329</v>
      </c>
      <c r="CX64" s="51">
        <f>'QLQ-30 + QLQ-OV28'!IG64</f>
        <v>33.333333333333329</v>
      </c>
      <c r="CY64" s="51">
        <f>'QLQ-30 + QLQ-OV28'!IH64</f>
        <v>66.666666666666657</v>
      </c>
      <c r="CZ64" s="51">
        <f>'QLQ-30 + QLQ-OV28'!II64</f>
        <v>66.666666666666657</v>
      </c>
      <c r="DA64" s="51">
        <f>'QLQ-30 + QLQ-OV28'!IJ64</f>
        <v>0</v>
      </c>
      <c r="DB64" s="51">
        <f>'QLQ-30 + QLQ-OV28'!IK64</f>
        <v>0</v>
      </c>
      <c r="DC64" s="51">
        <f>'QLQ-30 + QLQ-OV28'!IL64</f>
        <v>66.666666666666657</v>
      </c>
      <c r="DD64" s="51">
        <f>'QLQ-30 + QLQ-OV28'!IM64</f>
        <v>33.333333333333329</v>
      </c>
      <c r="DE64" s="51">
        <f>'QLQ-30 + QLQ-OV28'!IN64</f>
        <v>0</v>
      </c>
      <c r="DF64" s="51">
        <f>'QLQ-30 + QLQ-OV28'!IO64</f>
        <v>100</v>
      </c>
      <c r="DG64" s="51">
        <f>'QLQ-30 + QLQ-OV28'!IP64</f>
        <v>28.571428571428577</v>
      </c>
      <c r="DH64" s="51">
        <f>'QLQ-30 + QLQ-OV28'!IQ64</f>
        <v>33.333333333333329</v>
      </c>
      <c r="DI64" s="51">
        <f>'QLQ-30 + QLQ-OV28'!IR64</f>
        <v>33.333333333333329</v>
      </c>
      <c r="DJ64" s="51">
        <f>'QLQ-30 + QLQ-OV28'!IS64</f>
        <v>26.666666666666668</v>
      </c>
      <c r="DK64" s="51">
        <f>'QLQ-30 + QLQ-OV28'!IT64</f>
        <v>66.666666666666657</v>
      </c>
      <c r="DL64" s="142">
        <f>'Facit-F'!CN63</f>
        <v>17</v>
      </c>
      <c r="DM64" s="64">
        <v>43864</v>
      </c>
      <c r="DN64" s="5">
        <v>117</v>
      </c>
      <c r="DO64" s="5">
        <v>6.8</v>
      </c>
      <c r="DP64" s="5">
        <v>3.13</v>
      </c>
      <c r="DQ64" s="5">
        <v>4.3899999999999997</v>
      </c>
      <c r="DR64" s="5">
        <v>2.8</v>
      </c>
      <c r="DS64" s="5">
        <v>137</v>
      </c>
      <c r="DT64" s="5">
        <v>26.03</v>
      </c>
      <c r="DU64" s="5">
        <v>1</v>
      </c>
      <c r="DV64" s="51">
        <f>'QLQ-30 + QLQ-OV28'!LE64</f>
        <v>50</v>
      </c>
      <c r="DW64" s="51">
        <f>'QLQ-30 + QLQ-OV28'!LF64</f>
        <v>53.333333333333343</v>
      </c>
      <c r="DX64" s="51">
        <f>'QLQ-30 + QLQ-OV28'!LG64</f>
        <v>16.666666666666664</v>
      </c>
      <c r="DY64" s="51">
        <f>'QLQ-30 + QLQ-OV28'!LH64</f>
        <v>50</v>
      </c>
      <c r="DZ64" s="51">
        <f>'QLQ-30 + QLQ-OV28'!LI64</f>
        <v>66.666666666666671</v>
      </c>
      <c r="EA64" s="51">
        <f>'QLQ-30 + QLQ-OV28'!LJ64</f>
        <v>33.333333333333336</v>
      </c>
      <c r="EB64" s="51">
        <f>'QLQ-30 + QLQ-OV28'!LK64</f>
        <v>66.666666666666657</v>
      </c>
      <c r="EC64" s="51">
        <f>'QLQ-30 + QLQ-OV28'!LL64</f>
        <v>16.666666666666664</v>
      </c>
      <c r="ED64" s="51">
        <f>'QLQ-30 + QLQ-OV28'!LM64</f>
        <v>0</v>
      </c>
      <c r="EE64" s="51">
        <f>'QLQ-30 + QLQ-OV28'!LN64</f>
        <v>33.333333333333329</v>
      </c>
      <c r="EF64" s="51">
        <f>'QLQ-30 + QLQ-OV28'!LO64</f>
        <v>33.333333333333329</v>
      </c>
      <c r="EG64" s="51">
        <f>'QLQ-30 + QLQ-OV28'!LP64</f>
        <v>33.333333333333329</v>
      </c>
      <c r="EH64" s="51">
        <f>'QLQ-30 + QLQ-OV28'!LQ64</f>
        <v>33.333333333333329</v>
      </c>
      <c r="EI64" s="51">
        <f>'QLQ-30 + QLQ-OV28'!LR64</f>
        <v>0</v>
      </c>
      <c r="EJ64" s="51">
        <f>'QLQ-30 + QLQ-OV28'!LS64</f>
        <v>66.666666666666657</v>
      </c>
      <c r="EK64" s="51">
        <f>'QLQ-30 + QLQ-OV28'!LT64</f>
        <v>33.333333333333329</v>
      </c>
      <c r="EL64" s="51">
        <f>'QLQ-30 + QLQ-OV28'!LU64</f>
        <v>4.1666666666666661</v>
      </c>
      <c r="EM64" s="51">
        <f>'QLQ-30 + QLQ-OV28'!LV64</f>
        <v>77.777777777777786</v>
      </c>
      <c r="EN64" s="51">
        <f>'QLQ-30 + QLQ-OV28'!LW64</f>
        <v>19.047619047619047</v>
      </c>
      <c r="EO64" s="51">
        <f>'QLQ-30 + QLQ-OV28'!LX64</f>
        <v>66.666666666666657</v>
      </c>
      <c r="EP64" s="51">
        <f>'QLQ-30 + QLQ-OV28'!LY64</f>
        <v>33.333333333333329</v>
      </c>
      <c r="EQ64" s="51">
        <f>'QLQ-30 + QLQ-OV28'!LZ64</f>
        <v>26.666666666666668</v>
      </c>
      <c r="ER64" s="51">
        <f>'QLQ-30 + QLQ-OV28'!MA64</f>
        <v>66.666666666666657</v>
      </c>
      <c r="ES64" s="55">
        <f>'Facit-F'!DR63</f>
        <v>21</v>
      </c>
    </row>
    <row r="65" spans="1:149">
      <c r="A65" s="4" t="s">
        <v>69</v>
      </c>
      <c r="B65" s="4" t="s">
        <v>475</v>
      </c>
      <c r="C65" s="4" t="s">
        <v>408</v>
      </c>
      <c r="D65" s="4" t="s">
        <v>382</v>
      </c>
      <c r="E65" s="4" t="s">
        <v>396</v>
      </c>
      <c r="F65" s="4" t="s">
        <v>373</v>
      </c>
      <c r="G65" s="128" t="s">
        <v>114</v>
      </c>
      <c r="H65" s="62">
        <v>43746</v>
      </c>
      <c r="I65" s="4" t="s">
        <v>375</v>
      </c>
      <c r="J65" s="132"/>
      <c r="K65" s="132"/>
      <c r="L65" s="132"/>
      <c r="M65" s="132"/>
      <c r="N65" s="132"/>
      <c r="O65" s="132"/>
      <c r="P65" s="132"/>
      <c r="Q65" s="132"/>
      <c r="R65" s="132"/>
      <c r="S65" s="5">
        <v>157</v>
      </c>
      <c r="T65" s="5">
        <v>7</v>
      </c>
      <c r="U65" s="5">
        <v>4.16</v>
      </c>
      <c r="V65" s="5">
        <v>8.2899999999999991</v>
      </c>
      <c r="W65" s="5">
        <v>5.26</v>
      </c>
      <c r="X65" s="5">
        <v>451</v>
      </c>
      <c r="Y65" s="5">
        <v>19.899999999999999</v>
      </c>
      <c r="Z65" s="5">
        <v>0</v>
      </c>
      <c r="AA65" s="51">
        <f>'QLQ-30 + QLQ-OV28'!BJ65</f>
        <v>75</v>
      </c>
      <c r="AB65" s="51">
        <f>'QLQ-30 + QLQ-OV28'!BK65</f>
        <v>100</v>
      </c>
      <c r="AC65" s="51">
        <f>'QLQ-30 + QLQ-OV28'!BL65</f>
        <v>66.666666666666671</v>
      </c>
      <c r="AD65" s="51">
        <f>'QLQ-30 + QLQ-OV28'!BM65</f>
        <v>75</v>
      </c>
      <c r="AE65" s="51">
        <f>'QLQ-30 + QLQ-OV28'!BN65</f>
        <v>100</v>
      </c>
      <c r="AF65" s="51">
        <f>'QLQ-30 + QLQ-OV28'!BO65</f>
        <v>100</v>
      </c>
      <c r="AG65" s="51">
        <f>'QLQ-30 + QLQ-OV28'!BP65</f>
        <v>0</v>
      </c>
      <c r="AH65" s="51">
        <f>'QLQ-30 + QLQ-OV28'!BQ65</f>
        <v>0</v>
      </c>
      <c r="AI65" s="51">
        <f>'QLQ-30 + QLQ-OV28'!BR65</f>
        <v>0</v>
      </c>
      <c r="AJ65" s="51">
        <f>'QLQ-30 + QLQ-OV28'!BS65</f>
        <v>0</v>
      </c>
      <c r="AK65" s="51">
        <f>'QLQ-30 + QLQ-OV28'!BT65</f>
        <v>0</v>
      </c>
      <c r="AL65" s="51">
        <f>'QLQ-30 + QLQ-OV28'!BU65</f>
        <v>0</v>
      </c>
      <c r="AM65" s="51">
        <f>'QLQ-30 + QLQ-OV28'!BV65</f>
        <v>0</v>
      </c>
      <c r="AN65" s="51">
        <f>'QLQ-30 + QLQ-OV28'!BW65</f>
        <v>0</v>
      </c>
      <c r="AO65" s="51">
        <f>'QLQ-30 + QLQ-OV28'!BX65</f>
        <v>0</v>
      </c>
      <c r="AP65" s="51">
        <f>'QLQ-30 + QLQ-OV28'!BY65</f>
        <v>33.333333333333329</v>
      </c>
      <c r="AQ65" s="51">
        <f>'QLQ-30 + QLQ-OV28'!BZ65</f>
        <v>20.833333333333336</v>
      </c>
      <c r="AR65" s="51">
        <f>'QLQ-30 + QLQ-OV28'!CA65</f>
        <v>33.333333333333329</v>
      </c>
      <c r="AS65" s="51">
        <f>'QLQ-30 + QLQ-OV28'!CB65</f>
        <v>0</v>
      </c>
      <c r="AT65" s="51">
        <f>'QLQ-30 + QLQ-OV28'!CC65</f>
        <v>0</v>
      </c>
      <c r="AU65" s="51">
        <f>'QLQ-30 + QLQ-OV28'!CD65</f>
        <v>50</v>
      </c>
      <c r="AV65" s="51">
        <f>'QLQ-30 + QLQ-OV28'!CE65</f>
        <v>0</v>
      </c>
      <c r="AW65" s="51">
        <f>'QLQ-30 + QLQ-OV28'!CF65</f>
        <v>0</v>
      </c>
      <c r="AX65" s="142">
        <f>'Facit-F'!AF64</f>
        <v>51</v>
      </c>
      <c r="AY65" s="62">
        <v>43767</v>
      </c>
      <c r="AZ65" s="5">
        <v>37.700000000000003</v>
      </c>
      <c r="BA65" s="5">
        <v>7.1</v>
      </c>
      <c r="BB65" s="5">
        <v>4.03</v>
      </c>
      <c r="BC65" s="5">
        <v>6.53</v>
      </c>
      <c r="BD65" s="5">
        <v>4.18</v>
      </c>
      <c r="BE65" s="5">
        <v>191</v>
      </c>
      <c r="BF65" s="5">
        <v>19.899999999999999</v>
      </c>
      <c r="BG65" s="5">
        <v>1</v>
      </c>
      <c r="BH65" s="51">
        <f>'QLQ-30 + QLQ-OV28'!EQ65</f>
        <v>58.333333333333336</v>
      </c>
      <c r="BI65" s="51">
        <f>'QLQ-30 + QLQ-OV28'!ER65</f>
        <v>93.333333333333329</v>
      </c>
      <c r="BJ65" s="51">
        <f>'QLQ-30 + QLQ-OV28'!ES65</f>
        <v>66.666666666666671</v>
      </c>
      <c r="BK65" s="51">
        <f>'QLQ-30 + QLQ-OV28'!ET65</f>
        <v>66.666666666666671</v>
      </c>
      <c r="BL65" s="51">
        <f>'QLQ-30 + QLQ-OV28'!EU65</f>
        <v>100</v>
      </c>
      <c r="BM65" s="51">
        <f>'QLQ-30 + QLQ-OV28'!EV65</f>
        <v>66.666666666666671</v>
      </c>
      <c r="BN65" s="51">
        <f>'QLQ-30 + QLQ-OV28'!EW65</f>
        <v>33.333333333333329</v>
      </c>
      <c r="BO65" s="51">
        <f>'QLQ-30 + QLQ-OV28'!EX65</f>
        <v>16.666666666666664</v>
      </c>
      <c r="BP65" s="51">
        <f>'QLQ-30 + QLQ-OV28'!EY65</f>
        <v>0</v>
      </c>
      <c r="BQ65" s="51">
        <f>'QLQ-30 + QLQ-OV28'!EZ65</f>
        <v>0</v>
      </c>
      <c r="BR65" s="51">
        <f>'QLQ-30 + QLQ-OV28'!FA65</f>
        <v>0</v>
      </c>
      <c r="BS65" s="51">
        <f>'QLQ-30 + QLQ-OV28'!FB65</f>
        <v>33.333333333333329</v>
      </c>
      <c r="BT65" s="51">
        <f>'QLQ-30 + QLQ-OV28'!FC65</f>
        <v>0</v>
      </c>
      <c r="BU65" s="51">
        <f>'QLQ-30 + QLQ-OV28'!FD65</f>
        <v>0</v>
      </c>
      <c r="BV65" s="51">
        <f>'QLQ-30 + QLQ-OV28'!FE65</f>
        <v>0</v>
      </c>
      <c r="BW65" s="51">
        <f>'QLQ-30 + QLQ-OV28'!FF65</f>
        <v>66.666666666666657</v>
      </c>
      <c r="BX65" s="51">
        <f>'QLQ-30 + QLQ-OV28'!FG65</f>
        <v>0</v>
      </c>
      <c r="BY65" s="51">
        <f>'QLQ-30 + QLQ-OV28'!FH65</f>
        <v>55.55555555555555</v>
      </c>
      <c r="BZ65" s="51">
        <f>'QLQ-30 + QLQ-OV28'!FI65</f>
        <v>9.5238095238095273</v>
      </c>
      <c r="CA65" s="51">
        <f>'QLQ-30 + QLQ-OV28'!FJ65</f>
        <v>0</v>
      </c>
      <c r="CB65" s="51">
        <f>'QLQ-30 + QLQ-OV28'!FK65</f>
        <v>66.666666666666657</v>
      </c>
      <c r="CC65" s="51">
        <f>'QLQ-30 + QLQ-OV28'!FL65</f>
        <v>6.6666666666666652</v>
      </c>
      <c r="CD65" s="51">
        <f>'QLQ-30 + QLQ-OV28'!FM65</f>
        <v>66.666666666666657</v>
      </c>
      <c r="CE65" s="142">
        <f>'Facit-F'!BJ64</f>
        <v>30</v>
      </c>
      <c r="CF65" s="64">
        <v>43816</v>
      </c>
      <c r="CG65" s="5">
        <v>13.8</v>
      </c>
      <c r="CH65" s="5">
        <v>6.4</v>
      </c>
      <c r="CI65" s="5">
        <v>3.34</v>
      </c>
      <c r="CJ65" s="5">
        <v>15.49</v>
      </c>
      <c r="CK65" s="5">
        <v>11.43</v>
      </c>
      <c r="CL65" s="5">
        <v>334</v>
      </c>
      <c r="CM65" s="5">
        <v>20.399999999999999</v>
      </c>
      <c r="CN65" s="5">
        <v>1</v>
      </c>
      <c r="CO65" s="51">
        <f>'QLQ-30 + QLQ-OV28'!HX65</f>
        <v>58.333333333333336</v>
      </c>
      <c r="CP65" s="51">
        <f>'QLQ-30 + QLQ-OV28'!HY65</f>
        <v>80</v>
      </c>
      <c r="CQ65" s="51">
        <f>'QLQ-30 + QLQ-OV28'!HZ65</f>
        <v>66.666666666666671</v>
      </c>
      <c r="CR65" s="51">
        <f>'QLQ-30 + QLQ-OV28'!IA65</f>
        <v>66.666666666666671</v>
      </c>
      <c r="CS65" s="51">
        <f>'QLQ-30 + QLQ-OV28'!IB65</f>
        <v>100</v>
      </c>
      <c r="CT65" s="51">
        <f>'QLQ-30 + QLQ-OV28'!IC65</f>
        <v>50</v>
      </c>
      <c r="CU65" s="51">
        <f>'QLQ-30 + QLQ-OV28'!ID65</f>
        <v>33.333333333333329</v>
      </c>
      <c r="CV65" s="51">
        <f>'QLQ-30 + QLQ-OV28'!IE65</f>
        <v>33.333333333333329</v>
      </c>
      <c r="CW65" s="51">
        <f>'QLQ-30 + QLQ-OV28'!IF65</f>
        <v>0</v>
      </c>
      <c r="CX65" s="51">
        <f>'QLQ-30 + QLQ-OV28'!IG65</f>
        <v>0</v>
      </c>
      <c r="CY65" s="51">
        <f>'QLQ-30 + QLQ-OV28'!IH65</f>
        <v>33.333333333333329</v>
      </c>
      <c r="CZ65" s="51">
        <f>'QLQ-30 + QLQ-OV28'!II65</f>
        <v>33.333333333333329</v>
      </c>
      <c r="DA65" s="51">
        <f>'QLQ-30 + QLQ-OV28'!IJ65</f>
        <v>0</v>
      </c>
      <c r="DB65" s="51">
        <f>'QLQ-30 + QLQ-OV28'!IK65</f>
        <v>33.333333333333329</v>
      </c>
      <c r="DC65" s="51">
        <f>'QLQ-30 + QLQ-OV28'!IL65</f>
        <v>0</v>
      </c>
      <c r="DD65" s="51">
        <f>'QLQ-30 + QLQ-OV28'!IM65</f>
        <v>66.666666666666657</v>
      </c>
      <c r="DE65" s="51">
        <f>'QLQ-30 + QLQ-OV28'!IN65</f>
        <v>20.833333333333336</v>
      </c>
      <c r="DF65" s="51">
        <f>'QLQ-30 + QLQ-OV28'!IO65</f>
        <v>55.55555555555555</v>
      </c>
      <c r="DG65" s="51">
        <f>'QLQ-30 + QLQ-OV28'!IP65</f>
        <v>19.047619047619047</v>
      </c>
      <c r="DH65" s="51">
        <f>'QLQ-30 + QLQ-OV28'!IQ65</f>
        <v>33.333333333333329</v>
      </c>
      <c r="DI65" s="51">
        <f>'QLQ-30 + QLQ-OV28'!IR65</f>
        <v>66.666666666666657</v>
      </c>
      <c r="DJ65" s="51">
        <f>'QLQ-30 + QLQ-OV28'!IS65</f>
        <v>26.666666666666668</v>
      </c>
      <c r="DK65" s="51">
        <f>'QLQ-30 + QLQ-OV28'!IT65</f>
        <v>100</v>
      </c>
      <c r="DL65" s="142">
        <f>'Facit-F'!CN64</f>
        <v>34</v>
      </c>
      <c r="DM65" s="64">
        <v>43866</v>
      </c>
      <c r="DN65" s="5">
        <v>13.8</v>
      </c>
      <c r="DO65" s="5">
        <v>7.1</v>
      </c>
      <c r="DP65" s="5">
        <v>3.33</v>
      </c>
      <c r="DQ65" s="5">
        <v>5.85</v>
      </c>
      <c r="DR65" s="5">
        <v>3.11</v>
      </c>
      <c r="DS65" s="5">
        <v>228</v>
      </c>
      <c r="DT65" s="5">
        <v>20.399999999999999</v>
      </c>
      <c r="DU65" s="5">
        <v>1</v>
      </c>
      <c r="DV65" s="51">
        <f>'QLQ-30 + QLQ-OV28'!LE65</f>
        <v>50</v>
      </c>
      <c r="DW65" s="51">
        <f>'QLQ-30 + QLQ-OV28'!LF65</f>
        <v>53.333333333333343</v>
      </c>
      <c r="DX65" s="51">
        <f>'QLQ-30 + QLQ-OV28'!LG65</f>
        <v>16.666666666666664</v>
      </c>
      <c r="DY65" s="51">
        <f>'QLQ-30 + QLQ-OV28'!LH65</f>
        <v>25</v>
      </c>
      <c r="DZ65" s="51">
        <f>'QLQ-30 + QLQ-OV28'!LI65</f>
        <v>83.333333333333343</v>
      </c>
      <c r="EA65" s="51">
        <f>'QLQ-30 + QLQ-OV28'!LJ65</f>
        <v>16.666666666666664</v>
      </c>
      <c r="EB65" s="51">
        <f>'QLQ-30 + QLQ-OV28'!LK65</f>
        <v>88.888888888888886</v>
      </c>
      <c r="EC65" s="51">
        <f>'QLQ-30 + QLQ-OV28'!LL65</f>
        <v>50</v>
      </c>
      <c r="ED65" s="51">
        <f>'QLQ-30 + QLQ-OV28'!LM65</f>
        <v>33.333333333333329</v>
      </c>
      <c r="EE65" s="51">
        <f>'QLQ-30 + QLQ-OV28'!LN65</f>
        <v>33.333333333333329</v>
      </c>
      <c r="EF65" s="51">
        <f>'QLQ-30 + QLQ-OV28'!LO65</f>
        <v>33.333333333333329</v>
      </c>
      <c r="EG65" s="51">
        <f>'QLQ-30 + QLQ-OV28'!LP65</f>
        <v>66.666666666666657</v>
      </c>
      <c r="EH65" s="51">
        <f>'QLQ-30 + QLQ-OV28'!LQ65</f>
        <v>0</v>
      </c>
      <c r="EI65" s="51">
        <f>'QLQ-30 + QLQ-OV28'!LR65</f>
        <v>66.666666666666657</v>
      </c>
      <c r="EJ65" s="51">
        <f>'QLQ-30 + QLQ-OV28'!LS65</f>
        <v>0</v>
      </c>
      <c r="EK65" s="51">
        <f>'QLQ-30 + QLQ-OV28'!LT65</f>
        <v>100</v>
      </c>
      <c r="EL65" s="51">
        <f>'QLQ-30 + QLQ-OV28'!LU65</f>
        <v>0</v>
      </c>
      <c r="EM65" s="51">
        <f>'QLQ-30 + QLQ-OV28'!LV65</f>
        <v>100</v>
      </c>
      <c r="EN65" s="51">
        <f>'QLQ-30 + QLQ-OV28'!LW65</f>
        <v>57.142857142857153</v>
      </c>
      <c r="EO65" s="51">
        <f>'QLQ-30 + QLQ-OV28'!LX65</f>
        <v>66.666666666666657</v>
      </c>
      <c r="EP65" s="51">
        <f>'QLQ-30 + QLQ-OV28'!LY65</f>
        <v>66.666666666666657</v>
      </c>
      <c r="EQ65" s="51">
        <f>'QLQ-30 + QLQ-OV28'!LZ65</f>
        <v>40.000000000000007</v>
      </c>
      <c r="ER65" s="51">
        <f>'QLQ-30 + QLQ-OV28'!MA65</f>
        <v>66.666666666666657</v>
      </c>
      <c r="ES65" s="55">
        <f>'Facit-F'!DR64</f>
        <v>13</v>
      </c>
    </row>
    <row r="66" spans="1:149">
      <c r="A66" s="4" t="s">
        <v>70</v>
      </c>
      <c r="B66" s="4" t="s">
        <v>476</v>
      </c>
      <c r="C66" s="4" t="s">
        <v>399</v>
      </c>
      <c r="D66" s="4" t="s">
        <v>382</v>
      </c>
      <c r="E66" s="4" t="s">
        <v>112</v>
      </c>
      <c r="F66" s="4" t="s">
        <v>390</v>
      </c>
      <c r="G66" s="128" t="s">
        <v>114</v>
      </c>
      <c r="H66" s="62">
        <v>43605</v>
      </c>
      <c r="I66" s="4" t="s">
        <v>541</v>
      </c>
      <c r="J66" s="132"/>
      <c r="K66" s="132"/>
      <c r="L66" s="132"/>
      <c r="M66" s="132"/>
      <c r="N66" s="132"/>
      <c r="O66" s="132"/>
      <c r="P66" s="132"/>
      <c r="Q66" s="132"/>
      <c r="R66" s="132"/>
      <c r="S66" s="5" t="s">
        <v>380</v>
      </c>
      <c r="T66" s="5">
        <v>7.6</v>
      </c>
      <c r="U66" s="5">
        <v>4.42</v>
      </c>
      <c r="V66" s="5">
        <v>5.25</v>
      </c>
      <c r="W66" s="5">
        <v>2.6</v>
      </c>
      <c r="X66" s="5">
        <v>243</v>
      </c>
      <c r="Y66" s="5">
        <v>31.2</v>
      </c>
      <c r="Z66" s="5">
        <v>0</v>
      </c>
      <c r="AA66" s="51">
        <f>'QLQ-30 + QLQ-OV28'!BJ66</f>
        <v>83.333333333333343</v>
      </c>
      <c r="AB66" s="51">
        <f>'QLQ-30 + QLQ-OV28'!BK66</f>
        <v>100</v>
      </c>
      <c r="AC66" s="51">
        <f>'QLQ-30 + QLQ-OV28'!BL66</f>
        <v>100</v>
      </c>
      <c r="AD66" s="51">
        <f>'QLQ-30 + QLQ-OV28'!BM66</f>
        <v>75</v>
      </c>
      <c r="AE66" s="51">
        <f>'QLQ-30 + QLQ-OV28'!BN66</f>
        <v>100</v>
      </c>
      <c r="AF66" s="51">
        <f>'QLQ-30 + QLQ-OV28'!BO66</f>
        <v>100</v>
      </c>
      <c r="AG66" s="51">
        <f>'QLQ-30 + QLQ-OV28'!BP66</f>
        <v>0</v>
      </c>
      <c r="AH66" s="51">
        <f>'QLQ-30 + QLQ-OV28'!BQ66</f>
        <v>0</v>
      </c>
      <c r="AI66" s="51">
        <f>'QLQ-30 + QLQ-OV28'!BR66</f>
        <v>0</v>
      </c>
      <c r="AJ66" s="51">
        <f>'QLQ-30 + QLQ-OV28'!BS66</f>
        <v>0</v>
      </c>
      <c r="AK66" s="51">
        <f>'QLQ-30 + QLQ-OV28'!BT66</f>
        <v>0</v>
      </c>
      <c r="AL66" s="51">
        <f>'QLQ-30 + QLQ-OV28'!BU66</f>
        <v>0</v>
      </c>
      <c r="AM66" s="51">
        <f>'QLQ-30 + QLQ-OV28'!BV66</f>
        <v>0</v>
      </c>
      <c r="AN66" s="51">
        <f>'QLQ-30 + QLQ-OV28'!BW66</f>
        <v>0</v>
      </c>
      <c r="AO66" s="51">
        <f>'QLQ-30 + QLQ-OV28'!BX66</f>
        <v>0</v>
      </c>
      <c r="AP66" s="51">
        <f>'QLQ-30 + QLQ-OV28'!BY66</f>
        <v>66.666666666666657</v>
      </c>
      <c r="AQ66" s="51">
        <f>'QLQ-30 + QLQ-OV28'!BZ66</f>
        <v>36.111111111111114</v>
      </c>
      <c r="AR66" s="51">
        <f>'QLQ-30 + QLQ-OV28'!CA66</f>
        <v>44.44444444444445</v>
      </c>
      <c r="AS66" s="51">
        <f>'QLQ-30 + QLQ-OV28'!CB66</f>
        <v>9.5238095238095273</v>
      </c>
      <c r="AT66" s="51">
        <f>'QLQ-30 + QLQ-OV28'!CC66</f>
        <v>0</v>
      </c>
      <c r="AU66" s="51">
        <f>'QLQ-30 + QLQ-OV28'!CD66</f>
        <v>16.666666666666664</v>
      </c>
      <c r="AV66" s="51">
        <f>'QLQ-30 + QLQ-OV28'!CE66</f>
        <v>6.6666666666666652</v>
      </c>
      <c r="AW66" s="51">
        <f>'QLQ-30 + QLQ-OV28'!CF66</f>
        <v>16.666666666666664</v>
      </c>
      <c r="AX66" s="142">
        <f>'Facit-F'!AF65</f>
        <v>51</v>
      </c>
      <c r="AY66" s="62">
        <v>43627</v>
      </c>
      <c r="AZ66" s="5" t="s">
        <v>380</v>
      </c>
      <c r="BA66" s="5">
        <v>7.8</v>
      </c>
      <c r="BB66" s="5">
        <v>4.53</v>
      </c>
      <c r="BC66" s="5">
        <v>4.8499999999999996</v>
      </c>
      <c r="BD66" s="5">
        <v>1.8</v>
      </c>
      <c r="BE66" s="5">
        <v>145</v>
      </c>
      <c r="BF66" s="5">
        <v>31.2</v>
      </c>
      <c r="BG66" s="5">
        <v>0</v>
      </c>
      <c r="BH66" s="51">
        <f>'QLQ-30 + QLQ-OV28'!EQ66</f>
        <v>66.666666666666657</v>
      </c>
      <c r="BI66" s="51">
        <f>'QLQ-30 + QLQ-OV28'!ER66</f>
        <v>93.333333333333329</v>
      </c>
      <c r="BJ66" s="51">
        <f>'QLQ-30 + QLQ-OV28'!ES66</f>
        <v>66.666666666666671</v>
      </c>
      <c r="BK66" s="51">
        <f>'QLQ-30 + QLQ-OV28'!ET66</f>
        <v>66.666666666666671</v>
      </c>
      <c r="BL66" s="51">
        <f>'QLQ-30 + QLQ-OV28'!EU66</f>
        <v>100</v>
      </c>
      <c r="BM66" s="51">
        <f>'QLQ-30 + QLQ-OV28'!EV66</f>
        <v>83.333333333333343</v>
      </c>
      <c r="BN66" s="51">
        <f>'QLQ-30 + QLQ-OV28'!EW66</f>
        <v>11.111111111111109</v>
      </c>
      <c r="BO66" s="51">
        <f>'QLQ-30 + QLQ-OV28'!EX66</f>
        <v>16.666666666666664</v>
      </c>
      <c r="BP66" s="51">
        <f>'QLQ-30 + QLQ-OV28'!EY66</f>
        <v>0</v>
      </c>
      <c r="BQ66" s="51">
        <f>'QLQ-30 + QLQ-OV28'!EZ66</f>
        <v>0</v>
      </c>
      <c r="BR66" s="51">
        <f>'QLQ-30 + QLQ-OV28'!FA66</f>
        <v>33.333333333333329</v>
      </c>
      <c r="BS66" s="51">
        <f>'QLQ-30 + QLQ-OV28'!FB66</f>
        <v>33.333333333333329</v>
      </c>
      <c r="BT66" s="51">
        <f>'QLQ-30 + QLQ-OV28'!FC66</f>
        <v>0</v>
      </c>
      <c r="BU66" s="51">
        <f>'QLQ-30 + QLQ-OV28'!FD66</f>
        <v>0</v>
      </c>
      <c r="BV66" s="51">
        <f>'QLQ-30 + QLQ-OV28'!FE66</f>
        <v>0</v>
      </c>
      <c r="BW66" s="51">
        <f>'QLQ-30 + QLQ-OV28'!FF66</f>
        <v>50</v>
      </c>
      <c r="BX66" s="51">
        <f>'QLQ-30 + QLQ-OV28'!FG66</f>
        <v>18.75</v>
      </c>
      <c r="BY66" s="51">
        <f>'QLQ-30 + QLQ-OV28'!FH66</f>
        <v>44.44444444444445</v>
      </c>
      <c r="BZ66" s="51">
        <f>'QLQ-30 + QLQ-OV28'!FI66</f>
        <v>9.5238095238095273</v>
      </c>
      <c r="CA66" s="51">
        <f>'QLQ-30 + QLQ-OV28'!FJ66</f>
        <v>11.111111111111109</v>
      </c>
      <c r="CB66" s="51">
        <f>'QLQ-30 + QLQ-OV28'!FK66</f>
        <v>33.333333333333329</v>
      </c>
      <c r="CC66" s="51">
        <f>'QLQ-30 + QLQ-OV28'!FL66</f>
        <v>6.6666666666666652</v>
      </c>
      <c r="CD66" s="51">
        <f>'QLQ-30 + QLQ-OV28'!FM66</f>
        <v>50</v>
      </c>
      <c r="CE66" s="142">
        <f>'Facit-F'!BJ65</f>
        <v>42</v>
      </c>
      <c r="CF66" s="64">
        <v>43683</v>
      </c>
      <c r="CG66" s="5">
        <v>6.99</v>
      </c>
      <c r="CH66" s="5">
        <v>7.5</v>
      </c>
      <c r="CI66" s="5">
        <v>4.26</v>
      </c>
      <c r="CJ66" s="5">
        <v>8.64</v>
      </c>
      <c r="CK66" s="5">
        <v>3.97</v>
      </c>
      <c r="CL66" s="5">
        <v>122</v>
      </c>
      <c r="CM66" s="5">
        <v>30.9</v>
      </c>
      <c r="CN66" s="5">
        <v>0</v>
      </c>
      <c r="CO66" s="51">
        <f>'QLQ-30 + QLQ-OV28'!HX66</f>
        <v>50</v>
      </c>
      <c r="CP66" s="51">
        <f>'QLQ-30 + QLQ-OV28'!HY66</f>
        <v>66.666666666666671</v>
      </c>
      <c r="CQ66" s="51">
        <f>'QLQ-30 + QLQ-OV28'!HZ66</f>
        <v>66.666666666666671</v>
      </c>
      <c r="CR66" s="51">
        <f>'QLQ-30 + QLQ-OV28'!IA66</f>
        <v>41.666666666666664</v>
      </c>
      <c r="CS66" s="51">
        <f>'QLQ-30 + QLQ-OV28'!IB66</f>
        <v>100</v>
      </c>
      <c r="CT66" s="51">
        <f>'QLQ-30 + QLQ-OV28'!IC66</f>
        <v>50</v>
      </c>
      <c r="CU66" s="51">
        <f>'QLQ-30 + QLQ-OV28'!ID66</f>
        <v>55.55555555555555</v>
      </c>
      <c r="CV66" s="51">
        <f>'QLQ-30 + QLQ-OV28'!IE66</f>
        <v>50</v>
      </c>
      <c r="CW66" s="51">
        <f>'QLQ-30 + QLQ-OV28'!IF66</f>
        <v>16.666666666666664</v>
      </c>
      <c r="CX66" s="51">
        <f>'QLQ-30 + QLQ-OV28'!IG66</f>
        <v>0</v>
      </c>
      <c r="CY66" s="51">
        <f>'QLQ-30 + QLQ-OV28'!IH66</f>
        <v>33.333333333333329</v>
      </c>
      <c r="CZ66" s="51">
        <f>'QLQ-30 + QLQ-OV28'!II66</f>
        <v>66.666666666666657</v>
      </c>
      <c r="DA66" s="51">
        <f>'QLQ-30 + QLQ-OV28'!IJ66</f>
        <v>33.333333333333329</v>
      </c>
      <c r="DB66" s="51">
        <f>'QLQ-30 + QLQ-OV28'!IK66</f>
        <v>33.333333333333329</v>
      </c>
      <c r="DC66" s="51">
        <f>'QLQ-30 + QLQ-OV28'!IL66</f>
        <v>33.333333333333329</v>
      </c>
      <c r="DD66" s="51">
        <f>'QLQ-30 + QLQ-OV28'!IM66</f>
        <v>66.666666666666657</v>
      </c>
      <c r="DE66" s="51">
        <f>'QLQ-30 + QLQ-OV28'!IN66</f>
        <v>2.083333333333333</v>
      </c>
      <c r="DF66" s="51">
        <f>'QLQ-30 + QLQ-OV28'!IO66</f>
        <v>55.55555555555555</v>
      </c>
      <c r="DG66" s="51">
        <f>'QLQ-30 + QLQ-OV28'!IP66</f>
        <v>28.571428571428577</v>
      </c>
      <c r="DH66" s="51">
        <f>'QLQ-30 + QLQ-OV28'!IQ66</f>
        <v>44.44444444444445</v>
      </c>
      <c r="DI66" s="51">
        <f>'QLQ-30 + QLQ-OV28'!IR66</f>
        <v>33.333333333333329</v>
      </c>
      <c r="DJ66" s="51">
        <f>'QLQ-30 + QLQ-OV28'!IS66</f>
        <v>26.666666666666668</v>
      </c>
      <c r="DK66" s="51">
        <f>'QLQ-30 + QLQ-OV28'!IT66</f>
        <v>100</v>
      </c>
      <c r="DL66" s="142">
        <f>'Facit-F'!CN65</f>
        <v>25</v>
      </c>
      <c r="DM66" s="64">
        <v>43739</v>
      </c>
      <c r="DN66" s="5">
        <v>8.43</v>
      </c>
      <c r="DO66" s="5">
        <v>7.1</v>
      </c>
      <c r="DP66" s="5">
        <v>3.76</v>
      </c>
      <c r="DQ66" s="5">
        <v>13.08</v>
      </c>
      <c r="DR66" s="5">
        <v>7.21</v>
      </c>
      <c r="DS66" s="5">
        <v>167</v>
      </c>
      <c r="DT66" s="5">
        <v>31.6</v>
      </c>
      <c r="DU66" s="5">
        <v>0</v>
      </c>
      <c r="DV66" s="51">
        <f>'QLQ-30 + QLQ-OV28'!LE66</f>
        <v>25</v>
      </c>
      <c r="DW66" s="51">
        <f>'QLQ-30 + QLQ-OV28'!LF66</f>
        <v>59.999999999999986</v>
      </c>
      <c r="DX66" s="51">
        <f>'QLQ-30 + QLQ-OV28'!LG66</f>
        <v>33.333333333333336</v>
      </c>
      <c r="DY66" s="51">
        <f>'QLQ-30 + QLQ-OV28'!LH66</f>
        <v>8.3333333333333375</v>
      </c>
      <c r="DZ66" s="51">
        <f>'QLQ-30 + QLQ-OV28'!LI66</f>
        <v>83.333333333333343</v>
      </c>
      <c r="EA66" s="51">
        <f>'QLQ-30 + QLQ-OV28'!LJ66</f>
        <v>33.333333333333336</v>
      </c>
      <c r="EB66" s="51">
        <f>'QLQ-30 + QLQ-OV28'!LK66</f>
        <v>66.666666666666657</v>
      </c>
      <c r="EC66" s="51">
        <f>'QLQ-30 + QLQ-OV28'!LL66</f>
        <v>50</v>
      </c>
      <c r="ED66" s="51">
        <f>'QLQ-30 + QLQ-OV28'!LM66</f>
        <v>33.333333333333329</v>
      </c>
      <c r="EE66" s="51">
        <f>'QLQ-30 + QLQ-OV28'!LN66</f>
        <v>0</v>
      </c>
      <c r="EF66" s="51">
        <f>'QLQ-30 + QLQ-OV28'!LO66</f>
        <v>33.333333333333329</v>
      </c>
      <c r="EG66" s="51">
        <f>'QLQ-30 + QLQ-OV28'!LP66</f>
        <v>66.666666666666657</v>
      </c>
      <c r="EH66" s="51">
        <f>'QLQ-30 + QLQ-OV28'!LQ66</f>
        <v>66.666666666666657</v>
      </c>
      <c r="EI66" s="51">
        <f>'QLQ-30 + QLQ-OV28'!LR66</f>
        <v>0</v>
      </c>
      <c r="EJ66" s="51">
        <f>'QLQ-30 + QLQ-OV28'!LS66</f>
        <v>33.333333333333329</v>
      </c>
      <c r="EK66" s="51">
        <f>'QLQ-30 + QLQ-OV28'!LT66</f>
        <v>100</v>
      </c>
      <c r="EL66" s="51">
        <f>'QLQ-30 + QLQ-OV28'!LU66</f>
        <v>0</v>
      </c>
      <c r="EM66" s="51">
        <f>'QLQ-30 + QLQ-OV28'!LV66</f>
        <v>88.888888888888886</v>
      </c>
      <c r="EN66" s="51">
        <f>'QLQ-30 + QLQ-OV28'!LW66</f>
        <v>61.904761904761905</v>
      </c>
      <c r="EO66" s="51">
        <f>'QLQ-30 + QLQ-OV28'!LX66</f>
        <v>66.666666666666657</v>
      </c>
      <c r="EP66" s="51">
        <f>'QLQ-30 + QLQ-OV28'!LY66</f>
        <v>33.333333333333329</v>
      </c>
      <c r="EQ66" s="51">
        <f>'QLQ-30 + QLQ-OV28'!LZ66</f>
        <v>46.666666666666664</v>
      </c>
      <c r="ER66" s="51">
        <f>'QLQ-30 + QLQ-OV28'!MA66</f>
        <v>83.333333333333343</v>
      </c>
      <c r="ES66" s="55">
        <f>'Facit-F'!DR65</f>
        <v>11</v>
      </c>
    </row>
    <row r="67" spans="1:149">
      <c r="A67" s="4" t="s">
        <v>71</v>
      </c>
      <c r="B67" s="4" t="s">
        <v>477</v>
      </c>
      <c r="C67" s="4" t="s">
        <v>423</v>
      </c>
      <c r="D67" s="4" t="s">
        <v>382</v>
      </c>
      <c r="E67" s="4" t="s">
        <v>112</v>
      </c>
      <c r="F67" s="4" t="s">
        <v>373</v>
      </c>
      <c r="G67" s="128" t="s">
        <v>114</v>
      </c>
      <c r="H67" s="62">
        <v>43614</v>
      </c>
      <c r="I67" s="4" t="s">
        <v>375</v>
      </c>
      <c r="J67" s="132" t="s">
        <v>478</v>
      </c>
      <c r="K67" s="132" t="s">
        <v>386</v>
      </c>
      <c r="L67" s="132" t="s">
        <v>479</v>
      </c>
      <c r="M67" s="132" t="s">
        <v>480</v>
      </c>
      <c r="N67" s="132"/>
      <c r="O67" s="132"/>
      <c r="P67" s="132"/>
      <c r="Q67" s="132"/>
      <c r="R67" s="132"/>
      <c r="S67" s="5">
        <v>792.7</v>
      </c>
      <c r="T67" s="5">
        <v>7.2</v>
      </c>
      <c r="U67" s="5">
        <v>4.47</v>
      </c>
      <c r="V67" s="5">
        <v>33.81</v>
      </c>
      <c r="W67" s="5">
        <v>17.32</v>
      </c>
      <c r="X67" s="5">
        <v>633</v>
      </c>
      <c r="Y67" s="5">
        <v>33.9</v>
      </c>
      <c r="Z67" s="5">
        <v>2</v>
      </c>
      <c r="AA67" s="51">
        <f>'QLQ-30 + QLQ-OV28'!BJ67</f>
        <v>83.333333333333343</v>
      </c>
      <c r="AB67" s="51">
        <f>'QLQ-30 + QLQ-OV28'!BK67</f>
        <v>73.333333333333343</v>
      </c>
      <c r="AC67" s="51">
        <f>'QLQ-30 + QLQ-OV28'!BL67</f>
        <v>100</v>
      </c>
      <c r="AD67" s="51">
        <f>'QLQ-30 + QLQ-OV28'!BM67</f>
        <v>83.333333333333343</v>
      </c>
      <c r="AE67" s="51">
        <f>'QLQ-30 + QLQ-OV28'!BN67</f>
        <v>100</v>
      </c>
      <c r="AF67" s="51">
        <f>'QLQ-30 + QLQ-OV28'!BO67</f>
        <v>66.666666666666671</v>
      </c>
      <c r="AG67" s="51">
        <f>'QLQ-30 + QLQ-OV28'!BP67</f>
        <v>44.44444444444445</v>
      </c>
      <c r="AH67" s="51">
        <f>'QLQ-30 + QLQ-OV28'!BQ67</f>
        <v>16.666666666666664</v>
      </c>
      <c r="AI67" s="51">
        <f>'QLQ-30 + QLQ-OV28'!BR67</f>
        <v>33.333333333333329</v>
      </c>
      <c r="AJ67" s="51">
        <f>'QLQ-30 + QLQ-OV28'!BS67</f>
        <v>0</v>
      </c>
      <c r="AK67" s="51">
        <f>'QLQ-30 + QLQ-OV28'!BT67</f>
        <v>66.666666666666657</v>
      </c>
      <c r="AL67" s="51">
        <f>'QLQ-30 + QLQ-OV28'!BU67</f>
        <v>33.333333333333329</v>
      </c>
      <c r="AM67" s="51">
        <f>'QLQ-30 + QLQ-OV28'!BV67</f>
        <v>100</v>
      </c>
      <c r="AN67" s="51">
        <f>'QLQ-30 + QLQ-OV28'!BW67</f>
        <v>0</v>
      </c>
      <c r="AO67" s="51">
        <f>'QLQ-30 + QLQ-OV28'!BX67</f>
        <v>0</v>
      </c>
      <c r="AP67" s="51">
        <f>'QLQ-30 + QLQ-OV28'!BY67</f>
        <v>33.333333333333329</v>
      </c>
      <c r="AQ67" s="51">
        <f>'QLQ-30 + QLQ-OV28'!BZ67</f>
        <v>0</v>
      </c>
      <c r="AR67" s="51">
        <f>'QLQ-30 + QLQ-OV28'!CA67</f>
        <v>88.888888888888886</v>
      </c>
      <c r="AS67" s="51">
        <f>'QLQ-30 + QLQ-OV28'!CB67</f>
        <v>61.904761904761905</v>
      </c>
      <c r="AT67" s="51">
        <f>'QLQ-30 + QLQ-OV28'!CC67</f>
        <v>0</v>
      </c>
      <c r="AU67" s="51">
        <f>'QLQ-30 + QLQ-OV28'!CD67</f>
        <v>16.666666666666664</v>
      </c>
      <c r="AV67" s="51">
        <f>'QLQ-30 + QLQ-OV28'!CE67</f>
        <v>26.666666666666668</v>
      </c>
      <c r="AW67" s="51">
        <f>'QLQ-30 + QLQ-OV28'!CF67</f>
        <v>0</v>
      </c>
      <c r="AX67" s="142">
        <f>'Facit-F'!AF66</f>
        <v>32</v>
      </c>
      <c r="AY67" s="62">
        <v>43647</v>
      </c>
      <c r="AZ67" s="5" t="s">
        <v>380</v>
      </c>
      <c r="BA67" s="5">
        <v>7</v>
      </c>
      <c r="BB67" s="5">
        <v>4.37</v>
      </c>
      <c r="BC67" s="5">
        <v>18.96</v>
      </c>
      <c r="BD67" s="5">
        <v>15.61</v>
      </c>
      <c r="BE67" s="5">
        <v>299</v>
      </c>
      <c r="BF67" s="5">
        <v>33.9</v>
      </c>
      <c r="BG67" s="5">
        <v>2</v>
      </c>
      <c r="BH67" s="51">
        <f>'QLQ-30 + QLQ-OV28'!EQ67</f>
        <v>41.666666666666671</v>
      </c>
      <c r="BI67" s="51">
        <f>'QLQ-30 + QLQ-OV28'!ER67</f>
        <v>80</v>
      </c>
      <c r="BJ67" s="51">
        <f>'QLQ-30 + QLQ-OV28'!ES67</f>
        <v>66.666666666666671</v>
      </c>
      <c r="BK67" s="51">
        <f>'QLQ-30 + QLQ-OV28'!ET67</f>
        <v>25</v>
      </c>
      <c r="BL67" s="51">
        <f>'QLQ-30 + QLQ-OV28'!EU67</f>
        <v>50</v>
      </c>
      <c r="BM67" s="51">
        <f>'QLQ-30 + QLQ-OV28'!EV67</f>
        <v>33.333333333333336</v>
      </c>
      <c r="BN67" s="51">
        <f>'QLQ-30 + QLQ-OV28'!EW67</f>
        <v>33.333333333333329</v>
      </c>
      <c r="BO67" s="51">
        <f>'QLQ-30 + QLQ-OV28'!EX67</f>
        <v>16.666666666666664</v>
      </c>
      <c r="BP67" s="51">
        <f>'QLQ-30 + QLQ-OV28'!EY67</f>
        <v>33.333333333333329</v>
      </c>
      <c r="BQ67" s="51">
        <f>'QLQ-30 + QLQ-OV28'!EZ67</f>
        <v>0</v>
      </c>
      <c r="BR67" s="51">
        <f>'QLQ-30 + QLQ-OV28'!FA67</f>
        <v>66.666666666666657</v>
      </c>
      <c r="BS67" s="51">
        <f>'QLQ-30 + QLQ-OV28'!FB67</f>
        <v>33.333333333333329</v>
      </c>
      <c r="BT67" s="51">
        <f>'QLQ-30 + QLQ-OV28'!FC67</f>
        <v>100</v>
      </c>
      <c r="BU67" s="51">
        <f>'QLQ-30 + QLQ-OV28'!FD67</f>
        <v>0</v>
      </c>
      <c r="BV67" s="51">
        <f>'QLQ-30 + QLQ-OV28'!FE67</f>
        <v>66.666666666666657</v>
      </c>
      <c r="BW67" s="51">
        <f>'QLQ-30 + QLQ-OV28'!FF67</f>
        <v>33.333333333333329</v>
      </c>
      <c r="BX67" s="51">
        <f>'QLQ-30 + QLQ-OV28'!FG67</f>
        <v>0</v>
      </c>
      <c r="BY67" s="51">
        <f>'QLQ-30 + QLQ-OV28'!FH67</f>
        <v>100</v>
      </c>
      <c r="BZ67" s="51">
        <f>'QLQ-30 + QLQ-OV28'!FI67</f>
        <v>71.428571428571431</v>
      </c>
      <c r="CA67" s="51">
        <f>'QLQ-30 + QLQ-OV28'!FJ67</f>
        <v>44.44444444444445</v>
      </c>
      <c r="CB67" s="51">
        <f>'QLQ-30 + QLQ-OV28'!FK67</f>
        <v>0</v>
      </c>
      <c r="CC67" s="51">
        <f>'QLQ-30 + QLQ-OV28'!FL67</f>
        <v>40.000000000000007</v>
      </c>
      <c r="CD67" s="51">
        <f>'QLQ-30 + QLQ-OV28'!FM67</f>
        <v>33.333333333333329</v>
      </c>
      <c r="CE67" s="142">
        <f>'Facit-F'!BJ66</f>
        <v>22</v>
      </c>
      <c r="CF67" s="64">
        <v>43691</v>
      </c>
      <c r="CG67" s="5">
        <v>80.42</v>
      </c>
      <c r="CH67" s="5">
        <v>6.1</v>
      </c>
      <c r="CI67" s="5">
        <v>3.53</v>
      </c>
      <c r="CJ67" s="5">
        <v>22.19</v>
      </c>
      <c r="CK67" s="5">
        <v>19.329999999999998</v>
      </c>
      <c r="CL67" s="5">
        <v>857</v>
      </c>
      <c r="CM67" s="5">
        <v>28.6</v>
      </c>
      <c r="CN67" s="5">
        <v>2</v>
      </c>
      <c r="CO67" s="51">
        <f>'QLQ-30 + QLQ-OV28'!HX67</f>
        <v>50</v>
      </c>
      <c r="CP67" s="51">
        <f>'QLQ-30 + QLQ-OV28'!HY67</f>
        <v>59.999999999999986</v>
      </c>
      <c r="CQ67" s="51">
        <f>'QLQ-30 + QLQ-OV28'!HZ67</f>
        <v>33.333333333333336</v>
      </c>
      <c r="CR67" s="51">
        <f>'QLQ-30 + QLQ-OV28'!IA67</f>
        <v>33.333333333333336</v>
      </c>
      <c r="CS67" s="51">
        <f>'QLQ-30 + QLQ-OV28'!IB67</f>
        <v>50</v>
      </c>
      <c r="CT67" s="51">
        <f>'QLQ-30 + QLQ-OV28'!IC67</f>
        <v>66.666666666666671</v>
      </c>
      <c r="CU67" s="51">
        <f>'QLQ-30 + QLQ-OV28'!ID67</f>
        <v>66.666666666666657</v>
      </c>
      <c r="CV67" s="51">
        <f>'QLQ-30 + QLQ-OV28'!IE67</f>
        <v>66.666666666666657</v>
      </c>
      <c r="CW67" s="51">
        <f>'QLQ-30 + QLQ-OV28'!IF67</f>
        <v>66.666666666666657</v>
      </c>
      <c r="CX67" s="51">
        <f>'QLQ-30 + QLQ-OV28'!IG67</f>
        <v>33.333333333333329</v>
      </c>
      <c r="CY67" s="51">
        <f>'QLQ-30 + QLQ-OV28'!IH67</f>
        <v>66.666666666666657</v>
      </c>
      <c r="CZ67" s="51">
        <f>'QLQ-30 + QLQ-OV28'!II67</f>
        <v>100</v>
      </c>
      <c r="DA67" s="51">
        <f>'QLQ-30 + QLQ-OV28'!IJ67</f>
        <v>100</v>
      </c>
      <c r="DB67" s="51">
        <f>'QLQ-30 + QLQ-OV28'!IK67</f>
        <v>0</v>
      </c>
      <c r="DC67" s="51">
        <f>'QLQ-30 + QLQ-OV28'!IL67</f>
        <v>33.333333333333329</v>
      </c>
      <c r="DD67" s="51">
        <f>'QLQ-30 + QLQ-OV28'!IM67</f>
        <v>33.333333333333329</v>
      </c>
      <c r="DE67" s="51">
        <f>'QLQ-30 + QLQ-OV28'!IN67</f>
        <v>0</v>
      </c>
      <c r="DF67" s="51">
        <f>'QLQ-30 + QLQ-OV28'!IO67</f>
        <v>100</v>
      </c>
      <c r="DG67" s="51">
        <f>'QLQ-30 + QLQ-OV28'!IP67</f>
        <v>80.952380952380949</v>
      </c>
      <c r="DH67" s="51">
        <f>'QLQ-30 + QLQ-OV28'!IQ67</f>
        <v>55.55555555555555</v>
      </c>
      <c r="DI67" s="51">
        <f>'QLQ-30 + QLQ-OV28'!IR67</f>
        <v>0</v>
      </c>
      <c r="DJ67" s="51">
        <f>'QLQ-30 + QLQ-OV28'!IS67</f>
        <v>46.666666666666664</v>
      </c>
      <c r="DK67" s="51">
        <f>'QLQ-30 + QLQ-OV28'!IT67</f>
        <v>66.666666666666657</v>
      </c>
      <c r="DL67" s="142">
        <f>'Facit-F'!CN66</f>
        <v>14</v>
      </c>
      <c r="DM67" s="91" t="s">
        <v>481</v>
      </c>
      <c r="DN67" s="5"/>
      <c r="DO67" s="5"/>
      <c r="DP67" s="5"/>
      <c r="DQ67" s="5"/>
      <c r="DR67" s="5"/>
      <c r="DS67" s="5"/>
      <c r="DT67" s="5"/>
      <c r="DU67" s="5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5"/>
    </row>
    <row r="68" spans="1:149">
      <c r="A68" s="4" t="s">
        <v>72</v>
      </c>
      <c r="B68" s="4" t="s">
        <v>482</v>
      </c>
      <c r="C68" s="4" t="s">
        <v>372</v>
      </c>
      <c r="D68" s="4" t="s">
        <v>111</v>
      </c>
      <c r="E68" s="4" t="s">
        <v>383</v>
      </c>
      <c r="F68" s="4" t="s">
        <v>373</v>
      </c>
      <c r="G68" s="128" t="s">
        <v>374</v>
      </c>
      <c r="H68" s="62">
        <v>43971</v>
      </c>
      <c r="I68" s="4" t="s">
        <v>375</v>
      </c>
      <c r="J68" s="149" t="s">
        <v>483</v>
      </c>
      <c r="K68" s="149" t="s">
        <v>386</v>
      </c>
      <c r="L68" s="149" t="s">
        <v>117</v>
      </c>
      <c r="M68" s="149" t="s">
        <v>484</v>
      </c>
      <c r="N68" s="149" t="s">
        <v>485</v>
      </c>
      <c r="O68" s="132"/>
      <c r="P68" s="132"/>
      <c r="Q68" s="132"/>
      <c r="R68" s="132"/>
      <c r="S68" s="5">
        <v>1220</v>
      </c>
      <c r="T68" s="5">
        <v>8.3000000000000007</v>
      </c>
      <c r="U68" s="5">
        <v>4.41</v>
      </c>
      <c r="V68" s="5">
        <v>11.91</v>
      </c>
      <c r="W68" s="5">
        <v>7.19</v>
      </c>
      <c r="X68" s="5">
        <v>348</v>
      </c>
      <c r="Y68" s="5">
        <v>24.5</v>
      </c>
      <c r="Z68" s="5">
        <v>2</v>
      </c>
      <c r="AA68" s="51">
        <f>'QLQ-30 + QLQ-OV28'!BJ68</f>
        <v>66.666666666666657</v>
      </c>
      <c r="AB68" s="51">
        <f>'QLQ-30 + QLQ-OV28'!BK68</f>
        <v>100</v>
      </c>
      <c r="AC68" s="51">
        <f>'QLQ-30 + QLQ-OV28'!BL68</f>
        <v>83.333333333333343</v>
      </c>
      <c r="AD68" s="51">
        <f>'QLQ-30 + QLQ-OV28'!BM68</f>
        <v>83.333333333333343</v>
      </c>
      <c r="AE68" s="51">
        <f>'QLQ-30 + QLQ-OV28'!BN68</f>
        <v>100</v>
      </c>
      <c r="AF68" s="51">
        <f>'QLQ-30 + QLQ-OV28'!BO68</f>
        <v>100</v>
      </c>
      <c r="AG68" s="51">
        <f>'QLQ-30 + QLQ-OV28'!BP68</f>
        <v>11.111111111111109</v>
      </c>
      <c r="AH68" s="51">
        <f>'QLQ-30 + QLQ-OV28'!BQ68</f>
        <v>0</v>
      </c>
      <c r="AI68" s="51">
        <f>'QLQ-30 + QLQ-OV28'!BR68</f>
        <v>0</v>
      </c>
      <c r="AJ68" s="51">
        <f>'QLQ-30 + QLQ-OV28'!BS68</f>
        <v>0</v>
      </c>
      <c r="AK68" s="51">
        <f>'QLQ-30 + QLQ-OV28'!BT68</f>
        <v>33.333333333333329</v>
      </c>
      <c r="AL68" s="51">
        <f>'QLQ-30 + QLQ-OV28'!BU68</f>
        <v>33.333333333333329</v>
      </c>
      <c r="AM68" s="51">
        <f>'QLQ-30 + QLQ-OV28'!BV68</f>
        <v>0</v>
      </c>
      <c r="AN68" s="51">
        <f>'QLQ-30 + QLQ-OV28'!BW68</f>
        <v>0</v>
      </c>
      <c r="AO68" s="51">
        <f>'QLQ-30 + QLQ-OV28'!BX68</f>
        <v>0</v>
      </c>
      <c r="AP68" s="51">
        <f>'QLQ-30 + QLQ-OV28'!BY68</f>
        <v>16.666666666666664</v>
      </c>
      <c r="AQ68" s="51">
        <f>'QLQ-30 + QLQ-OV28'!BZ68</f>
        <v>0</v>
      </c>
      <c r="AR68" s="51">
        <f>'QLQ-30 + QLQ-OV28'!CA68</f>
        <v>33.333333333333329</v>
      </c>
      <c r="AS68" s="51">
        <f>'QLQ-30 + QLQ-OV28'!CB68</f>
        <v>4.7619047619047592</v>
      </c>
      <c r="AT68" s="51">
        <f>'QLQ-30 + QLQ-OV28'!CC68</f>
        <v>0</v>
      </c>
      <c r="AU68" s="51">
        <f>'QLQ-30 + QLQ-OV28'!CD68</f>
        <v>0</v>
      </c>
      <c r="AV68" s="51">
        <f>'QLQ-30 + QLQ-OV28'!CE68</f>
        <v>6.6666666666666652</v>
      </c>
      <c r="AW68" s="51">
        <f>'QLQ-30 + QLQ-OV28'!CF68</f>
        <v>0</v>
      </c>
      <c r="AX68" s="142">
        <f>'Facit-F'!AF67</f>
        <v>47</v>
      </c>
      <c r="AY68" s="62">
        <v>43992</v>
      </c>
      <c r="AZ68" s="5">
        <v>82.71</v>
      </c>
      <c r="BA68" s="5">
        <v>7.8</v>
      </c>
      <c r="BB68" s="5">
        <v>4.1900000000000004</v>
      </c>
      <c r="BC68" s="5">
        <v>9.6199999999999992</v>
      </c>
      <c r="BD68" s="5">
        <v>5.0599999999999996</v>
      </c>
      <c r="BE68" s="5">
        <v>280</v>
      </c>
      <c r="BF68" s="5">
        <v>24.5</v>
      </c>
      <c r="BG68" s="5">
        <v>2</v>
      </c>
      <c r="BH68" s="51">
        <f>'QLQ-30 + QLQ-OV28'!EQ68</f>
        <v>66.666666666666657</v>
      </c>
      <c r="BI68" s="51">
        <f>'QLQ-30 + QLQ-OV28'!ER68</f>
        <v>86.666666666666671</v>
      </c>
      <c r="BJ68" s="51">
        <f>'QLQ-30 + QLQ-OV28'!ES68</f>
        <v>66.666666666666671</v>
      </c>
      <c r="BK68" s="51">
        <f>'QLQ-30 + QLQ-OV28'!ET68</f>
        <v>75</v>
      </c>
      <c r="BL68" s="51">
        <f>'QLQ-30 + QLQ-OV28'!EU68</f>
        <v>100</v>
      </c>
      <c r="BM68" s="51">
        <f>'QLQ-30 + QLQ-OV28'!EV68</f>
        <v>83.333333333333343</v>
      </c>
      <c r="BN68" s="51">
        <f>'QLQ-30 + QLQ-OV28'!EW68</f>
        <v>33.333333333333329</v>
      </c>
      <c r="BO68" s="51">
        <f>'QLQ-30 + QLQ-OV28'!EX68</f>
        <v>16.666666666666664</v>
      </c>
      <c r="BP68" s="51">
        <f>'QLQ-30 + QLQ-OV28'!EY68</f>
        <v>16.666666666666664</v>
      </c>
      <c r="BQ68" s="51">
        <f>'QLQ-30 + QLQ-OV28'!EZ68</f>
        <v>0</v>
      </c>
      <c r="BR68" s="51">
        <f>'QLQ-30 + QLQ-OV28'!FA68</f>
        <v>33.333333333333329</v>
      </c>
      <c r="BS68" s="51">
        <f>'QLQ-30 + QLQ-OV28'!FB68</f>
        <v>33.333333333333329</v>
      </c>
      <c r="BT68" s="51">
        <f>'QLQ-30 + QLQ-OV28'!FC68</f>
        <v>0</v>
      </c>
      <c r="BU68" s="51">
        <f>'QLQ-30 + QLQ-OV28'!FD68</f>
        <v>0</v>
      </c>
      <c r="BV68" s="51">
        <f>'QLQ-30 + QLQ-OV28'!FE68</f>
        <v>0</v>
      </c>
      <c r="BW68" s="51">
        <f>'QLQ-30 + QLQ-OV28'!FF68</f>
        <v>33.333333333333329</v>
      </c>
      <c r="BX68" s="51">
        <f>'QLQ-30 + QLQ-OV28'!FG68</f>
        <v>0</v>
      </c>
      <c r="BY68" s="51">
        <f>'QLQ-30 + QLQ-OV28'!FH68</f>
        <v>44.44444444444445</v>
      </c>
      <c r="BZ68" s="51">
        <f>'QLQ-30 + QLQ-OV28'!FI68</f>
        <v>19.047619047619047</v>
      </c>
      <c r="CA68" s="51">
        <f>'QLQ-30 + QLQ-OV28'!FJ68</f>
        <v>11.111111111111109</v>
      </c>
      <c r="CB68" s="51">
        <f>'QLQ-30 + QLQ-OV28'!FK68</f>
        <v>16.666666666666664</v>
      </c>
      <c r="CC68" s="51">
        <f>'QLQ-30 + QLQ-OV28'!FL68</f>
        <v>13.33333333333333</v>
      </c>
      <c r="CD68" s="51">
        <f>'QLQ-30 + QLQ-OV28'!FM68</f>
        <v>66.666666666666657</v>
      </c>
      <c r="CE68" s="142">
        <f>'Facit-F'!BJ67</f>
        <v>38</v>
      </c>
      <c r="CF68" s="64">
        <v>44041</v>
      </c>
      <c r="CG68" s="5">
        <v>70.13</v>
      </c>
      <c r="CH68" s="5">
        <v>5.9</v>
      </c>
      <c r="CI68" s="5">
        <v>2.95</v>
      </c>
      <c r="CJ68" s="5">
        <v>8.56</v>
      </c>
      <c r="CK68" s="5">
        <v>3.97</v>
      </c>
      <c r="CL68" s="5">
        <v>476</v>
      </c>
      <c r="CM68" s="5">
        <v>24.5</v>
      </c>
      <c r="CN68" s="5">
        <v>2</v>
      </c>
      <c r="CO68" s="51">
        <f>'QLQ-30 + QLQ-OV28'!HX68</f>
        <v>50</v>
      </c>
      <c r="CP68" s="51">
        <f>'QLQ-30 + QLQ-OV28'!HY68</f>
        <v>59.999999999999986</v>
      </c>
      <c r="CQ68" s="51">
        <f>'QLQ-30 + QLQ-OV28'!HZ68</f>
        <v>50</v>
      </c>
      <c r="CR68" s="51">
        <f>'QLQ-30 + QLQ-OV28'!IA68</f>
        <v>41.666666666666664</v>
      </c>
      <c r="CS68" s="51">
        <f>'QLQ-30 + QLQ-OV28'!IB68</f>
        <v>83.333333333333343</v>
      </c>
      <c r="CT68" s="51">
        <f>'QLQ-30 + QLQ-OV28'!IC68</f>
        <v>33.333333333333336</v>
      </c>
      <c r="CU68" s="51">
        <f>'QLQ-30 + QLQ-OV28'!ID68</f>
        <v>66.666666666666657</v>
      </c>
      <c r="CV68" s="51">
        <f>'QLQ-30 + QLQ-OV28'!IE68</f>
        <v>50</v>
      </c>
      <c r="CW68" s="51">
        <f>'QLQ-30 + QLQ-OV28'!IF68</f>
        <v>33.333333333333329</v>
      </c>
      <c r="CX68" s="51">
        <f>'QLQ-30 + QLQ-OV28'!IG68</f>
        <v>0</v>
      </c>
      <c r="CY68" s="51">
        <f>'QLQ-30 + QLQ-OV28'!IH68</f>
        <v>33.333333333333329</v>
      </c>
      <c r="CZ68" s="51">
        <f>'QLQ-30 + QLQ-OV28'!II68</f>
        <v>66.666666666666657</v>
      </c>
      <c r="DA68" s="51">
        <f>'QLQ-30 + QLQ-OV28'!IJ68</f>
        <v>0</v>
      </c>
      <c r="DB68" s="51">
        <f>'QLQ-30 + QLQ-OV28'!IK68</f>
        <v>33.333333333333329</v>
      </c>
      <c r="DC68" s="51">
        <f>'QLQ-30 + QLQ-OV28'!IL68</f>
        <v>33.333333333333329</v>
      </c>
      <c r="DD68" s="51">
        <f>'QLQ-30 + QLQ-OV28'!IM68</f>
        <v>66.666666666666657</v>
      </c>
      <c r="DE68" s="51">
        <f>'QLQ-30 + QLQ-OV28'!IN68</f>
        <v>0</v>
      </c>
      <c r="DF68" s="51">
        <f>'QLQ-30 + QLQ-OV28'!IO68</f>
        <v>77.777777777777786</v>
      </c>
      <c r="DG68" s="51">
        <f>'QLQ-30 + QLQ-OV28'!IP68</f>
        <v>42.857142857142854</v>
      </c>
      <c r="DH68" s="51">
        <f>'QLQ-30 + QLQ-OV28'!IQ68</f>
        <v>33.333333333333329</v>
      </c>
      <c r="DI68" s="51">
        <f>'QLQ-30 + QLQ-OV28'!IR68</f>
        <v>33.333333333333329</v>
      </c>
      <c r="DJ68" s="51">
        <f>'QLQ-30 + QLQ-OV28'!IS68</f>
        <v>40.000000000000007</v>
      </c>
      <c r="DK68" s="51">
        <f>'QLQ-30 + QLQ-OV28'!IT68</f>
        <v>66.666666666666657</v>
      </c>
      <c r="DL68" s="142">
        <f>'Facit-F'!CN67</f>
        <v>17</v>
      </c>
      <c r="DM68" s="64">
        <v>44090</v>
      </c>
      <c r="DN68" s="5">
        <v>200</v>
      </c>
      <c r="DO68" s="5">
        <v>6.7</v>
      </c>
      <c r="DP68" s="5">
        <v>3.11</v>
      </c>
      <c r="DQ68" s="5">
        <v>9.56</v>
      </c>
      <c r="DR68" s="5">
        <v>5.0599999999999996</v>
      </c>
      <c r="DS68" s="5">
        <v>300</v>
      </c>
      <c r="DT68" s="5">
        <v>24.5</v>
      </c>
      <c r="DU68" s="5">
        <v>2</v>
      </c>
      <c r="DV68" s="51">
        <f>'QLQ-30 + QLQ-OV28'!LE68</f>
        <v>25</v>
      </c>
      <c r="DW68" s="51">
        <f>'QLQ-30 + QLQ-OV28'!LF68</f>
        <v>26.666666666666661</v>
      </c>
      <c r="DX68" s="51">
        <f>'QLQ-30 + QLQ-OV28'!LG68</f>
        <v>16.666666666666664</v>
      </c>
      <c r="DY68" s="51">
        <f>'QLQ-30 + QLQ-OV28'!LH68</f>
        <v>8.3333333333333375</v>
      </c>
      <c r="DZ68" s="51">
        <f>'QLQ-30 + QLQ-OV28'!LI68</f>
        <v>50</v>
      </c>
      <c r="EA68" s="51">
        <f>'QLQ-30 + QLQ-OV28'!LJ68</f>
        <v>0</v>
      </c>
      <c r="EB68" s="51">
        <f>'QLQ-30 + QLQ-OV28'!LK68</f>
        <v>88.888888888888886</v>
      </c>
      <c r="EC68" s="51">
        <f>'QLQ-30 + QLQ-OV28'!LL68</f>
        <v>100</v>
      </c>
      <c r="ED68" s="51">
        <f>'QLQ-30 + QLQ-OV28'!LM68</f>
        <v>33.333333333333329</v>
      </c>
      <c r="EE68" s="51">
        <f>'QLQ-30 + QLQ-OV28'!LN68</f>
        <v>0</v>
      </c>
      <c r="EF68" s="51">
        <f>'QLQ-30 + QLQ-OV28'!LO68</f>
        <v>33.333333333333329</v>
      </c>
      <c r="EG68" s="51">
        <f>'QLQ-30 + QLQ-OV28'!LP68</f>
        <v>100</v>
      </c>
      <c r="EH68" s="51">
        <f>'QLQ-30 + QLQ-OV28'!LQ68</f>
        <v>0</v>
      </c>
      <c r="EI68" s="51">
        <f>'QLQ-30 + QLQ-OV28'!LR68</f>
        <v>66.666666666666657</v>
      </c>
      <c r="EJ68" s="51">
        <f>'QLQ-30 + QLQ-OV28'!LS68</f>
        <v>33.333333333333329</v>
      </c>
      <c r="EK68" s="51">
        <f>'QLQ-30 + QLQ-OV28'!LT68</f>
        <v>100</v>
      </c>
      <c r="EL68" s="51">
        <f>'QLQ-30 + QLQ-OV28'!LU68</f>
        <v>0</v>
      </c>
      <c r="EM68" s="51">
        <f>'QLQ-30 + QLQ-OV28'!LV68</f>
        <v>100</v>
      </c>
      <c r="EN68" s="51">
        <f>'QLQ-30 + QLQ-OV28'!LW68</f>
        <v>76.19047619047619</v>
      </c>
      <c r="EO68" s="51">
        <f>'QLQ-30 + QLQ-OV28'!LX68</f>
        <v>66.666666666666657</v>
      </c>
      <c r="EP68" s="51">
        <f>'QLQ-30 + QLQ-OV28'!LY68</f>
        <v>66.666666666666657</v>
      </c>
      <c r="EQ68" s="51">
        <f>'QLQ-30 + QLQ-OV28'!LZ68</f>
        <v>66.666666666666657</v>
      </c>
      <c r="ER68" s="51">
        <f>'QLQ-30 + QLQ-OV28'!MA68</f>
        <v>66.666666666666657</v>
      </c>
      <c r="ES68" s="55">
        <f>'Facit-F'!DR67</f>
        <v>4</v>
      </c>
    </row>
    <row r="69" spans="1:149">
      <c r="A69" s="4" t="s">
        <v>73</v>
      </c>
      <c r="B69" s="4" t="s">
        <v>486</v>
      </c>
      <c r="C69" s="4" t="s">
        <v>372</v>
      </c>
      <c r="D69" s="4" t="s">
        <v>382</v>
      </c>
      <c r="E69" s="4" t="s">
        <v>383</v>
      </c>
      <c r="F69" s="4" t="s">
        <v>400</v>
      </c>
      <c r="G69" s="128" t="s">
        <v>374</v>
      </c>
      <c r="H69" s="62">
        <v>43699</v>
      </c>
      <c r="I69" s="4" t="s">
        <v>375</v>
      </c>
      <c r="J69" s="147" t="s">
        <v>386</v>
      </c>
      <c r="K69" s="147"/>
      <c r="L69" s="147"/>
      <c r="M69" s="147"/>
      <c r="N69" s="147"/>
      <c r="O69" s="132"/>
      <c r="P69" s="132"/>
      <c r="Q69" s="132"/>
      <c r="R69" s="132"/>
      <c r="S69" s="5">
        <v>49.4</v>
      </c>
      <c r="T69" s="5">
        <v>7.6</v>
      </c>
      <c r="U69" s="5">
        <v>4.43</v>
      </c>
      <c r="V69" s="5">
        <v>10.130000000000001</v>
      </c>
      <c r="W69" s="5">
        <v>7.38</v>
      </c>
      <c r="X69" s="5">
        <v>270</v>
      </c>
      <c r="Y69" s="5">
        <v>30.9</v>
      </c>
      <c r="Z69" s="5">
        <v>1</v>
      </c>
      <c r="AA69" s="51">
        <f>'QLQ-30 + QLQ-OV28'!BJ69</f>
        <v>50</v>
      </c>
      <c r="AB69" s="51">
        <f>'QLQ-30 + QLQ-OV28'!BK69</f>
        <v>46.666666666666664</v>
      </c>
      <c r="AC69" s="51">
        <f>'QLQ-30 + QLQ-OV28'!BL69</f>
        <v>33.333333333333336</v>
      </c>
      <c r="AD69" s="51">
        <f>'QLQ-30 + QLQ-OV28'!BM69</f>
        <v>41.666666666666664</v>
      </c>
      <c r="AE69" s="51">
        <f>'QLQ-30 + QLQ-OV28'!BN69</f>
        <v>83.333333333333343</v>
      </c>
      <c r="AF69" s="51">
        <f>'QLQ-30 + QLQ-OV28'!BO69</f>
        <v>33.333333333333336</v>
      </c>
      <c r="AG69" s="51">
        <f>'QLQ-30 + QLQ-OV28'!BP69</f>
        <v>66.666666666666657</v>
      </c>
      <c r="AH69" s="51">
        <f>'QLQ-30 + QLQ-OV28'!BQ69</f>
        <v>16.666666666666664</v>
      </c>
      <c r="AI69" s="51">
        <f>'QLQ-30 + QLQ-OV28'!BR69</f>
        <v>50</v>
      </c>
      <c r="AJ69" s="51">
        <f>'QLQ-30 + QLQ-OV28'!BS69</f>
        <v>33.333333333333329</v>
      </c>
      <c r="AK69" s="51">
        <f>'QLQ-30 + QLQ-OV28'!BT69</f>
        <v>33.333333333333329</v>
      </c>
      <c r="AL69" s="51">
        <f>'QLQ-30 + QLQ-OV28'!BU69</f>
        <v>66.666666666666657</v>
      </c>
      <c r="AM69" s="51">
        <f>'QLQ-30 + QLQ-OV28'!BV69</f>
        <v>0</v>
      </c>
      <c r="AN69" s="51">
        <f>'QLQ-30 + QLQ-OV28'!BW69</f>
        <v>0</v>
      </c>
      <c r="AO69" s="51">
        <f>'QLQ-30 + QLQ-OV28'!BX69</f>
        <v>33.333333333333329</v>
      </c>
      <c r="AP69" s="51">
        <f>'QLQ-30 + QLQ-OV28'!BY69</f>
        <v>66.666666666666657</v>
      </c>
      <c r="AQ69" s="51">
        <f>'QLQ-30 + QLQ-OV28'!BZ69</f>
        <v>0</v>
      </c>
      <c r="AR69" s="51">
        <f>'QLQ-30 + QLQ-OV28'!CA69</f>
        <v>77.777777777777786</v>
      </c>
      <c r="AS69" s="51">
        <f>'QLQ-30 + QLQ-OV28'!CB69</f>
        <v>57.142857142857153</v>
      </c>
      <c r="AT69" s="51">
        <f>'QLQ-30 + QLQ-OV28'!CC69</f>
        <v>0</v>
      </c>
      <c r="AU69" s="51">
        <f>'QLQ-30 + QLQ-OV28'!CD69</f>
        <v>33.333333333333329</v>
      </c>
      <c r="AV69" s="51">
        <f>'QLQ-30 + QLQ-OV28'!CE69</f>
        <v>26.666666666666668</v>
      </c>
      <c r="AW69" s="51">
        <f>'QLQ-30 + QLQ-OV28'!CF69</f>
        <v>0</v>
      </c>
      <c r="AX69" s="142">
        <f>'Facit-F'!AF68</f>
        <v>19</v>
      </c>
      <c r="AY69" s="62">
        <v>43733</v>
      </c>
      <c r="AZ69" s="5" t="s">
        <v>380</v>
      </c>
      <c r="BA69" s="5">
        <v>6.7</v>
      </c>
      <c r="BB69" s="5">
        <v>3.96</v>
      </c>
      <c r="BC69" s="5">
        <v>5.65</v>
      </c>
      <c r="BD69" s="5">
        <v>2.78</v>
      </c>
      <c r="BE69" s="5">
        <v>135</v>
      </c>
      <c r="BF69" s="5">
        <v>30.9</v>
      </c>
      <c r="BG69" s="5">
        <v>1</v>
      </c>
      <c r="BH69" s="51">
        <f>'QLQ-30 + QLQ-OV28'!EQ69</f>
        <v>66.666666666666657</v>
      </c>
      <c r="BI69" s="51">
        <f>'QLQ-30 + QLQ-OV28'!ER69</f>
        <v>80</v>
      </c>
      <c r="BJ69" s="51">
        <f>'QLQ-30 + QLQ-OV28'!ES69</f>
        <v>66.666666666666671</v>
      </c>
      <c r="BK69" s="51">
        <f>'QLQ-30 + QLQ-OV28'!ET69</f>
        <v>75</v>
      </c>
      <c r="BL69" s="51">
        <f>'QLQ-30 + QLQ-OV28'!EU69</f>
        <v>100</v>
      </c>
      <c r="BM69" s="51">
        <f>'QLQ-30 + QLQ-OV28'!EV69</f>
        <v>66.666666666666671</v>
      </c>
      <c r="BN69" s="51">
        <f>'QLQ-30 + QLQ-OV28'!EW69</f>
        <v>33.333333333333329</v>
      </c>
      <c r="BO69" s="51">
        <f>'QLQ-30 + QLQ-OV28'!EX69</f>
        <v>0</v>
      </c>
      <c r="BP69" s="51">
        <f>'QLQ-30 + QLQ-OV28'!EY69</f>
        <v>0</v>
      </c>
      <c r="BQ69" s="51">
        <f>'QLQ-30 + QLQ-OV28'!EZ69</f>
        <v>0</v>
      </c>
      <c r="BR69" s="51">
        <f>'QLQ-30 + QLQ-OV28'!FA69</f>
        <v>33.333333333333329</v>
      </c>
      <c r="BS69" s="51">
        <f>'QLQ-30 + QLQ-OV28'!FB69</f>
        <v>33.333333333333329</v>
      </c>
      <c r="BT69" s="51">
        <f>'QLQ-30 + QLQ-OV28'!FC69</f>
        <v>0</v>
      </c>
      <c r="BU69" s="51">
        <f>'QLQ-30 + QLQ-OV28'!FD69</f>
        <v>0</v>
      </c>
      <c r="BV69" s="51">
        <f>'QLQ-30 + QLQ-OV28'!FE69</f>
        <v>33.333333333333329</v>
      </c>
      <c r="BW69" s="51">
        <f>'QLQ-30 + QLQ-OV28'!FF69</f>
        <v>33.333333333333329</v>
      </c>
      <c r="BX69" s="51">
        <f>'QLQ-30 + QLQ-OV28'!FG69</f>
        <v>0</v>
      </c>
      <c r="BY69" s="51">
        <f>'QLQ-30 + QLQ-OV28'!FH69</f>
        <v>55.55555555555555</v>
      </c>
      <c r="BZ69" s="51">
        <f>'QLQ-30 + QLQ-OV28'!FI69</f>
        <v>14.285714285714288</v>
      </c>
      <c r="CA69" s="51">
        <f>'QLQ-30 + QLQ-OV28'!FJ69</f>
        <v>22.222222222222225</v>
      </c>
      <c r="CB69" s="51">
        <f>'QLQ-30 + QLQ-OV28'!FK69</f>
        <v>0</v>
      </c>
      <c r="CC69" s="51">
        <f>'QLQ-30 + QLQ-OV28'!FL69</f>
        <v>13.33333333333333</v>
      </c>
      <c r="CD69" s="51">
        <f>'QLQ-30 + QLQ-OV28'!FM69</f>
        <v>33.333333333333329</v>
      </c>
      <c r="CE69" s="142">
        <f>'Facit-F'!BJ68</f>
        <v>33</v>
      </c>
      <c r="CF69" s="64">
        <v>43782</v>
      </c>
      <c r="CG69" s="5">
        <v>16.8</v>
      </c>
      <c r="CH69" s="5">
        <v>6.9</v>
      </c>
      <c r="CI69" s="5">
        <v>3.78</v>
      </c>
      <c r="CJ69" s="5">
        <v>6.06</v>
      </c>
      <c r="CK69" s="5">
        <v>2.88</v>
      </c>
      <c r="CL69" s="5">
        <v>127</v>
      </c>
      <c r="CM69" s="5">
        <v>29.7</v>
      </c>
      <c r="CN69" s="5">
        <v>2</v>
      </c>
      <c r="CO69" s="51">
        <f>'QLQ-30 + QLQ-OV28'!HX69</f>
        <v>66.666666666666657</v>
      </c>
      <c r="CP69" s="51">
        <f>'QLQ-30 + QLQ-OV28'!HY69</f>
        <v>80</v>
      </c>
      <c r="CQ69" s="51">
        <f>'QLQ-30 + QLQ-OV28'!HZ69</f>
        <v>66.666666666666671</v>
      </c>
      <c r="CR69" s="51">
        <f>'QLQ-30 + QLQ-OV28'!IA69</f>
        <v>66.666666666666671</v>
      </c>
      <c r="CS69" s="51">
        <f>'QLQ-30 + QLQ-OV28'!IB69</f>
        <v>100</v>
      </c>
      <c r="CT69" s="51">
        <f>'QLQ-30 + QLQ-OV28'!IC69</f>
        <v>50</v>
      </c>
      <c r="CU69" s="51">
        <f>'QLQ-30 + QLQ-OV28'!ID69</f>
        <v>33.333333333333329</v>
      </c>
      <c r="CV69" s="51">
        <f>'QLQ-30 + QLQ-OV28'!IE69</f>
        <v>33.333333333333329</v>
      </c>
      <c r="CW69" s="51">
        <f>'QLQ-30 + QLQ-OV28'!IF69</f>
        <v>0</v>
      </c>
      <c r="CX69" s="51">
        <f>'QLQ-30 + QLQ-OV28'!IG69</f>
        <v>0</v>
      </c>
      <c r="CY69" s="51">
        <f>'QLQ-30 + QLQ-OV28'!IH69</f>
        <v>33.333333333333329</v>
      </c>
      <c r="CZ69" s="51">
        <f>'QLQ-30 + QLQ-OV28'!II69</f>
        <v>33.333333333333329</v>
      </c>
      <c r="DA69" s="51">
        <f>'QLQ-30 + QLQ-OV28'!IJ69</f>
        <v>0</v>
      </c>
      <c r="DB69" s="51">
        <f>'QLQ-30 + QLQ-OV28'!IK69</f>
        <v>33.333333333333329</v>
      </c>
      <c r="DC69" s="51">
        <f>'QLQ-30 + QLQ-OV28'!IL69</f>
        <v>33.333333333333329</v>
      </c>
      <c r="DD69" s="51">
        <f>'QLQ-30 + QLQ-OV28'!IM69</f>
        <v>83.333333333333343</v>
      </c>
      <c r="DE69" s="51">
        <f>'QLQ-30 + QLQ-OV28'!IN69</f>
        <v>0</v>
      </c>
      <c r="DF69" s="51">
        <f>'QLQ-30 + QLQ-OV28'!IO69</f>
        <v>88.888888888888886</v>
      </c>
      <c r="DG69" s="51">
        <f>'QLQ-30 + QLQ-OV28'!IP69</f>
        <v>28.571428571428577</v>
      </c>
      <c r="DH69" s="51">
        <f>'QLQ-30 + QLQ-OV28'!IQ69</f>
        <v>33.333333333333329</v>
      </c>
      <c r="DI69" s="51">
        <f>'QLQ-30 + QLQ-OV28'!IR69</f>
        <v>0</v>
      </c>
      <c r="DJ69" s="51">
        <f>'QLQ-30 + QLQ-OV28'!IS69</f>
        <v>26.666666666666668</v>
      </c>
      <c r="DK69" s="51">
        <f>'QLQ-30 + QLQ-OV28'!IT69</f>
        <v>83.333333333333343</v>
      </c>
      <c r="DL69" s="142">
        <f>'Facit-F'!CN68</f>
        <v>31</v>
      </c>
      <c r="DM69" s="64">
        <v>43838</v>
      </c>
      <c r="DN69" s="5">
        <v>12.6</v>
      </c>
      <c r="DO69" s="5">
        <v>6.6</v>
      </c>
      <c r="DP69" s="5">
        <v>3.51</v>
      </c>
      <c r="DQ69" s="5">
        <v>5.79</v>
      </c>
      <c r="DR69" s="5">
        <v>2.68</v>
      </c>
      <c r="DS69" s="5">
        <v>144</v>
      </c>
      <c r="DT69" s="5">
        <v>30.5</v>
      </c>
      <c r="DU69" s="5">
        <v>2</v>
      </c>
      <c r="DV69" s="51">
        <f>'QLQ-30 + QLQ-OV28'!LE69</f>
        <v>33.333333333333329</v>
      </c>
      <c r="DW69" s="51">
        <f>'QLQ-30 + QLQ-OV28'!LF69</f>
        <v>46.666666666666664</v>
      </c>
      <c r="DX69" s="51">
        <f>'QLQ-30 + QLQ-OV28'!LG69</f>
        <v>33.333333333333336</v>
      </c>
      <c r="DY69" s="51">
        <f>'QLQ-30 + QLQ-OV28'!LH69</f>
        <v>8.3333333333333375</v>
      </c>
      <c r="DZ69" s="51">
        <f>'QLQ-30 + QLQ-OV28'!LI69</f>
        <v>66.666666666666671</v>
      </c>
      <c r="EA69" s="51">
        <f>'QLQ-30 + QLQ-OV28'!LJ69</f>
        <v>16.666666666666664</v>
      </c>
      <c r="EB69" s="51">
        <f>'QLQ-30 + QLQ-OV28'!LK69</f>
        <v>66.666666666666657</v>
      </c>
      <c r="EC69" s="51">
        <f>'QLQ-30 + QLQ-OV28'!LL69</f>
        <v>66.666666666666657</v>
      </c>
      <c r="ED69" s="51">
        <f>'QLQ-30 + QLQ-OV28'!LM69</f>
        <v>33.333333333333329</v>
      </c>
      <c r="EE69" s="51">
        <f>'QLQ-30 + QLQ-OV28'!LN69</f>
        <v>0</v>
      </c>
      <c r="EF69" s="51">
        <f>'QLQ-30 + QLQ-OV28'!LO69</f>
        <v>33.333333333333329</v>
      </c>
      <c r="EG69" s="51">
        <f>'QLQ-30 + QLQ-OV28'!LP69</f>
        <v>66.666666666666657</v>
      </c>
      <c r="EH69" s="51">
        <f>'QLQ-30 + QLQ-OV28'!LQ69</f>
        <v>0</v>
      </c>
      <c r="EI69" s="51">
        <f>'QLQ-30 + QLQ-OV28'!LR69</f>
        <v>66.666666666666657</v>
      </c>
      <c r="EJ69" s="51">
        <f>'QLQ-30 + QLQ-OV28'!LS69</f>
        <v>33.333333333333329</v>
      </c>
      <c r="EK69" s="51">
        <f>'QLQ-30 + QLQ-OV28'!LT69</f>
        <v>100</v>
      </c>
      <c r="EL69" s="51">
        <f>'QLQ-30 + QLQ-OV28'!LU69</f>
        <v>0</v>
      </c>
      <c r="EM69" s="51">
        <f>'QLQ-30 + QLQ-OV28'!LV69</f>
        <v>100</v>
      </c>
      <c r="EN69" s="51">
        <f>'QLQ-30 + QLQ-OV28'!LW69</f>
        <v>66.666666666666657</v>
      </c>
      <c r="EO69" s="51">
        <f>'QLQ-30 + QLQ-OV28'!LX69</f>
        <v>66.666666666666657</v>
      </c>
      <c r="EP69" s="51">
        <f>'QLQ-30 + QLQ-OV28'!LY69</f>
        <v>33.333333333333329</v>
      </c>
      <c r="EQ69" s="51">
        <f>'QLQ-30 + QLQ-OV28'!LZ69</f>
        <v>53.333333333333336</v>
      </c>
      <c r="ER69" s="51">
        <f>'QLQ-30 + QLQ-OV28'!MA69</f>
        <v>83.333333333333343</v>
      </c>
      <c r="ES69" s="55">
        <f>'Facit-F'!DR68</f>
        <v>12</v>
      </c>
    </row>
    <row r="70" spans="1:149">
      <c r="A70" s="4" t="s">
        <v>74</v>
      </c>
      <c r="B70" s="4" t="s">
        <v>487</v>
      </c>
      <c r="C70" s="4" t="s">
        <v>372</v>
      </c>
      <c r="D70" s="4" t="s">
        <v>382</v>
      </c>
      <c r="E70" s="4" t="s">
        <v>383</v>
      </c>
      <c r="F70" s="4" t="s">
        <v>390</v>
      </c>
      <c r="G70" s="128" t="s">
        <v>374</v>
      </c>
      <c r="H70" s="62">
        <v>43495</v>
      </c>
      <c r="I70" s="4" t="s">
        <v>375</v>
      </c>
      <c r="J70" s="132"/>
      <c r="K70" s="132"/>
      <c r="L70" s="132"/>
      <c r="M70" s="132"/>
      <c r="N70" s="132"/>
      <c r="O70" s="132"/>
      <c r="P70" s="132"/>
      <c r="Q70" s="132"/>
      <c r="R70" s="132"/>
      <c r="S70" s="5" t="s">
        <v>380</v>
      </c>
      <c r="T70" s="5">
        <v>7</v>
      </c>
      <c r="U70" s="5">
        <v>4.1100000000000003</v>
      </c>
      <c r="V70" s="5">
        <v>12.19</v>
      </c>
      <c r="W70" s="5">
        <v>10.15</v>
      </c>
      <c r="X70" s="5">
        <v>290</v>
      </c>
      <c r="Y70" s="5">
        <v>32.46</v>
      </c>
      <c r="Z70" s="5">
        <v>1</v>
      </c>
      <c r="AA70" s="51">
        <f>'QLQ-30 + QLQ-OV28'!BJ70</f>
        <v>33.333333333333329</v>
      </c>
      <c r="AB70" s="51">
        <f>'QLQ-30 + QLQ-OV28'!BK70</f>
        <v>40</v>
      </c>
      <c r="AC70" s="51">
        <f>'QLQ-30 + QLQ-OV28'!BL70</f>
        <v>33.333333333333336</v>
      </c>
      <c r="AD70" s="51">
        <f>'QLQ-30 + QLQ-OV28'!BM70</f>
        <v>25</v>
      </c>
      <c r="AE70" s="51">
        <f>'QLQ-30 + QLQ-OV28'!BN70</f>
        <v>16.666666666666664</v>
      </c>
      <c r="AF70" s="51">
        <f>'QLQ-30 + QLQ-OV28'!BO70</f>
        <v>16.666666666666664</v>
      </c>
      <c r="AG70" s="51">
        <f>'QLQ-30 + QLQ-OV28'!BP70</f>
        <v>66.666666666666657</v>
      </c>
      <c r="AH70" s="51">
        <f>'QLQ-30 + QLQ-OV28'!BQ70</f>
        <v>16.666666666666664</v>
      </c>
      <c r="AI70" s="51">
        <f>'QLQ-30 + QLQ-OV28'!BR70</f>
        <v>50</v>
      </c>
      <c r="AJ70" s="51">
        <f>'QLQ-30 + QLQ-OV28'!BS70</f>
        <v>33.333333333333329</v>
      </c>
      <c r="AK70" s="51">
        <f>'QLQ-30 + QLQ-OV28'!BT70</f>
        <v>33.333333333333329</v>
      </c>
      <c r="AL70" s="51">
        <f>'QLQ-30 + QLQ-OV28'!BU70</f>
        <v>66.666666666666657</v>
      </c>
      <c r="AM70" s="51">
        <f>'QLQ-30 + QLQ-OV28'!BV70</f>
        <v>66.666666666666657</v>
      </c>
      <c r="AN70" s="51">
        <f>'QLQ-30 + QLQ-OV28'!BW70</f>
        <v>0</v>
      </c>
      <c r="AO70" s="51">
        <f>'QLQ-30 + QLQ-OV28'!BX70</f>
        <v>33.333333333333329</v>
      </c>
      <c r="AP70" s="51">
        <f>'QLQ-30 + QLQ-OV28'!BY70</f>
        <v>0</v>
      </c>
      <c r="AQ70" s="51">
        <f>'QLQ-30 + QLQ-OV28'!BZ70</f>
        <v>0</v>
      </c>
      <c r="AR70" s="51">
        <f>'QLQ-30 + QLQ-OV28'!CA70</f>
        <v>100</v>
      </c>
      <c r="AS70" s="51">
        <f>'QLQ-30 + QLQ-OV28'!CB70</f>
        <v>66.666666666666657</v>
      </c>
      <c r="AT70" s="51">
        <f>'QLQ-30 + QLQ-OV28'!CC70</f>
        <v>33.333333333333329</v>
      </c>
      <c r="AU70" s="51">
        <f>'QLQ-30 + QLQ-OV28'!CD70</f>
        <v>0</v>
      </c>
      <c r="AV70" s="51">
        <f>'QLQ-30 + QLQ-OV28'!CE70</f>
        <v>60</v>
      </c>
      <c r="AW70" s="51">
        <f>'QLQ-30 + QLQ-OV28'!CF70</f>
        <v>0</v>
      </c>
      <c r="AX70" s="142">
        <f>'Facit-F'!AF69</f>
        <v>22</v>
      </c>
      <c r="AY70" s="62">
        <v>43559</v>
      </c>
      <c r="AZ70" s="5" t="s">
        <v>380</v>
      </c>
      <c r="BA70" s="5">
        <v>6.9</v>
      </c>
      <c r="BB70" s="5">
        <v>3.81</v>
      </c>
      <c r="BC70" s="5">
        <v>9.42</v>
      </c>
      <c r="BD70" s="5">
        <v>6.58</v>
      </c>
      <c r="BE70" s="5">
        <v>235</v>
      </c>
      <c r="BF70" s="5">
        <v>25.1</v>
      </c>
      <c r="BG70" s="5">
        <v>1</v>
      </c>
      <c r="BH70" s="51">
        <f>'QLQ-30 + QLQ-OV28'!EQ70</f>
        <v>33.333333333333329</v>
      </c>
      <c r="BI70" s="51">
        <f>'QLQ-30 + QLQ-OV28'!ER70</f>
        <v>20.000000000000007</v>
      </c>
      <c r="BJ70" s="51">
        <f>'QLQ-30 + QLQ-OV28'!ES70</f>
        <v>16.666666666666664</v>
      </c>
      <c r="BK70" s="51">
        <f>'QLQ-30 + QLQ-OV28'!ET70</f>
        <v>58.333333333333329</v>
      </c>
      <c r="BL70" s="51">
        <f>'QLQ-30 + QLQ-OV28'!EU70</f>
        <v>33.333333333333336</v>
      </c>
      <c r="BM70" s="51">
        <f>'QLQ-30 + QLQ-OV28'!EV70</f>
        <v>33.333333333333336</v>
      </c>
      <c r="BN70" s="51">
        <f>'QLQ-30 + QLQ-OV28'!EW70</f>
        <v>66.666666666666657</v>
      </c>
      <c r="BO70" s="51">
        <f>'QLQ-30 + QLQ-OV28'!EX70</f>
        <v>33.333333333333329</v>
      </c>
      <c r="BP70" s="51">
        <f>'QLQ-30 + QLQ-OV28'!EY70</f>
        <v>33.333333333333329</v>
      </c>
      <c r="BQ70" s="51">
        <f>'QLQ-30 + QLQ-OV28'!EZ70</f>
        <v>33.333333333333329</v>
      </c>
      <c r="BR70" s="51">
        <f>'QLQ-30 + QLQ-OV28'!FA70</f>
        <v>33.333333333333329</v>
      </c>
      <c r="BS70" s="51">
        <f>'QLQ-30 + QLQ-OV28'!FB70</f>
        <v>33.333333333333329</v>
      </c>
      <c r="BT70" s="51">
        <f>'QLQ-30 + QLQ-OV28'!FC70</f>
        <v>100</v>
      </c>
      <c r="BU70" s="51">
        <f>'QLQ-30 + QLQ-OV28'!FD70</f>
        <v>0</v>
      </c>
      <c r="BV70" s="51">
        <f>'QLQ-30 + QLQ-OV28'!FE70</f>
        <v>66.666666666666657</v>
      </c>
      <c r="BW70" s="51">
        <f>'QLQ-30 + QLQ-OV28'!FF70</f>
        <v>0</v>
      </c>
      <c r="BX70" s="51">
        <f>'QLQ-30 + QLQ-OV28'!FG70</f>
        <v>0</v>
      </c>
      <c r="BY70" s="51">
        <f>'QLQ-30 + QLQ-OV28'!FH70</f>
        <v>100</v>
      </c>
      <c r="BZ70" s="51">
        <f>'QLQ-30 + QLQ-OV28'!FI70</f>
        <v>76.19047619047619</v>
      </c>
      <c r="CA70" s="51">
        <f>'QLQ-30 + QLQ-OV28'!FJ70</f>
        <v>44.44444444444445</v>
      </c>
      <c r="CB70" s="51">
        <f>'QLQ-30 + QLQ-OV28'!FK70</f>
        <v>0</v>
      </c>
      <c r="CC70" s="51">
        <f>'QLQ-30 + QLQ-OV28'!FL70</f>
        <v>40.000000000000007</v>
      </c>
      <c r="CD70" s="51">
        <f>'QLQ-30 + QLQ-OV28'!FM70</f>
        <v>16.666666666666664</v>
      </c>
      <c r="CE70" s="142">
        <f>'Facit-F'!BJ69</f>
        <v>6</v>
      </c>
      <c r="CF70" s="64">
        <v>43629</v>
      </c>
      <c r="CG70" s="5">
        <v>194.6</v>
      </c>
      <c r="CH70" s="5">
        <v>6.1</v>
      </c>
      <c r="CI70" s="5">
        <v>3.06</v>
      </c>
      <c r="CJ70" s="5">
        <v>6.18</v>
      </c>
      <c r="CK70" s="5">
        <v>2.48</v>
      </c>
      <c r="CL70" s="5">
        <v>133</v>
      </c>
      <c r="CM70" s="5">
        <v>25.8</v>
      </c>
      <c r="CN70" s="5">
        <v>1</v>
      </c>
      <c r="CO70" s="51">
        <f>'QLQ-30 + QLQ-OV28'!HX70</f>
        <v>16.666666666666664</v>
      </c>
      <c r="CP70" s="51">
        <f>'QLQ-30 + QLQ-OV28'!HY70</f>
        <v>0</v>
      </c>
      <c r="CQ70" s="51">
        <f>'QLQ-30 + QLQ-OV28'!HZ70</f>
        <v>0</v>
      </c>
      <c r="CR70" s="51">
        <f>'QLQ-30 + QLQ-OV28'!IA70</f>
        <v>41.666666666666664</v>
      </c>
      <c r="CS70" s="51">
        <f>'QLQ-30 + QLQ-OV28'!IB70</f>
        <v>16.666666666666664</v>
      </c>
      <c r="CT70" s="51">
        <f>'QLQ-30 + QLQ-OV28'!IC70</f>
        <v>0</v>
      </c>
      <c r="CU70" s="51">
        <f>'QLQ-30 + QLQ-OV28'!ID70</f>
        <v>88.888888888888886</v>
      </c>
      <c r="CV70" s="51">
        <f>'QLQ-30 + QLQ-OV28'!IE70</f>
        <v>66.666666666666657</v>
      </c>
      <c r="CW70" s="51">
        <f>'QLQ-30 + QLQ-OV28'!IF70</f>
        <v>66.666666666666657</v>
      </c>
      <c r="CX70" s="51">
        <f>'QLQ-30 + QLQ-OV28'!IG70</f>
        <v>66.666666666666657</v>
      </c>
      <c r="CY70" s="51">
        <f>'QLQ-30 + QLQ-OV28'!IH70</f>
        <v>66.666666666666657</v>
      </c>
      <c r="CZ70" s="51">
        <f>'QLQ-30 + QLQ-OV28'!II70</f>
        <v>66.666666666666657</v>
      </c>
      <c r="DA70" s="51">
        <f>'QLQ-30 + QLQ-OV28'!IJ70</f>
        <v>33.333333333333329</v>
      </c>
      <c r="DB70" s="51">
        <f>'QLQ-30 + QLQ-OV28'!IK70</f>
        <v>0</v>
      </c>
      <c r="DC70" s="51">
        <f>'QLQ-30 + QLQ-OV28'!IL70</f>
        <v>66.666666666666657</v>
      </c>
      <c r="DD70" s="51">
        <f>'QLQ-30 + QLQ-OV28'!IM70</f>
        <v>33.333333333333329</v>
      </c>
      <c r="DE70" s="51">
        <f>'QLQ-30 + QLQ-OV28'!IN70</f>
        <v>0</v>
      </c>
      <c r="DF70" s="51">
        <f>'QLQ-30 + QLQ-OV28'!IO70</f>
        <v>100</v>
      </c>
      <c r="DG70" s="51">
        <f>'QLQ-30 + QLQ-OV28'!IP70</f>
        <v>80.952380952380949</v>
      </c>
      <c r="DH70" s="51">
        <f>'QLQ-30 + QLQ-OV28'!IQ70</f>
        <v>66.666666666666657</v>
      </c>
      <c r="DI70" s="51">
        <f>'QLQ-30 + QLQ-OV28'!IR70</f>
        <v>0</v>
      </c>
      <c r="DJ70" s="51">
        <f>'QLQ-30 + QLQ-OV28'!IS70</f>
        <v>66.666666666666657</v>
      </c>
      <c r="DK70" s="51">
        <f>'QLQ-30 + QLQ-OV28'!IT70</f>
        <v>33.333333333333329</v>
      </c>
      <c r="DL70" s="142">
        <f>'Facit-F'!CN69</f>
        <v>2</v>
      </c>
      <c r="DM70" s="91" t="s">
        <v>488</v>
      </c>
      <c r="DN70" s="5"/>
      <c r="DO70" s="5"/>
      <c r="DP70" s="5"/>
      <c r="DQ70" s="5"/>
      <c r="DR70" s="5"/>
      <c r="DS70" s="5"/>
      <c r="DT70" s="5"/>
      <c r="DU70" s="5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5"/>
    </row>
    <row r="71" spans="1:149">
      <c r="A71" s="4" t="s">
        <v>75</v>
      </c>
      <c r="B71" s="4" t="s">
        <v>489</v>
      </c>
      <c r="C71" s="4" t="s">
        <v>372</v>
      </c>
      <c r="D71" s="4" t="s">
        <v>382</v>
      </c>
      <c r="E71" s="4" t="s">
        <v>112</v>
      </c>
      <c r="F71" s="4" t="s">
        <v>373</v>
      </c>
      <c r="G71" s="128" t="s">
        <v>374</v>
      </c>
      <c r="H71" s="62">
        <v>43585</v>
      </c>
      <c r="I71" s="4" t="s">
        <v>458</v>
      </c>
      <c r="J71" s="149" t="s">
        <v>386</v>
      </c>
      <c r="K71" s="149" t="s">
        <v>117</v>
      </c>
      <c r="L71" s="149"/>
      <c r="M71" s="149"/>
      <c r="N71" s="149"/>
      <c r="O71" s="132"/>
      <c r="P71" s="132"/>
      <c r="Q71" s="132"/>
      <c r="R71" s="132"/>
      <c r="S71" s="5">
        <v>156.69999999999999</v>
      </c>
      <c r="T71" s="5">
        <v>7.8</v>
      </c>
      <c r="U71" s="5">
        <v>3.67</v>
      </c>
      <c r="V71" s="5">
        <v>7.86</v>
      </c>
      <c r="W71" s="5">
        <v>3.4</v>
      </c>
      <c r="X71" s="5">
        <v>219</v>
      </c>
      <c r="Y71" s="5">
        <v>24</v>
      </c>
      <c r="Z71" s="5">
        <v>1</v>
      </c>
      <c r="AA71" s="51">
        <f>'QLQ-30 + QLQ-OV28'!BJ71</f>
        <v>66.666666666666657</v>
      </c>
      <c r="AB71" s="51">
        <f>'QLQ-30 + QLQ-OV28'!BK71</f>
        <v>86.666666666666671</v>
      </c>
      <c r="AC71" s="51">
        <f>'QLQ-30 + QLQ-OV28'!BL71</f>
        <v>66.666666666666671</v>
      </c>
      <c r="AD71" s="51">
        <f>'QLQ-30 + QLQ-OV28'!BM71</f>
        <v>58.333333333333329</v>
      </c>
      <c r="AE71" s="51">
        <f>'QLQ-30 + QLQ-OV28'!BN71</f>
        <v>100</v>
      </c>
      <c r="AF71" s="51">
        <f>'QLQ-30 + QLQ-OV28'!BO71</f>
        <v>66.666666666666671</v>
      </c>
      <c r="AG71" s="51">
        <f>'QLQ-30 + QLQ-OV28'!BP71</f>
        <v>33.333333333333329</v>
      </c>
      <c r="AH71" s="51">
        <f>'QLQ-30 + QLQ-OV28'!BQ71</f>
        <v>16.666666666666664</v>
      </c>
      <c r="AI71" s="51">
        <f>'QLQ-30 + QLQ-OV28'!BR71</f>
        <v>33.333333333333329</v>
      </c>
      <c r="AJ71" s="51">
        <f>'QLQ-30 + QLQ-OV28'!BS71</f>
        <v>0</v>
      </c>
      <c r="AK71" s="51">
        <f>'QLQ-30 + QLQ-OV28'!BT71</f>
        <v>33.333333333333329</v>
      </c>
      <c r="AL71" s="51">
        <f>'QLQ-30 + QLQ-OV28'!BU71</f>
        <v>33.333333333333329</v>
      </c>
      <c r="AM71" s="51">
        <f>'QLQ-30 + QLQ-OV28'!BV71</f>
        <v>100</v>
      </c>
      <c r="AN71" s="51">
        <f>'QLQ-30 + QLQ-OV28'!BW71</f>
        <v>33.333333333333329</v>
      </c>
      <c r="AO71" s="51">
        <f>'QLQ-30 + QLQ-OV28'!BX71</f>
        <v>0</v>
      </c>
      <c r="AP71" s="51">
        <f>'QLQ-30 + QLQ-OV28'!BY71</f>
        <v>0</v>
      </c>
      <c r="AQ71" s="51">
        <f>'QLQ-30 + QLQ-OV28'!BZ71</f>
        <v>0</v>
      </c>
      <c r="AR71" s="51">
        <f>'QLQ-30 + QLQ-OV28'!CA71</f>
        <v>100</v>
      </c>
      <c r="AS71" s="51">
        <f>'QLQ-30 + QLQ-OV28'!CB71</f>
        <v>61.904761904761905</v>
      </c>
      <c r="AT71" s="51">
        <f>'QLQ-30 + QLQ-OV28'!CC71</f>
        <v>11.111111111111109</v>
      </c>
      <c r="AU71" s="51">
        <f>'QLQ-30 + QLQ-OV28'!CD71</f>
        <v>0</v>
      </c>
      <c r="AV71" s="51">
        <f>'QLQ-30 + QLQ-OV28'!CE71</f>
        <v>46.666666666666664</v>
      </c>
      <c r="AW71" s="51">
        <f>'QLQ-30 + QLQ-OV28'!CF71</f>
        <v>0</v>
      </c>
      <c r="AX71" s="142">
        <f>'Facit-F'!AF70</f>
        <v>21</v>
      </c>
      <c r="AY71" s="97" t="s">
        <v>490</v>
      </c>
      <c r="AZ71" s="5"/>
      <c r="BA71" s="5"/>
      <c r="BB71" s="5"/>
      <c r="BC71" s="5"/>
      <c r="BD71" s="5"/>
      <c r="BE71" s="5"/>
      <c r="BF71" s="5"/>
      <c r="BG71" s="5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142"/>
      <c r="CF71" s="97" t="s">
        <v>490</v>
      </c>
      <c r="CG71" s="5"/>
      <c r="CH71" s="5"/>
      <c r="CI71" s="5"/>
      <c r="CJ71" s="5"/>
      <c r="CK71" s="5"/>
      <c r="CL71" s="5"/>
      <c r="CM71" s="5"/>
      <c r="CN71" s="5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142"/>
      <c r="DM71" s="97" t="s">
        <v>490</v>
      </c>
      <c r="DN71" s="5"/>
      <c r="DO71" s="5"/>
      <c r="DP71" s="5"/>
      <c r="DQ71" s="5"/>
      <c r="DR71" s="5"/>
      <c r="DS71" s="5"/>
      <c r="DT71" s="5"/>
      <c r="DU71" s="5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5"/>
    </row>
    <row r="72" spans="1:149">
      <c r="A72" s="4" t="s">
        <v>76</v>
      </c>
      <c r="B72" s="4" t="s">
        <v>491</v>
      </c>
      <c r="C72" s="4" t="s">
        <v>408</v>
      </c>
      <c r="D72" s="4" t="s">
        <v>111</v>
      </c>
      <c r="E72" s="4" t="s">
        <v>112</v>
      </c>
      <c r="F72" s="4" t="s">
        <v>373</v>
      </c>
      <c r="G72" s="128" t="s">
        <v>114</v>
      </c>
      <c r="H72" s="62">
        <v>43542</v>
      </c>
      <c r="I72" s="4" t="s">
        <v>375</v>
      </c>
      <c r="J72" s="132" t="s">
        <v>483</v>
      </c>
      <c r="K72" s="132"/>
      <c r="L72" s="146"/>
      <c r="M72" s="132"/>
      <c r="N72" s="132"/>
      <c r="O72" s="132"/>
      <c r="P72" s="132"/>
      <c r="Q72" s="132"/>
      <c r="R72" s="132"/>
      <c r="S72" s="5">
        <v>1274</v>
      </c>
      <c r="T72" s="5">
        <v>5.8</v>
      </c>
      <c r="U72" s="5">
        <v>4.4400000000000004</v>
      </c>
      <c r="V72" s="5">
        <v>9.23</v>
      </c>
      <c r="W72" s="5">
        <v>5.51</v>
      </c>
      <c r="X72" s="5">
        <v>340</v>
      </c>
      <c r="Y72" s="5">
        <v>20.079999999999998</v>
      </c>
      <c r="Z72" s="5">
        <v>1</v>
      </c>
      <c r="AA72" s="51">
        <f>'QLQ-30 + QLQ-OV28'!BJ72</f>
        <v>83.333333333333343</v>
      </c>
      <c r="AB72" s="51">
        <f>'QLQ-30 + QLQ-OV28'!BK72</f>
        <v>93.333333333333329</v>
      </c>
      <c r="AC72" s="51">
        <f>'QLQ-30 + QLQ-OV28'!BL72</f>
        <v>100</v>
      </c>
      <c r="AD72" s="51">
        <f>'QLQ-30 + QLQ-OV28'!BM72</f>
        <v>58.333333333333329</v>
      </c>
      <c r="AE72" s="51">
        <f>'QLQ-30 + QLQ-OV28'!BN72</f>
        <v>83.333333333333343</v>
      </c>
      <c r="AF72" s="51">
        <f>'QLQ-30 + QLQ-OV28'!BO72</f>
        <v>66.666666666666671</v>
      </c>
      <c r="AG72" s="51">
        <f>'QLQ-30 + QLQ-OV28'!BP72</f>
        <v>0</v>
      </c>
      <c r="AH72" s="51">
        <f>'QLQ-30 + QLQ-OV28'!BQ72</f>
        <v>16.666666666666664</v>
      </c>
      <c r="AI72" s="51">
        <f>'QLQ-30 + QLQ-OV28'!BR72</f>
        <v>33.333333333333329</v>
      </c>
      <c r="AJ72" s="51">
        <f>'QLQ-30 + QLQ-OV28'!BS72</f>
        <v>0</v>
      </c>
      <c r="AK72" s="51">
        <f>'QLQ-30 + QLQ-OV28'!BT72</f>
        <v>33.333333333333329</v>
      </c>
      <c r="AL72" s="51">
        <f>'QLQ-30 + QLQ-OV28'!BU72</f>
        <v>33.333333333333329</v>
      </c>
      <c r="AM72" s="51">
        <f>'QLQ-30 + QLQ-OV28'!BV72</f>
        <v>100</v>
      </c>
      <c r="AN72" s="51">
        <f>'QLQ-30 + QLQ-OV28'!BW72</f>
        <v>0</v>
      </c>
      <c r="AO72" s="51">
        <f>'QLQ-30 + QLQ-OV28'!BX72</f>
        <v>0</v>
      </c>
      <c r="AP72" s="51">
        <f>'QLQ-30 + QLQ-OV28'!BY72</f>
        <v>66.666666666666657</v>
      </c>
      <c r="AQ72" s="51">
        <f>'QLQ-30 + QLQ-OV28'!BZ72</f>
        <v>25</v>
      </c>
      <c r="AR72" s="51">
        <f>'QLQ-30 + QLQ-OV28'!CA72</f>
        <v>100</v>
      </c>
      <c r="AS72" s="51">
        <f>'QLQ-30 + QLQ-OV28'!CB72</f>
        <v>61.904761904761905</v>
      </c>
      <c r="AT72" s="51">
        <f>'QLQ-30 + QLQ-OV28'!CC72</f>
        <v>0</v>
      </c>
      <c r="AU72" s="51">
        <f>'QLQ-30 + QLQ-OV28'!CD72</f>
        <v>66.666666666666657</v>
      </c>
      <c r="AV72" s="51">
        <f>'QLQ-30 + QLQ-OV28'!CE72</f>
        <v>13.33333333333333</v>
      </c>
      <c r="AW72" s="51">
        <f>'QLQ-30 + QLQ-OV28'!CF72</f>
        <v>0</v>
      </c>
      <c r="AX72" s="142">
        <f>'Facit-F'!AF71</f>
        <v>42</v>
      </c>
      <c r="AY72" s="62">
        <v>43584</v>
      </c>
      <c r="AZ72" s="5">
        <v>819.3</v>
      </c>
      <c r="BA72" s="5">
        <v>7.1</v>
      </c>
      <c r="BB72" s="5">
        <v>5.1100000000000003</v>
      </c>
      <c r="BC72" s="5">
        <v>6.43</v>
      </c>
      <c r="BD72" s="5">
        <v>4.09</v>
      </c>
      <c r="BE72" s="5">
        <v>237</v>
      </c>
      <c r="BF72" s="5">
        <v>19.600000000000001</v>
      </c>
      <c r="BG72" s="5">
        <v>1</v>
      </c>
      <c r="BH72" s="51">
        <f>'QLQ-30 + QLQ-OV28'!EQ72</f>
        <v>75</v>
      </c>
      <c r="BI72" s="51">
        <f>'QLQ-30 + QLQ-OV28'!ER72</f>
        <v>73.333333333333343</v>
      </c>
      <c r="BJ72" s="51">
        <f>'QLQ-30 + QLQ-OV28'!ES72</f>
        <v>83.333333333333343</v>
      </c>
      <c r="BK72" s="51">
        <f>'QLQ-30 + QLQ-OV28'!ET72</f>
        <v>41.666666666666664</v>
      </c>
      <c r="BL72" s="51">
        <f>'QLQ-30 + QLQ-OV28'!EU72</f>
        <v>83.333333333333343</v>
      </c>
      <c r="BM72" s="51">
        <f>'QLQ-30 + QLQ-OV28'!EV72</f>
        <v>50</v>
      </c>
      <c r="BN72" s="51">
        <f>'QLQ-30 + QLQ-OV28'!EW72</f>
        <v>33.333333333333329</v>
      </c>
      <c r="BO72" s="51">
        <f>'QLQ-30 + QLQ-OV28'!EX72</f>
        <v>16.666666666666664</v>
      </c>
      <c r="BP72" s="51">
        <f>'QLQ-30 + QLQ-OV28'!EY72</f>
        <v>16.666666666666664</v>
      </c>
      <c r="BQ72" s="51">
        <f>'QLQ-30 + QLQ-OV28'!EZ72</f>
        <v>0</v>
      </c>
      <c r="BR72" s="51">
        <f>'QLQ-30 + QLQ-OV28'!FA72</f>
        <v>33.333333333333329</v>
      </c>
      <c r="BS72" s="51">
        <f>'QLQ-30 + QLQ-OV28'!FB72</f>
        <v>33.333333333333329</v>
      </c>
      <c r="BT72" s="51">
        <f>'QLQ-30 + QLQ-OV28'!FC72</f>
        <v>66.666666666666657</v>
      </c>
      <c r="BU72" s="51">
        <f>'QLQ-30 + QLQ-OV28'!FD72</f>
        <v>0</v>
      </c>
      <c r="BV72" s="51">
        <f>'QLQ-30 + QLQ-OV28'!FE72</f>
        <v>33.333333333333329</v>
      </c>
      <c r="BW72" s="51">
        <f>'QLQ-30 + QLQ-OV28'!FF72</f>
        <v>66.666666666666657</v>
      </c>
      <c r="BX72" s="51">
        <f>'QLQ-30 + QLQ-OV28'!FG72</f>
        <v>12.5</v>
      </c>
      <c r="BY72" s="51">
        <f>'QLQ-30 + QLQ-OV28'!FH72</f>
        <v>100</v>
      </c>
      <c r="BZ72" s="51">
        <f>'QLQ-30 + QLQ-OV28'!FI72</f>
        <v>52.380952380952387</v>
      </c>
      <c r="CA72" s="51">
        <f>'QLQ-30 + QLQ-OV28'!FJ72</f>
        <v>22.222222222222225</v>
      </c>
      <c r="CB72" s="51">
        <f>'QLQ-30 + QLQ-OV28'!FK72</f>
        <v>66.666666666666657</v>
      </c>
      <c r="CC72" s="51">
        <f>'QLQ-30 + QLQ-OV28'!FL72</f>
        <v>26.666666666666668</v>
      </c>
      <c r="CD72" s="51">
        <f>'QLQ-30 + QLQ-OV28'!FM72</f>
        <v>50</v>
      </c>
      <c r="CE72" s="142">
        <f>'Facit-F'!BJ71</f>
        <v>38</v>
      </c>
      <c r="CF72" s="64">
        <v>43640</v>
      </c>
      <c r="CG72" s="5">
        <v>272</v>
      </c>
      <c r="CH72" s="5">
        <v>6.38</v>
      </c>
      <c r="CI72" s="5">
        <v>4.04</v>
      </c>
      <c r="CJ72" s="5">
        <v>7.11</v>
      </c>
      <c r="CK72" s="5">
        <v>2.2000000000000002</v>
      </c>
      <c r="CL72" s="5">
        <v>564</v>
      </c>
      <c r="CM72" s="5">
        <v>20</v>
      </c>
      <c r="CN72" s="5">
        <v>1</v>
      </c>
      <c r="CO72" s="51">
        <f>'QLQ-30 + QLQ-OV28'!HX72</f>
        <v>66.666666666666657</v>
      </c>
      <c r="CP72" s="51">
        <f>'QLQ-30 + QLQ-OV28'!HY72</f>
        <v>86.666666666666671</v>
      </c>
      <c r="CQ72" s="51">
        <f>'QLQ-30 + QLQ-OV28'!HZ72</f>
        <v>66.666666666666671</v>
      </c>
      <c r="CR72" s="51">
        <f>'QLQ-30 + QLQ-OV28'!IA72</f>
        <v>75</v>
      </c>
      <c r="CS72" s="51">
        <f>'QLQ-30 + QLQ-OV28'!IB72</f>
        <v>100</v>
      </c>
      <c r="CT72" s="51">
        <f>'QLQ-30 + QLQ-OV28'!IC72</f>
        <v>33.333333333333336</v>
      </c>
      <c r="CU72" s="51">
        <f>'QLQ-30 + QLQ-OV28'!ID72</f>
        <v>33.333333333333329</v>
      </c>
      <c r="CV72" s="51">
        <f>'QLQ-30 + QLQ-OV28'!IE72</f>
        <v>0</v>
      </c>
      <c r="CW72" s="51">
        <f>'QLQ-30 + QLQ-OV28'!IF72</f>
        <v>16.666666666666664</v>
      </c>
      <c r="CX72" s="51">
        <f>'QLQ-30 + QLQ-OV28'!IG72</f>
        <v>0</v>
      </c>
      <c r="CY72" s="51">
        <f>'QLQ-30 + QLQ-OV28'!IH72</f>
        <v>33.333333333333329</v>
      </c>
      <c r="CZ72" s="51">
        <f>'QLQ-30 + QLQ-OV28'!II72</f>
        <v>33.333333333333329</v>
      </c>
      <c r="DA72" s="51">
        <f>'QLQ-30 + QLQ-OV28'!IJ72</f>
        <v>33.333333333333329</v>
      </c>
      <c r="DB72" s="51">
        <f>'QLQ-30 + QLQ-OV28'!IK72</f>
        <v>0</v>
      </c>
      <c r="DC72" s="51">
        <f>'QLQ-30 + QLQ-OV28'!IL72</f>
        <v>33.333333333333329</v>
      </c>
      <c r="DD72" s="51">
        <f>'QLQ-30 + QLQ-OV28'!IM72</f>
        <v>66.666666666666657</v>
      </c>
      <c r="DE72" s="51">
        <f>'QLQ-30 + QLQ-OV28'!IN72</f>
        <v>16.666666666666664</v>
      </c>
      <c r="DF72" s="51">
        <f>'QLQ-30 + QLQ-OV28'!IO72</f>
        <v>77.777777777777786</v>
      </c>
      <c r="DG72" s="51">
        <f>'QLQ-30 + QLQ-OV28'!IP72</f>
        <v>38.095238095238095</v>
      </c>
      <c r="DH72" s="51">
        <f>'QLQ-30 + QLQ-OV28'!IQ72</f>
        <v>11.111111111111109</v>
      </c>
      <c r="DI72" s="51">
        <f>'QLQ-30 + QLQ-OV28'!IR72</f>
        <v>33.333333333333329</v>
      </c>
      <c r="DJ72" s="51">
        <f>'QLQ-30 + QLQ-OV28'!IS72</f>
        <v>20.000000000000004</v>
      </c>
      <c r="DK72" s="51">
        <f>'QLQ-30 + QLQ-OV28'!IT72</f>
        <v>83.333333333333343</v>
      </c>
      <c r="DL72" s="142">
        <f>'Facit-F'!CN71</f>
        <v>34</v>
      </c>
      <c r="DM72" s="64">
        <v>43696</v>
      </c>
      <c r="DN72" s="5">
        <v>93.15</v>
      </c>
      <c r="DO72" s="5">
        <v>6.4</v>
      </c>
      <c r="DP72" s="5">
        <v>3.02</v>
      </c>
      <c r="DQ72" s="5">
        <v>4.1500000000000004</v>
      </c>
      <c r="DR72" s="5">
        <v>2.99</v>
      </c>
      <c r="DS72" s="5">
        <v>306</v>
      </c>
      <c r="DT72" s="5">
        <v>20.100000000000001</v>
      </c>
      <c r="DU72" s="5">
        <v>1</v>
      </c>
      <c r="DV72" s="51">
        <f>'QLQ-30 + QLQ-OV28'!LE72</f>
        <v>83.333333333333343</v>
      </c>
      <c r="DW72" s="51">
        <f>'QLQ-30 + QLQ-OV28'!LF72</f>
        <v>80</v>
      </c>
      <c r="DX72" s="51">
        <f>'QLQ-30 + QLQ-OV28'!LG72</f>
        <v>83.333333333333343</v>
      </c>
      <c r="DY72" s="51">
        <f>'QLQ-30 + QLQ-OV28'!LH72</f>
        <v>41.666666666666664</v>
      </c>
      <c r="DZ72" s="51">
        <f>'QLQ-30 + QLQ-OV28'!LI72</f>
        <v>83.333333333333343</v>
      </c>
      <c r="EA72" s="51">
        <f>'QLQ-30 + QLQ-OV28'!LJ72</f>
        <v>33.333333333333336</v>
      </c>
      <c r="EB72" s="51">
        <f>'QLQ-30 + QLQ-OV28'!LK72</f>
        <v>33.333333333333329</v>
      </c>
      <c r="EC72" s="51">
        <f>'QLQ-30 + QLQ-OV28'!LL72</f>
        <v>16.666666666666664</v>
      </c>
      <c r="ED72" s="51">
        <f>'QLQ-30 + QLQ-OV28'!LM72</f>
        <v>33.333333333333329</v>
      </c>
      <c r="EE72" s="51">
        <f>'QLQ-30 + QLQ-OV28'!LN72</f>
        <v>0</v>
      </c>
      <c r="EF72" s="51">
        <f>'QLQ-30 + QLQ-OV28'!LO72</f>
        <v>33.333333333333329</v>
      </c>
      <c r="EG72" s="51">
        <f>'QLQ-30 + QLQ-OV28'!LP72</f>
        <v>33.333333333333329</v>
      </c>
      <c r="EH72" s="51">
        <f>'QLQ-30 + QLQ-OV28'!LQ72</f>
        <v>33.333333333333329</v>
      </c>
      <c r="EI72" s="51">
        <f>'QLQ-30 + QLQ-OV28'!LR72</f>
        <v>0</v>
      </c>
      <c r="EJ72" s="51">
        <f>'QLQ-30 + QLQ-OV28'!LS72</f>
        <v>33.333333333333329</v>
      </c>
      <c r="EK72" s="51">
        <f>'QLQ-30 + QLQ-OV28'!LT72</f>
        <v>66.666666666666657</v>
      </c>
      <c r="EL72" s="51">
        <f>'QLQ-30 + QLQ-OV28'!LU72</f>
        <v>0</v>
      </c>
      <c r="EM72" s="51">
        <f>'QLQ-30 + QLQ-OV28'!LV72</f>
        <v>77.777777777777786</v>
      </c>
      <c r="EN72" s="51">
        <f>'QLQ-30 + QLQ-OV28'!LW72</f>
        <v>33.333333333333329</v>
      </c>
      <c r="EO72" s="51">
        <f>'QLQ-30 + QLQ-OV28'!LX72</f>
        <v>33.333333333333329</v>
      </c>
      <c r="EP72" s="51">
        <f>'QLQ-30 + QLQ-OV28'!LY72</f>
        <v>0</v>
      </c>
      <c r="EQ72" s="51">
        <f>'QLQ-30 + QLQ-OV28'!LZ72</f>
        <v>26.666666666666668</v>
      </c>
      <c r="ER72" s="51">
        <f>'QLQ-30 + QLQ-OV28'!MA72</f>
        <v>83.333333333333343</v>
      </c>
      <c r="ES72" s="55">
        <f>'Facit-F'!DR71</f>
        <v>31</v>
      </c>
    </row>
    <row r="73" spans="1:149">
      <c r="A73" s="4" t="s">
        <v>77</v>
      </c>
      <c r="B73" s="4" t="s">
        <v>492</v>
      </c>
      <c r="C73" s="4" t="s">
        <v>372</v>
      </c>
      <c r="D73" s="4" t="s">
        <v>111</v>
      </c>
      <c r="E73" s="4" t="s">
        <v>383</v>
      </c>
      <c r="F73" s="4" t="s">
        <v>400</v>
      </c>
      <c r="G73" s="128" t="s">
        <v>374</v>
      </c>
      <c r="H73" s="62">
        <v>43619</v>
      </c>
      <c r="I73" s="4" t="s">
        <v>375</v>
      </c>
      <c r="J73" s="147" t="s">
        <v>378</v>
      </c>
      <c r="K73" s="147" t="s">
        <v>386</v>
      </c>
      <c r="L73" s="147" t="s">
        <v>471</v>
      </c>
      <c r="M73" s="146"/>
      <c r="N73" s="147"/>
      <c r="O73" s="132"/>
      <c r="P73" s="132"/>
      <c r="Q73" s="132"/>
      <c r="R73" s="132"/>
      <c r="S73" s="5">
        <v>7255</v>
      </c>
      <c r="T73" s="5">
        <v>7</v>
      </c>
      <c r="U73" s="5">
        <v>4.05</v>
      </c>
      <c r="V73" s="5">
        <v>5.76</v>
      </c>
      <c r="W73" s="5">
        <v>1.78</v>
      </c>
      <c r="X73" s="5">
        <v>295</v>
      </c>
      <c r="Y73" s="5">
        <v>37.1</v>
      </c>
      <c r="Z73" s="5">
        <v>1</v>
      </c>
      <c r="AA73" s="51">
        <f>'QLQ-30 + QLQ-OV28'!BJ73</f>
        <v>58.333333333333336</v>
      </c>
      <c r="AB73" s="51">
        <f>'QLQ-30 + QLQ-OV28'!BK73</f>
        <v>53.333333333333343</v>
      </c>
      <c r="AC73" s="51">
        <f>'QLQ-30 + QLQ-OV28'!BL73</f>
        <v>100</v>
      </c>
      <c r="AD73" s="51">
        <f>'QLQ-30 + QLQ-OV28'!BM73</f>
        <v>58.333333333333329</v>
      </c>
      <c r="AE73" s="51">
        <f>'QLQ-30 + QLQ-OV28'!BN73</f>
        <v>66.666666666666671</v>
      </c>
      <c r="AF73" s="51">
        <f>'QLQ-30 + QLQ-OV28'!BO73</f>
        <v>83.333333333333343</v>
      </c>
      <c r="AG73" s="51">
        <f>'QLQ-30 + QLQ-OV28'!BP73</f>
        <v>33.333333333333329</v>
      </c>
      <c r="AH73" s="51">
        <f>'QLQ-30 + QLQ-OV28'!BQ73</f>
        <v>0</v>
      </c>
      <c r="AI73" s="51">
        <f>'QLQ-30 + QLQ-OV28'!BR73</f>
        <v>50</v>
      </c>
      <c r="AJ73" s="51">
        <f>'QLQ-30 + QLQ-OV28'!BS73</f>
        <v>33.333333333333329</v>
      </c>
      <c r="AK73" s="51">
        <f>'QLQ-30 + QLQ-OV28'!BT73</f>
        <v>33.333333333333329</v>
      </c>
      <c r="AL73" s="51">
        <f>'QLQ-30 + QLQ-OV28'!BU73</f>
        <v>0</v>
      </c>
      <c r="AM73" s="51">
        <f>'QLQ-30 + QLQ-OV28'!BV73</f>
        <v>33.333333333333329</v>
      </c>
      <c r="AN73" s="51">
        <f>'QLQ-30 + QLQ-OV28'!BW73</f>
        <v>33.333333333333329</v>
      </c>
      <c r="AO73" s="51">
        <f>'QLQ-30 + QLQ-OV28'!BX73</f>
        <v>0</v>
      </c>
      <c r="AP73" s="51">
        <f>'QLQ-30 + QLQ-OV28'!BY73</f>
        <v>0</v>
      </c>
      <c r="AQ73" s="51">
        <f>'QLQ-30 + QLQ-OV28'!BZ73</f>
        <v>0</v>
      </c>
      <c r="AR73" s="51">
        <f>'QLQ-30 + QLQ-OV28'!CA73</f>
        <v>100</v>
      </c>
      <c r="AS73" s="51">
        <f>'QLQ-30 + QLQ-OV28'!CB73</f>
        <v>33.333333333333329</v>
      </c>
      <c r="AT73" s="51">
        <f>'QLQ-30 + QLQ-OV28'!CC73</f>
        <v>22.222222222222225</v>
      </c>
      <c r="AU73" s="51">
        <f>'QLQ-30 + QLQ-OV28'!CD73</f>
        <v>0</v>
      </c>
      <c r="AV73" s="51">
        <f>'QLQ-30 + QLQ-OV28'!CE73</f>
        <v>33.333333333333329</v>
      </c>
      <c r="AW73" s="51">
        <f>'QLQ-30 + QLQ-OV28'!CF73</f>
        <v>0</v>
      </c>
      <c r="AX73" s="142">
        <f>'Facit-F'!AF72</f>
        <v>26</v>
      </c>
      <c r="AY73" s="62">
        <v>43641</v>
      </c>
      <c r="AZ73" s="5" t="s">
        <v>380</v>
      </c>
      <c r="BA73" s="5">
        <v>6.7</v>
      </c>
      <c r="BB73" s="5">
        <v>3.82</v>
      </c>
      <c r="BC73" s="5">
        <v>6.57</v>
      </c>
      <c r="BD73" s="5">
        <v>3.03</v>
      </c>
      <c r="BE73" s="5">
        <v>189</v>
      </c>
      <c r="BF73" s="5">
        <v>30.4</v>
      </c>
      <c r="BG73" s="5">
        <v>1</v>
      </c>
      <c r="BH73" s="51">
        <f>'QLQ-30 + QLQ-OV28'!EQ73</f>
        <v>41.666666666666671</v>
      </c>
      <c r="BI73" s="51">
        <f>'QLQ-30 + QLQ-OV28'!ER73</f>
        <v>46.666666666666664</v>
      </c>
      <c r="BJ73" s="51">
        <f>'QLQ-30 + QLQ-OV28'!ES73</f>
        <v>66.666666666666671</v>
      </c>
      <c r="BK73" s="51">
        <f>'QLQ-30 + QLQ-OV28'!ET73</f>
        <v>58.333333333333329</v>
      </c>
      <c r="BL73" s="51">
        <f>'QLQ-30 + QLQ-OV28'!EU73</f>
        <v>66.666666666666671</v>
      </c>
      <c r="BM73" s="51">
        <f>'QLQ-30 + QLQ-OV28'!EV73</f>
        <v>83.333333333333343</v>
      </c>
      <c r="BN73" s="51">
        <f>'QLQ-30 + QLQ-OV28'!EW73</f>
        <v>66.666666666666657</v>
      </c>
      <c r="BO73" s="51">
        <f>'QLQ-30 + QLQ-OV28'!EX73</f>
        <v>33.333333333333329</v>
      </c>
      <c r="BP73" s="51">
        <f>'QLQ-30 + QLQ-OV28'!EY73</f>
        <v>33.333333333333329</v>
      </c>
      <c r="BQ73" s="51">
        <f>'QLQ-30 + QLQ-OV28'!EZ73</f>
        <v>33.333333333333329</v>
      </c>
      <c r="BR73" s="51">
        <f>'QLQ-30 + QLQ-OV28'!FA73</f>
        <v>66.666666666666657</v>
      </c>
      <c r="BS73" s="51">
        <f>'QLQ-30 + QLQ-OV28'!FB73</f>
        <v>33.333333333333329</v>
      </c>
      <c r="BT73" s="51">
        <f>'QLQ-30 + QLQ-OV28'!FC73</f>
        <v>33.333333333333329</v>
      </c>
      <c r="BU73" s="51">
        <f>'QLQ-30 + QLQ-OV28'!FD73</f>
        <v>33.333333333333329</v>
      </c>
      <c r="BV73" s="51">
        <f>'QLQ-30 + QLQ-OV28'!FE73</f>
        <v>33.333333333333329</v>
      </c>
      <c r="BW73" s="51">
        <f>'QLQ-30 + QLQ-OV28'!FF73</f>
        <v>0</v>
      </c>
      <c r="BX73" s="51">
        <f>'QLQ-30 + QLQ-OV28'!FG73</f>
        <v>0</v>
      </c>
      <c r="BY73" s="51">
        <f>'QLQ-30 + QLQ-OV28'!FH73</f>
        <v>100</v>
      </c>
      <c r="BZ73" s="51">
        <f>'QLQ-30 + QLQ-OV28'!FI73</f>
        <v>33.333333333333329</v>
      </c>
      <c r="CA73" s="51">
        <f>'QLQ-30 + QLQ-OV28'!FJ73</f>
        <v>66.666666666666657</v>
      </c>
      <c r="CB73" s="51">
        <f>'QLQ-30 + QLQ-OV28'!FK73</f>
        <v>0</v>
      </c>
      <c r="CC73" s="51">
        <f>'QLQ-30 + QLQ-OV28'!FL73</f>
        <v>46.666666666666664</v>
      </c>
      <c r="CD73" s="51">
        <f>'QLQ-30 + QLQ-OV28'!FM73</f>
        <v>33.333333333333329</v>
      </c>
      <c r="CE73" s="142">
        <f>'Facit-F'!BJ72</f>
        <v>23</v>
      </c>
      <c r="CF73" s="64">
        <v>43691</v>
      </c>
      <c r="CG73" s="5">
        <v>41.99</v>
      </c>
      <c r="CH73" s="5">
        <v>6.6</v>
      </c>
      <c r="CI73" s="5">
        <v>3.54</v>
      </c>
      <c r="CJ73" s="5">
        <v>5.17</v>
      </c>
      <c r="CK73" s="5">
        <v>2.4700000000000002</v>
      </c>
      <c r="CL73" s="5">
        <v>201</v>
      </c>
      <c r="CM73" s="5">
        <v>29.5</v>
      </c>
      <c r="CN73" s="5">
        <v>1</v>
      </c>
      <c r="CO73" s="51">
        <f>'QLQ-30 + QLQ-OV28'!HX73</f>
        <v>50</v>
      </c>
      <c r="CP73" s="51">
        <f>'QLQ-30 + QLQ-OV28'!HY73</f>
        <v>46.666666666666664</v>
      </c>
      <c r="CQ73" s="51">
        <f>'QLQ-30 + QLQ-OV28'!HZ73</f>
        <v>66.666666666666671</v>
      </c>
      <c r="CR73" s="51">
        <f>'QLQ-30 + QLQ-OV28'!IA73</f>
        <v>50</v>
      </c>
      <c r="CS73" s="51">
        <f>'QLQ-30 + QLQ-OV28'!IB73</f>
        <v>66.666666666666671</v>
      </c>
      <c r="CT73" s="51">
        <f>'QLQ-30 + QLQ-OV28'!IC73</f>
        <v>50</v>
      </c>
      <c r="CU73" s="51">
        <f>'QLQ-30 + QLQ-OV28'!ID73</f>
        <v>55.55555555555555</v>
      </c>
      <c r="CV73" s="51">
        <f>'QLQ-30 + QLQ-OV28'!IE73</f>
        <v>33.333333333333329</v>
      </c>
      <c r="CW73" s="51">
        <f>'QLQ-30 + QLQ-OV28'!IF73</f>
        <v>33.333333333333329</v>
      </c>
      <c r="CX73" s="51">
        <f>'QLQ-30 + QLQ-OV28'!IG73</f>
        <v>33.333333333333329</v>
      </c>
      <c r="CY73" s="51">
        <f>'QLQ-30 + QLQ-OV28'!IH73</f>
        <v>66.666666666666657</v>
      </c>
      <c r="CZ73" s="51">
        <f>'QLQ-30 + QLQ-OV28'!II73</f>
        <v>33.333333333333329</v>
      </c>
      <c r="DA73" s="51">
        <f>'QLQ-30 + QLQ-OV28'!IJ73</f>
        <v>66.666666666666657</v>
      </c>
      <c r="DB73" s="51">
        <f>'QLQ-30 + QLQ-OV28'!IK73</f>
        <v>33.333333333333329</v>
      </c>
      <c r="DC73" s="51">
        <f>'QLQ-30 + QLQ-OV28'!IL73</f>
        <v>33.333333333333329</v>
      </c>
      <c r="DD73" s="51">
        <f>'QLQ-30 + QLQ-OV28'!IM73</f>
        <v>0</v>
      </c>
      <c r="DE73" s="51">
        <f>'QLQ-30 + QLQ-OV28'!IN73</f>
        <v>0</v>
      </c>
      <c r="DF73" s="51">
        <f>'QLQ-30 + QLQ-OV28'!IO73</f>
        <v>100</v>
      </c>
      <c r="DG73" s="51">
        <f>'QLQ-30 + QLQ-OV28'!IP73</f>
        <v>33.333333333333329</v>
      </c>
      <c r="DH73" s="51">
        <f>'QLQ-30 + QLQ-OV28'!IQ73</f>
        <v>66.666666666666657</v>
      </c>
      <c r="DI73" s="51">
        <f>'QLQ-30 + QLQ-OV28'!IR73</f>
        <v>0</v>
      </c>
      <c r="DJ73" s="51">
        <f>'QLQ-30 + QLQ-OV28'!IS73</f>
        <v>53.333333333333336</v>
      </c>
      <c r="DK73" s="51">
        <f>'QLQ-30 + QLQ-OV28'!IT73</f>
        <v>66.666666666666657</v>
      </c>
      <c r="DL73" s="142">
        <f>'Facit-F'!CN72</f>
        <v>17</v>
      </c>
      <c r="DM73" s="64">
        <v>43741</v>
      </c>
      <c r="DN73" s="5">
        <v>28</v>
      </c>
      <c r="DO73" s="5">
        <v>5.5</v>
      </c>
      <c r="DP73" s="5">
        <v>2.75</v>
      </c>
      <c r="DQ73" s="5">
        <v>5.25</v>
      </c>
      <c r="DR73" s="5">
        <v>1.83</v>
      </c>
      <c r="DS73" s="5">
        <v>140</v>
      </c>
      <c r="DT73" s="5">
        <v>29.3</v>
      </c>
      <c r="DU73" s="5">
        <v>1</v>
      </c>
      <c r="DV73" s="51">
        <f>'QLQ-30 + QLQ-OV28'!LE73</f>
        <v>33.333333333333329</v>
      </c>
      <c r="DW73" s="51">
        <f>'QLQ-30 + QLQ-OV28'!LF73</f>
        <v>46.666666666666664</v>
      </c>
      <c r="DX73" s="51">
        <f>'QLQ-30 + QLQ-OV28'!LG73</f>
        <v>33.333333333333336</v>
      </c>
      <c r="DY73" s="51">
        <f>'QLQ-30 + QLQ-OV28'!LH73</f>
        <v>58.333333333333329</v>
      </c>
      <c r="DZ73" s="51">
        <f>'QLQ-30 + QLQ-OV28'!LI73</f>
        <v>66.666666666666671</v>
      </c>
      <c r="EA73" s="51">
        <f>'QLQ-30 + QLQ-OV28'!LJ73</f>
        <v>33.333333333333336</v>
      </c>
      <c r="EB73" s="51">
        <f>'QLQ-30 + QLQ-OV28'!LK73</f>
        <v>66.666666666666657</v>
      </c>
      <c r="EC73" s="51">
        <f>'QLQ-30 + QLQ-OV28'!LL73</f>
        <v>33.333333333333329</v>
      </c>
      <c r="ED73" s="51">
        <f>'QLQ-30 + QLQ-OV28'!LM73</f>
        <v>33.333333333333329</v>
      </c>
      <c r="EE73" s="51">
        <f>'QLQ-30 + QLQ-OV28'!LN73</f>
        <v>33.333333333333329</v>
      </c>
      <c r="EF73" s="51">
        <f>'QLQ-30 + QLQ-OV28'!LO73</f>
        <v>33.333333333333329</v>
      </c>
      <c r="EG73" s="51">
        <f>'QLQ-30 + QLQ-OV28'!LP73</f>
        <v>33.333333333333329</v>
      </c>
      <c r="EH73" s="51">
        <f>'QLQ-30 + QLQ-OV28'!LQ73</f>
        <v>33.333333333333329</v>
      </c>
      <c r="EI73" s="51">
        <f>'QLQ-30 + QLQ-OV28'!LR73</f>
        <v>33.333333333333329</v>
      </c>
      <c r="EJ73" s="51">
        <f>'QLQ-30 + QLQ-OV28'!LS73</f>
        <v>33.333333333333329</v>
      </c>
      <c r="EK73" s="51">
        <f>'QLQ-30 + QLQ-OV28'!LT73</f>
        <v>0</v>
      </c>
      <c r="EL73" s="51">
        <f>'QLQ-30 + QLQ-OV28'!LU73</f>
        <v>0</v>
      </c>
      <c r="EM73" s="51">
        <f>'QLQ-30 + QLQ-OV28'!LV73</f>
        <v>100</v>
      </c>
      <c r="EN73" s="51">
        <f>'QLQ-30 + QLQ-OV28'!LW73</f>
        <v>42.857142857142854</v>
      </c>
      <c r="EO73" s="51">
        <f>'QLQ-30 + QLQ-OV28'!LX73</f>
        <v>66.666666666666657</v>
      </c>
      <c r="EP73" s="51">
        <f>'QLQ-30 + QLQ-OV28'!LY73</f>
        <v>0</v>
      </c>
      <c r="EQ73" s="51">
        <f>'QLQ-30 + QLQ-OV28'!LZ73</f>
        <v>46.666666666666664</v>
      </c>
      <c r="ER73" s="51">
        <f>'QLQ-30 + QLQ-OV28'!MA73</f>
        <v>50</v>
      </c>
      <c r="ES73" s="55">
        <f>'Facit-F'!DR72</f>
        <v>16</v>
      </c>
    </row>
    <row r="74" spans="1:149">
      <c r="A74" s="4" t="s">
        <v>78</v>
      </c>
      <c r="B74" s="4" t="s">
        <v>493</v>
      </c>
      <c r="C74" s="4" t="s">
        <v>399</v>
      </c>
      <c r="D74" s="4" t="s">
        <v>382</v>
      </c>
      <c r="E74" s="4" t="s">
        <v>112</v>
      </c>
      <c r="F74" s="4" t="s">
        <v>390</v>
      </c>
      <c r="G74" s="128" t="s">
        <v>114</v>
      </c>
      <c r="H74" s="62">
        <v>43794</v>
      </c>
      <c r="I74" s="4" t="s">
        <v>375</v>
      </c>
      <c r="J74" s="132"/>
      <c r="K74" s="132"/>
      <c r="L74" s="132"/>
      <c r="M74" s="132"/>
      <c r="N74" s="132"/>
      <c r="O74" s="132"/>
      <c r="P74" s="132"/>
      <c r="Q74" s="132"/>
      <c r="R74" s="132"/>
      <c r="S74" s="5">
        <v>1675</v>
      </c>
      <c r="T74" s="5">
        <v>8.3000000000000007</v>
      </c>
      <c r="U74" s="5">
        <v>4.78</v>
      </c>
      <c r="V74" s="5">
        <v>8.4</v>
      </c>
      <c r="W74" s="5">
        <v>5.7</v>
      </c>
      <c r="X74" s="5">
        <v>272</v>
      </c>
      <c r="Y74" s="5">
        <v>17.3</v>
      </c>
      <c r="Z74" s="5">
        <v>0</v>
      </c>
      <c r="AA74" s="51">
        <f>'QLQ-30 + QLQ-OV28'!BJ74</f>
        <v>83.333333333333343</v>
      </c>
      <c r="AB74" s="51">
        <f>'QLQ-30 + QLQ-OV28'!BK74</f>
        <v>100</v>
      </c>
      <c r="AC74" s="51">
        <f>'QLQ-30 + QLQ-OV28'!BL74</f>
        <v>100</v>
      </c>
      <c r="AD74" s="51">
        <f>'QLQ-30 + QLQ-OV28'!BM74</f>
        <v>75</v>
      </c>
      <c r="AE74" s="51">
        <f>'QLQ-30 + QLQ-OV28'!BN74</f>
        <v>100</v>
      </c>
      <c r="AF74" s="51">
        <f>'QLQ-30 + QLQ-OV28'!BO74</f>
        <v>100</v>
      </c>
      <c r="AG74" s="51">
        <f>'QLQ-30 + QLQ-OV28'!BP74</f>
        <v>0</v>
      </c>
      <c r="AH74" s="51">
        <f>'QLQ-30 + QLQ-OV28'!BQ74</f>
        <v>0</v>
      </c>
      <c r="AI74" s="51">
        <f>'QLQ-30 + QLQ-OV28'!BR74</f>
        <v>0</v>
      </c>
      <c r="AJ74" s="51">
        <f>'QLQ-30 + QLQ-OV28'!BS74</f>
        <v>0</v>
      </c>
      <c r="AK74" s="51">
        <f>'QLQ-30 + QLQ-OV28'!BT74</f>
        <v>33.333333333333329</v>
      </c>
      <c r="AL74" s="51">
        <f>'QLQ-30 + QLQ-OV28'!BU74</f>
        <v>0</v>
      </c>
      <c r="AM74" s="51">
        <f>'QLQ-30 + QLQ-OV28'!BV74</f>
        <v>0</v>
      </c>
      <c r="AN74" s="51">
        <f>'QLQ-30 + QLQ-OV28'!BW74</f>
        <v>0</v>
      </c>
      <c r="AO74" s="51">
        <f>'QLQ-30 + QLQ-OV28'!BX74</f>
        <v>0</v>
      </c>
      <c r="AP74" s="51">
        <f>'QLQ-30 + QLQ-OV28'!BY74</f>
        <v>0</v>
      </c>
      <c r="AQ74" s="51">
        <f>'QLQ-30 + QLQ-OV28'!BZ74</f>
        <v>29.166666666666668</v>
      </c>
      <c r="AR74" s="51">
        <f>'QLQ-30 + QLQ-OV28'!CA74</f>
        <v>22.222222222222225</v>
      </c>
      <c r="AS74" s="51">
        <f>'QLQ-30 + QLQ-OV28'!CB74</f>
        <v>14.285714285714288</v>
      </c>
      <c r="AT74" s="51">
        <f>'QLQ-30 + QLQ-OV28'!CC74</f>
        <v>0</v>
      </c>
      <c r="AU74" s="51">
        <f>'QLQ-30 + QLQ-OV28'!CD74</f>
        <v>0</v>
      </c>
      <c r="AV74" s="51">
        <f>'QLQ-30 + QLQ-OV28'!CE74</f>
        <v>0</v>
      </c>
      <c r="AW74" s="51">
        <f>'QLQ-30 + QLQ-OV28'!CF74</f>
        <v>0</v>
      </c>
      <c r="AX74" s="142">
        <f>'Facit-F'!AF73</f>
        <v>49</v>
      </c>
      <c r="AY74" s="62">
        <v>43817</v>
      </c>
      <c r="AZ74" s="5" t="s">
        <v>380</v>
      </c>
      <c r="BA74" s="5">
        <v>7.2</v>
      </c>
      <c r="BB74" s="5">
        <v>4.1100000000000003</v>
      </c>
      <c r="BC74" s="5">
        <v>5.17</v>
      </c>
      <c r="BD74" s="5">
        <v>2.66</v>
      </c>
      <c r="BE74" s="5">
        <v>159</v>
      </c>
      <c r="BF74" s="5">
        <v>17.3</v>
      </c>
      <c r="BG74" s="5">
        <v>0</v>
      </c>
      <c r="BH74" s="51">
        <f>'QLQ-30 + QLQ-OV28'!EQ74</f>
        <v>66.666666666666657</v>
      </c>
      <c r="BI74" s="51">
        <f>'QLQ-30 + QLQ-OV28'!ER74</f>
        <v>93.333333333333329</v>
      </c>
      <c r="BJ74" s="51">
        <f>'QLQ-30 + QLQ-OV28'!ES74</f>
        <v>66.666666666666671</v>
      </c>
      <c r="BK74" s="51">
        <f>'QLQ-30 + QLQ-OV28'!ET74</f>
        <v>75</v>
      </c>
      <c r="BL74" s="51">
        <f>'QLQ-30 + QLQ-OV28'!EU74</f>
        <v>100</v>
      </c>
      <c r="BM74" s="51">
        <f>'QLQ-30 + QLQ-OV28'!EV74</f>
        <v>66.666666666666671</v>
      </c>
      <c r="BN74" s="51">
        <f>'QLQ-30 + QLQ-OV28'!EW74</f>
        <v>33.333333333333329</v>
      </c>
      <c r="BO74" s="51">
        <f>'QLQ-30 + QLQ-OV28'!EX74</f>
        <v>16.666666666666664</v>
      </c>
      <c r="BP74" s="51">
        <f>'QLQ-30 + QLQ-OV28'!EY74</f>
        <v>0</v>
      </c>
      <c r="BQ74" s="51">
        <f>'QLQ-30 + QLQ-OV28'!EZ74</f>
        <v>0</v>
      </c>
      <c r="BR74" s="51">
        <f>'QLQ-30 + QLQ-OV28'!FA74</f>
        <v>0</v>
      </c>
      <c r="BS74" s="51">
        <f>'QLQ-30 + QLQ-OV28'!FB74</f>
        <v>0</v>
      </c>
      <c r="BT74" s="51">
        <f>'QLQ-30 + QLQ-OV28'!FC74</f>
        <v>0</v>
      </c>
      <c r="BU74" s="51">
        <f>'QLQ-30 + QLQ-OV28'!FD74</f>
        <v>0</v>
      </c>
      <c r="BV74" s="51">
        <f>'QLQ-30 + QLQ-OV28'!FE74</f>
        <v>0</v>
      </c>
      <c r="BW74" s="51">
        <f>'QLQ-30 + QLQ-OV28'!FF74</f>
        <v>50</v>
      </c>
      <c r="BX74" s="51">
        <f>'QLQ-30 + QLQ-OV28'!FG74</f>
        <v>20.833333333333336</v>
      </c>
      <c r="BY74" s="51">
        <f>'QLQ-30 + QLQ-OV28'!FH74</f>
        <v>33.333333333333329</v>
      </c>
      <c r="BZ74" s="51">
        <f>'QLQ-30 + QLQ-OV28'!FI74</f>
        <v>0</v>
      </c>
      <c r="CA74" s="51">
        <f>'QLQ-30 + QLQ-OV28'!FJ74</f>
        <v>0</v>
      </c>
      <c r="CB74" s="51">
        <f>'QLQ-30 + QLQ-OV28'!FK74</f>
        <v>0</v>
      </c>
      <c r="CC74" s="51">
        <f>'QLQ-30 + QLQ-OV28'!FL74</f>
        <v>6.6666666666666652</v>
      </c>
      <c r="CD74" s="51">
        <f>'QLQ-30 + QLQ-OV28'!FM74</f>
        <v>66.666666666666657</v>
      </c>
      <c r="CE74" s="142">
        <f>'Facit-F'!BJ73</f>
        <v>45</v>
      </c>
      <c r="CF74" s="64">
        <v>43873</v>
      </c>
      <c r="CG74" s="5">
        <v>16.3</v>
      </c>
      <c r="CH74" s="5">
        <v>6.7</v>
      </c>
      <c r="CI74" s="5">
        <v>3.37</v>
      </c>
      <c r="CJ74" s="5">
        <v>5.01</v>
      </c>
      <c r="CK74" s="5">
        <v>2.84</v>
      </c>
      <c r="CL74" s="5">
        <v>184</v>
      </c>
      <c r="CM74" s="5">
        <v>17.3</v>
      </c>
      <c r="CN74" s="5">
        <v>0</v>
      </c>
      <c r="CO74" s="51">
        <f>'QLQ-30 + QLQ-OV28'!HX74</f>
        <v>41.666666666666671</v>
      </c>
      <c r="CP74" s="51">
        <f>'QLQ-30 + QLQ-OV28'!HY74</f>
        <v>13.33333333333333</v>
      </c>
      <c r="CQ74" s="51">
        <f>'QLQ-30 + QLQ-OV28'!HZ74</f>
        <v>66.666666666666671</v>
      </c>
      <c r="CR74" s="51">
        <f>'QLQ-30 + QLQ-OV28'!IA74</f>
        <v>41.666666666666664</v>
      </c>
      <c r="CS74" s="51">
        <f>'QLQ-30 + QLQ-OV28'!IB74</f>
        <v>83.333333333333343</v>
      </c>
      <c r="CT74" s="51">
        <f>'QLQ-30 + QLQ-OV28'!IC74</f>
        <v>50</v>
      </c>
      <c r="CU74" s="51">
        <f>'QLQ-30 + QLQ-OV28'!ID74</f>
        <v>55.55555555555555</v>
      </c>
      <c r="CV74" s="51">
        <f>'QLQ-30 + QLQ-OV28'!IE74</f>
        <v>50</v>
      </c>
      <c r="CW74" s="51">
        <f>'QLQ-30 + QLQ-OV28'!IF74</f>
        <v>33.333333333333329</v>
      </c>
      <c r="CX74" s="51">
        <f>'QLQ-30 + QLQ-OV28'!IG74</f>
        <v>0</v>
      </c>
      <c r="CY74" s="51">
        <f>'QLQ-30 + QLQ-OV28'!IH74</f>
        <v>33.333333333333329</v>
      </c>
      <c r="CZ74" s="51">
        <f>'QLQ-30 + QLQ-OV28'!II74</f>
        <v>66.666666666666657</v>
      </c>
      <c r="DA74" s="51">
        <f>'QLQ-30 + QLQ-OV28'!IJ74</f>
        <v>0</v>
      </c>
      <c r="DB74" s="51">
        <f>'QLQ-30 + QLQ-OV28'!IK74</f>
        <v>33.333333333333329</v>
      </c>
      <c r="DC74" s="51">
        <f>'QLQ-30 + QLQ-OV28'!IL74</f>
        <v>0</v>
      </c>
      <c r="DD74" s="51">
        <f>'QLQ-30 + QLQ-OV28'!IM74</f>
        <v>83.333333333333343</v>
      </c>
      <c r="DE74" s="51">
        <f>'QLQ-30 + QLQ-OV28'!IN74</f>
        <v>0</v>
      </c>
      <c r="DF74" s="51">
        <f>'QLQ-30 + QLQ-OV28'!IO74</f>
        <v>88.888888888888886</v>
      </c>
      <c r="DG74" s="51">
        <f>'QLQ-30 + QLQ-OV28'!IP74</f>
        <v>38.095238095238095</v>
      </c>
      <c r="DH74" s="51">
        <f>'QLQ-30 + QLQ-OV28'!IQ74</f>
        <v>22.222222222222225</v>
      </c>
      <c r="DI74" s="51">
        <f>'QLQ-30 + QLQ-OV28'!IR74</f>
        <v>33.333333333333329</v>
      </c>
      <c r="DJ74" s="51">
        <f>'QLQ-30 + QLQ-OV28'!IS74</f>
        <v>20.000000000000004</v>
      </c>
      <c r="DK74" s="51">
        <f>'QLQ-30 + QLQ-OV28'!IT74</f>
        <v>100</v>
      </c>
      <c r="DL74" s="142">
        <f>'Facit-F'!CN73</f>
        <v>22</v>
      </c>
      <c r="DM74" s="64">
        <v>43929</v>
      </c>
      <c r="DN74" s="5">
        <v>11.5</v>
      </c>
      <c r="DO74" s="5">
        <v>6</v>
      </c>
      <c r="DP74" s="5">
        <v>2.8</v>
      </c>
      <c r="DQ74" s="5">
        <v>4.21</v>
      </c>
      <c r="DR74" s="5">
        <v>1.46</v>
      </c>
      <c r="DS74" s="5">
        <v>160</v>
      </c>
      <c r="DT74" s="5">
        <v>18.8</v>
      </c>
      <c r="DU74" s="5">
        <v>0</v>
      </c>
      <c r="DV74" s="51">
        <f>'QLQ-30 + QLQ-OV28'!LE74</f>
        <v>58.333333333333336</v>
      </c>
      <c r="DW74" s="51">
        <f>'QLQ-30 + QLQ-OV28'!LF74</f>
        <v>73.333333333333343</v>
      </c>
      <c r="DX74" s="51">
        <f>'QLQ-30 + QLQ-OV28'!LG74</f>
        <v>16.666666666666664</v>
      </c>
      <c r="DY74" s="51">
        <f>'QLQ-30 + QLQ-OV28'!LH74</f>
        <v>16.666666666666664</v>
      </c>
      <c r="DZ74" s="51">
        <f>'QLQ-30 + QLQ-OV28'!LI74</f>
        <v>83.333333333333343</v>
      </c>
      <c r="EA74" s="51">
        <f>'QLQ-30 + QLQ-OV28'!LJ74</f>
        <v>16.666666666666664</v>
      </c>
      <c r="EB74" s="51">
        <f>'QLQ-30 + QLQ-OV28'!LK74</f>
        <v>66.666666666666657</v>
      </c>
      <c r="EC74" s="51">
        <f>'QLQ-30 + QLQ-OV28'!LL74</f>
        <v>33.333333333333329</v>
      </c>
      <c r="ED74" s="51">
        <f>'QLQ-30 + QLQ-OV28'!LM74</f>
        <v>33.333333333333329</v>
      </c>
      <c r="EE74" s="51">
        <f>'QLQ-30 + QLQ-OV28'!LN74</f>
        <v>0</v>
      </c>
      <c r="EF74" s="51">
        <f>'QLQ-30 + QLQ-OV28'!LO74</f>
        <v>33.333333333333329</v>
      </c>
      <c r="EG74" s="51">
        <f>'QLQ-30 + QLQ-OV28'!LP74</f>
        <v>66.666666666666657</v>
      </c>
      <c r="EH74" s="51">
        <f>'QLQ-30 + QLQ-OV28'!LQ74</f>
        <v>33.333333333333329</v>
      </c>
      <c r="EI74" s="51">
        <f>'QLQ-30 + QLQ-OV28'!LR74</f>
        <v>0</v>
      </c>
      <c r="EJ74" s="51">
        <f>'QLQ-30 + QLQ-OV28'!LS74</f>
        <v>0</v>
      </c>
      <c r="EK74" s="51">
        <f>'QLQ-30 + QLQ-OV28'!LT74</f>
        <v>66.666666666666657</v>
      </c>
      <c r="EL74" s="51">
        <f>'QLQ-30 + QLQ-OV28'!LU74</f>
        <v>16.666666666666664</v>
      </c>
      <c r="EM74" s="51">
        <f>'QLQ-30 + QLQ-OV28'!LV74</f>
        <v>77.777777777777786</v>
      </c>
      <c r="EN74" s="51">
        <f>'QLQ-30 + QLQ-OV28'!LW74</f>
        <v>57.142857142857153</v>
      </c>
      <c r="EO74" s="51">
        <f>'QLQ-30 + QLQ-OV28'!LX74</f>
        <v>33.333333333333329</v>
      </c>
      <c r="EP74" s="51">
        <f>'QLQ-30 + QLQ-OV28'!LY74</f>
        <v>33.333333333333329</v>
      </c>
      <c r="EQ74" s="51">
        <f>'QLQ-30 + QLQ-OV28'!LZ74</f>
        <v>33.333333333333329</v>
      </c>
      <c r="ER74" s="51">
        <f>'QLQ-30 + QLQ-OV28'!MA74</f>
        <v>100</v>
      </c>
      <c r="ES74" s="55">
        <f>'Facit-F'!DR73</f>
        <v>21</v>
      </c>
    </row>
    <row r="75" spans="1:149">
      <c r="A75" s="4" t="s">
        <v>79</v>
      </c>
      <c r="B75" s="4" t="s">
        <v>494</v>
      </c>
      <c r="C75" s="4" t="s">
        <v>399</v>
      </c>
      <c r="D75" s="4" t="s">
        <v>382</v>
      </c>
      <c r="E75" s="4" t="s">
        <v>112</v>
      </c>
      <c r="F75" s="4" t="s">
        <v>390</v>
      </c>
      <c r="G75" s="128" t="s">
        <v>114</v>
      </c>
      <c r="H75" s="62">
        <v>43417</v>
      </c>
      <c r="I75" s="4" t="s">
        <v>540</v>
      </c>
      <c r="J75" s="132"/>
      <c r="K75" s="132"/>
      <c r="L75" s="132"/>
      <c r="M75" s="132"/>
      <c r="N75" s="132"/>
      <c r="O75" s="132"/>
      <c r="P75" s="132"/>
      <c r="Q75" s="132"/>
      <c r="R75" s="132"/>
      <c r="S75" s="5">
        <v>16.64</v>
      </c>
      <c r="T75" s="5">
        <v>7.9</v>
      </c>
      <c r="U75" s="5">
        <v>4.4400000000000004</v>
      </c>
      <c r="V75" s="5">
        <v>6.1</v>
      </c>
      <c r="W75" s="5">
        <v>2.0099999999999998</v>
      </c>
      <c r="X75" s="5">
        <v>196</v>
      </c>
      <c r="Y75" s="5">
        <v>21.8</v>
      </c>
      <c r="Z75" s="5">
        <v>0</v>
      </c>
      <c r="AA75" s="51">
        <f>'QLQ-30 + QLQ-OV28'!BJ75</f>
        <v>75</v>
      </c>
      <c r="AB75" s="51">
        <f>'QLQ-30 + QLQ-OV28'!BK75</f>
        <v>100</v>
      </c>
      <c r="AC75" s="51">
        <f>'QLQ-30 + QLQ-OV28'!BL75</f>
        <v>66.666666666666671</v>
      </c>
      <c r="AD75" s="51">
        <f>'QLQ-30 + QLQ-OV28'!BM75</f>
        <v>66.666666666666671</v>
      </c>
      <c r="AE75" s="51">
        <f>'QLQ-30 + QLQ-OV28'!BN75</f>
        <v>100</v>
      </c>
      <c r="AF75" s="51">
        <f>'QLQ-30 + QLQ-OV28'!BO75</f>
        <v>83.333333333333343</v>
      </c>
      <c r="AG75" s="51">
        <f>'QLQ-30 + QLQ-OV28'!BP75</f>
        <v>0</v>
      </c>
      <c r="AH75" s="51">
        <f>'QLQ-30 + QLQ-OV28'!BQ75</f>
        <v>0</v>
      </c>
      <c r="AI75" s="51">
        <f>'QLQ-30 + QLQ-OV28'!BR75</f>
        <v>16.666666666666664</v>
      </c>
      <c r="AJ75" s="51">
        <f>'QLQ-30 + QLQ-OV28'!BS75</f>
        <v>0</v>
      </c>
      <c r="AK75" s="51">
        <f>'QLQ-30 + QLQ-OV28'!BT75</f>
        <v>33.333333333333329</v>
      </c>
      <c r="AL75" s="51">
        <f>'QLQ-30 + QLQ-OV28'!BU75</f>
        <v>0</v>
      </c>
      <c r="AM75" s="51">
        <f>'QLQ-30 + QLQ-OV28'!BV75</f>
        <v>0</v>
      </c>
      <c r="AN75" s="51">
        <f>'QLQ-30 + QLQ-OV28'!BW75</f>
        <v>0</v>
      </c>
      <c r="AO75" s="51">
        <f>'QLQ-30 + QLQ-OV28'!BX75</f>
        <v>0</v>
      </c>
      <c r="AP75" s="51">
        <f>'QLQ-30 + QLQ-OV28'!BY75</f>
        <v>33.333333333333329</v>
      </c>
      <c r="AQ75" s="51">
        <f>'QLQ-30 + QLQ-OV28'!BZ75</f>
        <v>25</v>
      </c>
      <c r="AR75" s="51">
        <f>'QLQ-30 + QLQ-OV28'!CA75</f>
        <v>33.333333333333329</v>
      </c>
      <c r="AS75" s="51">
        <f>'QLQ-30 + QLQ-OV28'!CB75</f>
        <v>4.7619047619047592</v>
      </c>
      <c r="AT75" s="51">
        <f>'QLQ-30 + QLQ-OV28'!CC75</f>
        <v>0</v>
      </c>
      <c r="AU75" s="51">
        <f>'QLQ-30 + QLQ-OV28'!CD75</f>
        <v>66.666666666666657</v>
      </c>
      <c r="AV75" s="51">
        <f>'QLQ-30 + QLQ-OV28'!CE75</f>
        <v>0</v>
      </c>
      <c r="AW75" s="51">
        <f>'QLQ-30 + QLQ-OV28'!CF75</f>
        <v>66.666666666666657</v>
      </c>
      <c r="AX75" s="142">
        <f>'Facit-F'!AF74</f>
        <v>51</v>
      </c>
      <c r="AY75" s="62">
        <v>43438</v>
      </c>
      <c r="AZ75" s="5" t="s">
        <v>380</v>
      </c>
      <c r="BA75" s="5">
        <v>6.8</v>
      </c>
      <c r="BB75" s="5">
        <v>3.84</v>
      </c>
      <c r="BC75" s="5">
        <v>5.32</v>
      </c>
      <c r="BD75" s="5">
        <v>2.2599999999999998</v>
      </c>
      <c r="BE75" s="5">
        <v>142</v>
      </c>
      <c r="BF75" s="5">
        <v>21.8</v>
      </c>
      <c r="BG75" s="5">
        <v>1</v>
      </c>
      <c r="BH75" s="51">
        <f>'QLQ-30 + QLQ-OV28'!EQ75</f>
        <v>58.333333333333336</v>
      </c>
      <c r="BI75" s="51">
        <f>'QLQ-30 + QLQ-OV28'!ER75</f>
        <v>93.333333333333329</v>
      </c>
      <c r="BJ75" s="51">
        <f>'QLQ-30 + QLQ-OV28'!ES75</f>
        <v>66.666666666666671</v>
      </c>
      <c r="BK75" s="51">
        <f>'QLQ-30 + QLQ-OV28'!ET75</f>
        <v>66.666666666666671</v>
      </c>
      <c r="BL75" s="51">
        <f>'QLQ-30 + QLQ-OV28'!EU75</f>
        <v>100</v>
      </c>
      <c r="BM75" s="51">
        <f>'QLQ-30 + QLQ-OV28'!EV75</f>
        <v>66.666666666666671</v>
      </c>
      <c r="BN75" s="51">
        <f>'QLQ-30 + QLQ-OV28'!EW75</f>
        <v>33.333333333333329</v>
      </c>
      <c r="BO75" s="51">
        <f>'QLQ-30 + QLQ-OV28'!EX75</f>
        <v>16.666666666666664</v>
      </c>
      <c r="BP75" s="51">
        <f>'QLQ-30 + QLQ-OV28'!EY75</f>
        <v>0</v>
      </c>
      <c r="BQ75" s="51">
        <f>'QLQ-30 + QLQ-OV28'!EZ75</f>
        <v>0</v>
      </c>
      <c r="BR75" s="51">
        <f>'QLQ-30 + QLQ-OV28'!FA75</f>
        <v>0</v>
      </c>
      <c r="BS75" s="51">
        <f>'QLQ-30 + QLQ-OV28'!FB75</f>
        <v>33.333333333333329</v>
      </c>
      <c r="BT75" s="51">
        <f>'QLQ-30 + QLQ-OV28'!FC75</f>
        <v>0</v>
      </c>
      <c r="BU75" s="51">
        <f>'QLQ-30 + QLQ-OV28'!FD75</f>
        <v>0</v>
      </c>
      <c r="BV75" s="51">
        <f>'QLQ-30 + QLQ-OV28'!FE75</f>
        <v>0</v>
      </c>
      <c r="BW75" s="51">
        <f>'QLQ-30 + QLQ-OV28'!FF75</f>
        <v>66.666666666666657</v>
      </c>
      <c r="BX75" s="51">
        <f>'QLQ-30 + QLQ-OV28'!FG75</f>
        <v>0</v>
      </c>
      <c r="BY75" s="51">
        <f>'QLQ-30 + QLQ-OV28'!FH75</f>
        <v>55.55555555555555</v>
      </c>
      <c r="BZ75" s="51">
        <f>'QLQ-30 + QLQ-OV28'!FI75</f>
        <v>9.5238095238095273</v>
      </c>
      <c r="CA75" s="51">
        <f>'QLQ-30 + QLQ-OV28'!FJ75</f>
        <v>0</v>
      </c>
      <c r="CB75" s="51">
        <f>'QLQ-30 + QLQ-OV28'!FK75</f>
        <v>66.666666666666657</v>
      </c>
      <c r="CC75" s="51">
        <f>'QLQ-30 + QLQ-OV28'!FL75</f>
        <v>0</v>
      </c>
      <c r="CD75" s="51">
        <f>'QLQ-30 + QLQ-OV28'!FM75</f>
        <v>66.666666666666657</v>
      </c>
      <c r="CE75" s="142">
        <f>'Facit-F'!BJ74</f>
        <v>30</v>
      </c>
      <c r="CF75" s="64">
        <v>43489</v>
      </c>
      <c r="CG75" s="5">
        <v>12.3</v>
      </c>
      <c r="CH75" s="5">
        <v>6.8</v>
      </c>
      <c r="CI75" s="5">
        <v>3.71</v>
      </c>
      <c r="CJ75" s="5">
        <v>4.22</v>
      </c>
      <c r="CK75" s="5">
        <v>1.61</v>
      </c>
      <c r="CL75" s="5">
        <v>228</v>
      </c>
      <c r="CM75" s="5">
        <v>21.5</v>
      </c>
      <c r="CN75" s="5">
        <v>1</v>
      </c>
      <c r="CO75" s="51">
        <f>'QLQ-30 + QLQ-OV28'!HX75</f>
        <v>58.333333333333336</v>
      </c>
      <c r="CP75" s="51">
        <f>'QLQ-30 + QLQ-OV28'!HY75</f>
        <v>80</v>
      </c>
      <c r="CQ75" s="51">
        <f>'QLQ-30 + QLQ-OV28'!HZ75</f>
        <v>66.666666666666671</v>
      </c>
      <c r="CR75" s="51">
        <f>'QLQ-30 + QLQ-OV28'!IA75</f>
        <v>66.666666666666671</v>
      </c>
      <c r="CS75" s="51">
        <f>'QLQ-30 + QLQ-OV28'!IB75</f>
        <v>100</v>
      </c>
      <c r="CT75" s="51">
        <f>'QLQ-30 + QLQ-OV28'!IC75</f>
        <v>50</v>
      </c>
      <c r="CU75" s="51">
        <f>'QLQ-30 + QLQ-OV28'!ID75</f>
        <v>33.333333333333329</v>
      </c>
      <c r="CV75" s="51">
        <f>'QLQ-30 + QLQ-OV28'!IE75</f>
        <v>33.333333333333329</v>
      </c>
      <c r="CW75" s="51">
        <f>'QLQ-30 + QLQ-OV28'!IF75</f>
        <v>0</v>
      </c>
      <c r="CX75" s="51">
        <f>'QLQ-30 + QLQ-OV28'!IG75</f>
        <v>0</v>
      </c>
      <c r="CY75" s="51">
        <f>'QLQ-30 + QLQ-OV28'!IH75</f>
        <v>33.333333333333329</v>
      </c>
      <c r="CZ75" s="51">
        <f>'QLQ-30 + QLQ-OV28'!II75</f>
        <v>33.333333333333329</v>
      </c>
      <c r="DA75" s="51">
        <f>'QLQ-30 + QLQ-OV28'!IJ75</f>
        <v>0</v>
      </c>
      <c r="DB75" s="51">
        <f>'QLQ-30 + QLQ-OV28'!IK75</f>
        <v>33.333333333333329</v>
      </c>
      <c r="DC75" s="51">
        <f>'QLQ-30 + QLQ-OV28'!IL75</f>
        <v>0</v>
      </c>
      <c r="DD75" s="51">
        <f>'QLQ-30 + QLQ-OV28'!IM75</f>
        <v>66.666666666666657</v>
      </c>
      <c r="DE75" s="51">
        <f>'QLQ-30 + QLQ-OV28'!IN75</f>
        <v>20.833333333333336</v>
      </c>
      <c r="DF75" s="51">
        <f>'QLQ-30 + QLQ-OV28'!IO75</f>
        <v>55.55555555555555</v>
      </c>
      <c r="DG75" s="51">
        <f>'QLQ-30 + QLQ-OV28'!IP75</f>
        <v>19.047619047619047</v>
      </c>
      <c r="DH75" s="51">
        <f>'QLQ-30 + QLQ-OV28'!IQ75</f>
        <v>33.333333333333329</v>
      </c>
      <c r="DI75" s="51">
        <f>'QLQ-30 + QLQ-OV28'!IR75</f>
        <v>66.666666666666657</v>
      </c>
      <c r="DJ75" s="51">
        <f>'QLQ-30 + QLQ-OV28'!IS75</f>
        <v>26.666666666666668</v>
      </c>
      <c r="DK75" s="51">
        <f>'QLQ-30 + QLQ-OV28'!IT75</f>
        <v>100</v>
      </c>
      <c r="DL75" s="142">
        <f>'Facit-F'!CN74</f>
        <v>34</v>
      </c>
      <c r="DM75" s="64">
        <v>43510</v>
      </c>
      <c r="DN75" s="5">
        <v>10.82</v>
      </c>
      <c r="DO75" s="5">
        <v>6.7</v>
      </c>
      <c r="DP75" s="5">
        <v>3.48</v>
      </c>
      <c r="DQ75" s="5">
        <v>4.1100000000000003</v>
      </c>
      <c r="DR75" s="5">
        <v>1.87</v>
      </c>
      <c r="DS75" s="5">
        <v>176</v>
      </c>
      <c r="DT75" s="5">
        <v>20.8</v>
      </c>
      <c r="DU75" s="5">
        <v>1</v>
      </c>
      <c r="DV75" s="51">
        <f>'QLQ-30 + QLQ-OV28'!LE75</f>
        <v>50</v>
      </c>
      <c r="DW75" s="51">
        <f>'QLQ-30 + QLQ-OV28'!LF75</f>
        <v>53.333333333333343</v>
      </c>
      <c r="DX75" s="51">
        <f>'QLQ-30 + QLQ-OV28'!LG75</f>
        <v>16.666666666666664</v>
      </c>
      <c r="DY75" s="51">
        <f>'QLQ-30 + QLQ-OV28'!LH75</f>
        <v>25</v>
      </c>
      <c r="DZ75" s="51">
        <f>'QLQ-30 + QLQ-OV28'!LI75</f>
        <v>83.333333333333343</v>
      </c>
      <c r="EA75" s="51">
        <f>'QLQ-30 + QLQ-OV28'!LJ75</f>
        <v>16.666666666666664</v>
      </c>
      <c r="EB75" s="51">
        <f>'QLQ-30 + QLQ-OV28'!LK75</f>
        <v>88.888888888888886</v>
      </c>
      <c r="EC75" s="51">
        <f>'QLQ-30 + QLQ-OV28'!LL75</f>
        <v>50</v>
      </c>
      <c r="ED75" s="51">
        <f>'QLQ-30 + QLQ-OV28'!LM75</f>
        <v>33.333333333333329</v>
      </c>
      <c r="EE75" s="51">
        <f>'QLQ-30 + QLQ-OV28'!LN75</f>
        <v>33.333333333333329</v>
      </c>
      <c r="EF75" s="51">
        <f>'QLQ-30 + QLQ-OV28'!LO75</f>
        <v>33.333333333333329</v>
      </c>
      <c r="EG75" s="51">
        <f>'QLQ-30 + QLQ-OV28'!LP75</f>
        <v>66.666666666666657</v>
      </c>
      <c r="EH75" s="51">
        <f>'QLQ-30 + QLQ-OV28'!LQ75</f>
        <v>0</v>
      </c>
      <c r="EI75" s="51">
        <f>'QLQ-30 + QLQ-OV28'!LR75</f>
        <v>66.666666666666657</v>
      </c>
      <c r="EJ75" s="51">
        <f>'QLQ-30 + QLQ-OV28'!LS75</f>
        <v>0</v>
      </c>
      <c r="EK75" s="51">
        <f>'QLQ-30 + QLQ-OV28'!LT75</f>
        <v>100</v>
      </c>
      <c r="EL75" s="51">
        <f>'QLQ-30 + QLQ-OV28'!LU75</f>
        <v>0</v>
      </c>
      <c r="EM75" s="51">
        <f>'QLQ-30 + QLQ-OV28'!LV75</f>
        <v>100</v>
      </c>
      <c r="EN75" s="51">
        <f>'QLQ-30 + QLQ-OV28'!LW75</f>
        <v>57.142857142857153</v>
      </c>
      <c r="EO75" s="51">
        <f>'QLQ-30 + QLQ-OV28'!LX75</f>
        <v>66.666666666666657</v>
      </c>
      <c r="EP75" s="51">
        <f>'QLQ-30 + QLQ-OV28'!LY75</f>
        <v>66.666666666666657</v>
      </c>
      <c r="EQ75" s="51">
        <f>'QLQ-30 + QLQ-OV28'!LZ75</f>
        <v>40.000000000000007</v>
      </c>
      <c r="ER75" s="51">
        <f>'QLQ-30 + QLQ-OV28'!MA75</f>
        <v>100</v>
      </c>
      <c r="ES75" s="55">
        <f>'Facit-F'!DR74</f>
        <v>13</v>
      </c>
    </row>
    <row r="76" spans="1:149">
      <c r="A76" s="4" t="s">
        <v>80</v>
      </c>
      <c r="B76" s="4" t="s">
        <v>495</v>
      </c>
      <c r="C76" s="4" t="s">
        <v>423</v>
      </c>
      <c r="D76" s="4" t="s">
        <v>382</v>
      </c>
      <c r="E76" s="4" t="s">
        <v>396</v>
      </c>
      <c r="F76" s="4" t="s">
        <v>373</v>
      </c>
      <c r="G76" s="128" t="s">
        <v>114</v>
      </c>
      <c r="H76" s="62">
        <v>43468</v>
      </c>
      <c r="I76" s="4" t="s">
        <v>375</v>
      </c>
      <c r="J76" s="148" t="s">
        <v>496</v>
      </c>
      <c r="K76" s="146"/>
      <c r="L76" s="148"/>
      <c r="M76" s="148"/>
      <c r="N76" s="148"/>
      <c r="O76" s="132"/>
      <c r="P76" s="132"/>
      <c r="Q76" s="132"/>
      <c r="R76" s="132"/>
      <c r="S76" s="5">
        <v>11.07</v>
      </c>
      <c r="T76" s="5">
        <v>7.5</v>
      </c>
      <c r="U76" s="5">
        <v>3.89</v>
      </c>
      <c r="V76" s="5">
        <v>4.93</v>
      </c>
      <c r="W76" s="5">
        <v>2.65</v>
      </c>
      <c r="X76" s="5">
        <v>288</v>
      </c>
      <c r="Y76" s="5">
        <v>27</v>
      </c>
      <c r="Z76" s="5">
        <v>1</v>
      </c>
      <c r="AA76" s="51">
        <f>'QLQ-30 + QLQ-OV28'!BJ76</f>
        <v>50</v>
      </c>
      <c r="AB76" s="51">
        <f>'QLQ-30 + QLQ-OV28'!BK76</f>
        <v>80</v>
      </c>
      <c r="AC76" s="51">
        <f>'QLQ-30 + QLQ-OV28'!BL76</f>
        <v>66.666666666666671</v>
      </c>
      <c r="AD76" s="51">
        <f>'QLQ-30 + QLQ-OV28'!BM76</f>
        <v>58.333333333333329</v>
      </c>
      <c r="AE76" s="51">
        <f>'QLQ-30 + QLQ-OV28'!BN76</f>
        <v>83.333333333333343</v>
      </c>
      <c r="AF76" s="51">
        <f>'QLQ-30 + QLQ-OV28'!BO76</f>
        <v>66.666666666666671</v>
      </c>
      <c r="AG76" s="51">
        <f>'QLQ-30 + QLQ-OV28'!BP76</f>
        <v>33.333333333333329</v>
      </c>
      <c r="AH76" s="51">
        <f>'QLQ-30 + QLQ-OV28'!BQ76</f>
        <v>0</v>
      </c>
      <c r="AI76" s="51">
        <f>'QLQ-30 + QLQ-OV28'!BR76</f>
        <v>33.333333333333329</v>
      </c>
      <c r="AJ76" s="51">
        <f>'QLQ-30 + QLQ-OV28'!BS76</f>
        <v>0</v>
      </c>
      <c r="AK76" s="51">
        <f>'QLQ-30 + QLQ-OV28'!BT76</f>
        <v>33.333333333333329</v>
      </c>
      <c r="AL76" s="51">
        <f>'QLQ-30 + QLQ-OV28'!BU76</f>
        <v>33.333333333333329</v>
      </c>
      <c r="AM76" s="51">
        <f>'QLQ-30 + QLQ-OV28'!BV76</f>
        <v>0</v>
      </c>
      <c r="AN76" s="51">
        <f>'QLQ-30 + QLQ-OV28'!BW76</f>
        <v>0</v>
      </c>
      <c r="AO76" s="51">
        <f>'QLQ-30 + QLQ-OV28'!BX76</f>
        <v>33.333333333333329</v>
      </c>
      <c r="AP76" s="51">
        <f>'QLQ-30 + QLQ-OV28'!BY76</f>
        <v>33.333333333333329</v>
      </c>
      <c r="AQ76" s="51">
        <f>'QLQ-30 + QLQ-OV28'!BZ76</f>
        <v>16.666666666666664</v>
      </c>
      <c r="AR76" s="51">
        <f>'QLQ-30 + QLQ-OV28'!CA76</f>
        <v>55.55555555555555</v>
      </c>
      <c r="AS76" s="51">
        <f>'QLQ-30 + QLQ-OV28'!CB76</f>
        <v>23.809523809523807</v>
      </c>
      <c r="AT76" s="51">
        <f>'QLQ-30 + QLQ-OV28'!CC76</f>
        <v>0</v>
      </c>
      <c r="AU76" s="51">
        <f>'QLQ-30 + QLQ-OV28'!CD76</f>
        <v>33.333333333333329</v>
      </c>
      <c r="AV76" s="51">
        <f>'QLQ-30 + QLQ-OV28'!CE76</f>
        <v>6.6666666666666652</v>
      </c>
      <c r="AW76" s="51">
        <f>'QLQ-30 + QLQ-OV28'!CF76</f>
        <v>0</v>
      </c>
      <c r="AX76" s="142">
        <f>'Facit-F'!AF75</f>
        <v>32</v>
      </c>
      <c r="AY76" s="62">
        <v>43497</v>
      </c>
      <c r="AZ76" s="5">
        <v>7.75</v>
      </c>
      <c r="BA76" s="5">
        <v>6.3</v>
      </c>
      <c r="BB76" s="5">
        <v>3.22</v>
      </c>
      <c r="BC76" s="5">
        <v>5.72</v>
      </c>
      <c r="BD76" s="5">
        <v>1.97</v>
      </c>
      <c r="BE76" s="5">
        <v>289</v>
      </c>
      <c r="BF76" s="5">
        <v>26.7</v>
      </c>
      <c r="BG76" s="5">
        <v>1</v>
      </c>
      <c r="BH76" s="51">
        <f>'QLQ-30 + QLQ-OV28'!EQ76</f>
        <v>50</v>
      </c>
      <c r="BI76" s="51">
        <f>'QLQ-30 + QLQ-OV28'!ER76</f>
        <v>80</v>
      </c>
      <c r="BJ76" s="51">
        <f>'QLQ-30 + QLQ-OV28'!ES76</f>
        <v>66.666666666666671</v>
      </c>
      <c r="BK76" s="51">
        <f>'QLQ-30 + QLQ-OV28'!ET76</f>
        <v>50</v>
      </c>
      <c r="BL76" s="51">
        <f>'QLQ-30 + QLQ-OV28'!EU76</f>
        <v>83.333333333333343</v>
      </c>
      <c r="BM76" s="51">
        <f>'QLQ-30 + QLQ-OV28'!EV76</f>
        <v>50</v>
      </c>
      <c r="BN76" s="51">
        <f>'QLQ-30 + QLQ-OV28'!EW76</f>
        <v>33.333333333333329</v>
      </c>
      <c r="BO76" s="51">
        <f>'QLQ-30 + QLQ-OV28'!EX76</f>
        <v>33.333333333333329</v>
      </c>
      <c r="BP76" s="51">
        <f>'QLQ-30 + QLQ-OV28'!EY76</f>
        <v>33.333333333333329</v>
      </c>
      <c r="BQ76" s="51">
        <f>'QLQ-30 + QLQ-OV28'!EZ76</f>
        <v>0</v>
      </c>
      <c r="BR76" s="51">
        <f>'QLQ-30 + QLQ-OV28'!FA76</f>
        <v>33.333333333333329</v>
      </c>
      <c r="BS76" s="51">
        <f>'QLQ-30 + QLQ-OV28'!FB76</f>
        <v>33.333333333333329</v>
      </c>
      <c r="BT76" s="51">
        <f>'QLQ-30 + QLQ-OV28'!FC76</f>
        <v>0</v>
      </c>
      <c r="BU76" s="51">
        <f>'QLQ-30 + QLQ-OV28'!FD76</f>
        <v>0</v>
      </c>
      <c r="BV76" s="51">
        <f>'QLQ-30 + QLQ-OV28'!FE76</f>
        <v>33.333333333333329</v>
      </c>
      <c r="BW76" s="51">
        <f>'QLQ-30 + QLQ-OV28'!FF76</f>
        <v>33.333333333333329</v>
      </c>
      <c r="BX76" s="51">
        <f>'QLQ-30 + QLQ-OV28'!FG76</f>
        <v>0</v>
      </c>
      <c r="BY76" s="51">
        <f>'QLQ-30 + QLQ-OV28'!FH76</f>
        <v>55.55555555555555</v>
      </c>
      <c r="BZ76" s="51">
        <f>'QLQ-30 + QLQ-OV28'!FI76</f>
        <v>28.571428571428577</v>
      </c>
      <c r="CA76" s="51">
        <f>'QLQ-30 + QLQ-OV28'!FJ76</f>
        <v>33.333333333333329</v>
      </c>
      <c r="CB76" s="51">
        <f>'QLQ-30 + QLQ-OV28'!FK76</f>
        <v>33.333333333333329</v>
      </c>
      <c r="CC76" s="51">
        <f>'QLQ-30 + QLQ-OV28'!FL76</f>
        <v>20.000000000000004</v>
      </c>
      <c r="CD76" s="51">
        <f>'QLQ-30 + QLQ-OV28'!FM76</f>
        <v>33.333333333333329</v>
      </c>
      <c r="CE76" s="142">
        <f>'Facit-F'!BJ75</f>
        <v>32</v>
      </c>
      <c r="CF76" s="64">
        <v>43546</v>
      </c>
      <c r="CG76" s="5">
        <v>7.75</v>
      </c>
      <c r="CH76" s="5">
        <v>5.4</v>
      </c>
      <c r="CI76" s="5">
        <v>2.72</v>
      </c>
      <c r="CJ76" s="5">
        <v>3.44</v>
      </c>
      <c r="CK76" s="5">
        <v>1.63</v>
      </c>
      <c r="CL76" s="5">
        <v>149</v>
      </c>
      <c r="CM76" s="5">
        <v>26.1</v>
      </c>
      <c r="CN76" s="5">
        <v>0</v>
      </c>
      <c r="CO76" s="51">
        <f>'QLQ-30 + QLQ-OV28'!HX76</f>
        <v>50</v>
      </c>
      <c r="CP76" s="51">
        <f>'QLQ-30 + QLQ-OV28'!HY76</f>
        <v>80</v>
      </c>
      <c r="CQ76" s="51">
        <f>'QLQ-30 + QLQ-OV28'!HZ76</f>
        <v>50</v>
      </c>
      <c r="CR76" s="51">
        <f>'QLQ-30 + QLQ-OV28'!IA76</f>
        <v>41.666666666666664</v>
      </c>
      <c r="CS76" s="51">
        <f>'QLQ-30 + QLQ-OV28'!IB76</f>
        <v>100</v>
      </c>
      <c r="CT76" s="51">
        <f>'QLQ-30 + QLQ-OV28'!IC76</f>
        <v>50</v>
      </c>
      <c r="CU76" s="51">
        <f>'QLQ-30 + QLQ-OV28'!ID76</f>
        <v>33.333333333333329</v>
      </c>
      <c r="CV76" s="51">
        <f>'QLQ-30 + QLQ-OV28'!IE76</f>
        <v>33.333333333333329</v>
      </c>
      <c r="CW76" s="51">
        <f>'QLQ-30 + QLQ-OV28'!IF76</f>
        <v>33.333333333333329</v>
      </c>
      <c r="CX76" s="51">
        <f>'QLQ-30 + QLQ-OV28'!IG76</f>
        <v>33.333333333333329</v>
      </c>
      <c r="CY76" s="51">
        <f>'QLQ-30 + QLQ-OV28'!IH76</f>
        <v>33.333333333333329</v>
      </c>
      <c r="CZ76" s="51">
        <f>'QLQ-30 + QLQ-OV28'!II76</f>
        <v>33.333333333333329</v>
      </c>
      <c r="DA76" s="51">
        <f>'QLQ-30 + QLQ-OV28'!IJ76</f>
        <v>0</v>
      </c>
      <c r="DB76" s="51">
        <f>'QLQ-30 + QLQ-OV28'!IK76</f>
        <v>33.333333333333329</v>
      </c>
      <c r="DC76" s="51">
        <f>'QLQ-30 + QLQ-OV28'!IL76</f>
        <v>33.333333333333329</v>
      </c>
      <c r="DD76" s="51">
        <f>'QLQ-30 + QLQ-OV28'!IM76</f>
        <v>33.333333333333329</v>
      </c>
      <c r="DE76" s="51">
        <f>'QLQ-30 + QLQ-OV28'!IN76</f>
        <v>19.444444444444443</v>
      </c>
      <c r="DF76" s="51">
        <f>'QLQ-30 + QLQ-OV28'!IO76</f>
        <v>66.666666666666657</v>
      </c>
      <c r="DG76" s="51">
        <f>'QLQ-30 + QLQ-OV28'!IP76</f>
        <v>38.095238095238095</v>
      </c>
      <c r="DH76" s="51">
        <f>'QLQ-30 + QLQ-OV28'!IQ76</f>
        <v>33.333333333333329</v>
      </c>
      <c r="DI76" s="51">
        <f>'QLQ-30 + QLQ-OV28'!IR76</f>
        <v>33.333333333333329</v>
      </c>
      <c r="DJ76" s="51">
        <f>'QLQ-30 + QLQ-OV28'!IS76</f>
        <v>26.666666666666668</v>
      </c>
      <c r="DK76" s="51">
        <f>'QLQ-30 + QLQ-OV28'!IT76</f>
        <v>83.333333333333343</v>
      </c>
      <c r="DL76" s="142">
        <f>'Facit-F'!CN75</f>
        <v>32</v>
      </c>
      <c r="DM76" s="64">
        <v>43614</v>
      </c>
      <c r="DN76" s="5">
        <v>9.52</v>
      </c>
      <c r="DO76" s="5">
        <v>7.3</v>
      </c>
      <c r="DP76" s="5">
        <v>3.69</v>
      </c>
      <c r="DQ76" s="5">
        <v>23.09</v>
      </c>
      <c r="DR76" s="5">
        <v>16.57</v>
      </c>
      <c r="DS76" s="5">
        <v>296</v>
      </c>
      <c r="DT76" s="5">
        <v>26.4</v>
      </c>
      <c r="DU76" s="5">
        <v>1</v>
      </c>
      <c r="DV76" s="51">
        <f>'QLQ-30 + QLQ-OV28'!LE76</f>
        <v>41.666666666666671</v>
      </c>
      <c r="DW76" s="51">
        <f>'QLQ-30 + QLQ-OV28'!LF76</f>
        <v>66.666666666666671</v>
      </c>
      <c r="DX76" s="51">
        <f>'QLQ-30 + QLQ-OV28'!LG76</f>
        <v>50</v>
      </c>
      <c r="DY76" s="51">
        <f>'QLQ-30 + QLQ-OV28'!LH76</f>
        <v>41.666666666666664</v>
      </c>
      <c r="DZ76" s="51">
        <f>'QLQ-30 + QLQ-OV28'!LI76</f>
        <v>83.333333333333343</v>
      </c>
      <c r="EA76" s="51">
        <f>'QLQ-30 + QLQ-OV28'!LJ76</f>
        <v>50</v>
      </c>
      <c r="EB76" s="51">
        <f>'QLQ-30 + QLQ-OV28'!LK76</f>
        <v>66.666666666666657</v>
      </c>
      <c r="EC76" s="51">
        <f>'QLQ-30 + QLQ-OV28'!LL76</f>
        <v>16.666666666666664</v>
      </c>
      <c r="ED76" s="51">
        <f>'QLQ-30 + QLQ-OV28'!LM76</f>
        <v>33.333333333333329</v>
      </c>
      <c r="EE76" s="51">
        <f>'QLQ-30 + QLQ-OV28'!LN76</f>
        <v>33.333333333333329</v>
      </c>
      <c r="EF76" s="51">
        <f>'QLQ-30 + QLQ-OV28'!LO76</f>
        <v>33.333333333333329</v>
      </c>
      <c r="EG76" s="51">
        <f>'QLQ-30 + QLQ-OV28'!LP76</f>
        <v>33.333333333333329</v>
      </c>
      <c r="EH76" s="51">
        <f>'QLQ-30 + QLQ-OV28'!LQ76</f>
        <v>0</v>
      </c>
      <c r="EI76" s="51">
        <f>'QLQ-30 + QLQ-OV28'!LR76</f>
        <v>0</v>
      </c>
      <c r="EJ76" s="51">
        <f>'QLQ-30 + QLQ-OV28'!LS76</f>
        <v>33.333333333333329</v>
      </c>
      <c r="EK76" s="51">
        <f>'QLQ-30 + QLQ-OV28'!LT76</f>
        <v>33.333333333333329</v>
      </c>
      <c r="EL76" s="51">
        <f>'QLQ-30 + QLQ-OV28'!LU76</f>
        <v>0</v>
      </c>
      <c r="EM76" s="51">
        <f>'QLQ-30 + QLQ-OV28'!LV76</f>
        <v>88.888888888888886</v>
      </c>
      <c r="EN76" s="51">
        <f>'QLQ-30 + QLQ-OV28'!LW76</f>
        <v>38.095238095238095</v>
      </c>
      <c r="EO76" s="51">
        <f>'QLQ-30 + QLQ-OV28'!LX76</f>
        <v>44.44444444444445</v>
      </c>
      <c r="EP76" s="51">
        <f>'QLQ-30 + QLQ-OV28'!LY76</f>
        <v>33.333333333333329</v>
      </c>
      <c r="EQ76" s="51">
        <f>'QLQ-30 + QLQ-OV28'!LZ76</f>
        <v>40.000000000000007</v>
      </c>
      <c r="ER76" s="51">
        <f>'QLQ-30 + QLQ-OV28'!MA76</f>
        <v>33.333333333333329</v>
      </c>
      <c r="ES76" s="55">
        <f>'Facit-F'!DR75</f>
        <v>20</v>
      </c>
    </row>
    <row r="77" spans="1:149">
      <c r="A77" s="4" t="s">
        <v>81</v>
      </c>
      <c r="B77" s="4" t="s">
        <v>497</v>
      </c>
      <c r="C77" s="4" t="s">
        <v>423</v>
      </c>
      <c r="D77" s="4" t="s">
        <v>382</v>
      </c>
      <c r="E77" s="4" t="s">
        <v>112</v>
      </c>
      <c r="F77" s="4" t="s">
        <v>373</v>
      </c>
      <c r="G77" s="128" t="s">
        <v>114</v>
      </c>
      <c r="H77" s="62">
        <v>43391</v>
      </c>
      <c r="I77" s="4" t="s">
        <v>375</v>
      </c>
      <c r="J77" s="132"/>
      <c r="K77" s="132"/>
      <c r="L77" s="132"/>
      <c r="M77" s="132"/>
      <c r="N77" s="132"/>
      <c r="O77" s="132"/>
      <c r="P77" s="132"/>
      <c r="Q77" s="132"/>
      <c r="R77" s="132"/>
      <c r="S77" s="5">
        <v>10.63</v>
      </c>
      <c r="T77" s="5">
        <v>7.7</v>
      </c>
      <c r="U77" s="5">
        <v>4.24</v>
      </c>
      <c r="V77" s="5">
        <v>6.84</v>
      </c>
      <c r="W77" s="5">
        <v>4.84</v>
      </c>
      <c r="X77" s="5">
        <v>295</v>
      </c>
      <c r="Y77" s="5">
        <v>25.4</v>
      </c>
      <c r="Z77" s="5">
        <v>1</v>
      </c>
      <c r="AA77" s="51">
        <f>'QLQ-30 + QLQ-OV28'!BJ77</f>
        <v>83.333333333333343</v>
      </c>
      <c r="AB77" s="51">
        <f>'QLQ-30 + QLQ-OV28'!BK77</f>
        <v>100</v>
      </c>
      <c r="AC77" s="51">
        <f>'QLQ-30 + QLQ-OV28'!BL77</f>
        <v>66.666666666666671</v>
      </c>
      <c r="AD77" s="51">
        <f>'QLQ-30 + QLQ-OV28'!BM77</f>
        <v>66.666666666666671</v>
      </c>
      <c r="AE77" s="51">
        <f>'QLQ-30 + QLQ-OV28'!BN77</f>
        <v>50</v>
      </c>
      <c r="AF77" s="51">
        <f>'QLQ-30 + QLQ-OV28'!BO77</f>
        <v>66.666666666666671</v>
      </c>
      <c r="AG77" s="51">
        <f>'QLQ-30 + QLQ-OV28'!BP77</f>
        <v>33.333333333333329</v>
      </c>
      <c r="AH77" s="51">
        <f>'QLQ-30 + QLQ-OV28'!BQ77</f>
        <v>0</v>
      </c>
      <c r="AI77" s="51">
        <f>'QLQ-30 + QLQ-OV28'!BR77</f>
        <v>33.333333333333329</v>
      </c>
      <c r="AJ77" s="51">
        <f>'QLQ-30 + QLQ-OV28'!BS77</f>
        <v>0</v>
      </c>
      <c r="AK77" s="51">
        <f>'QLQ-30 + QLQ-OV28'!BT77</f>
        <v>66.666666666666657</v>
      </c>
      <c r="AL77" s="51">
        <f>'QLQ-30 + QLQ-OV28'!BU77</f>
        <v>33.333333333333329</v>
      </c>
      <c r="AM77" s="51">
        <f>'QLQ-30 + QLQ-OV28'!BV77</f>
        <v>66.666666666666657</v>
      </c>
      <c r="AN77" s="51">
        <f>'QLQ-30 + QLQ-OV28'!BW77</f>
        <v>0</v>
      </c>
      <c r="AO77" s="51">
        <f>'QLQ-30 + QLQ-OV28'!BX77</f>
        <v>33.333333333333329</v>
      </c>
      <c r="AP77" s="51">
        <f>'QLQ-30 + QLQ-OV28'!BY77</f>
        <v>33.333333333333329</v>
      </c>
      <c r="AQ77" s="51">
        <f>'QLQ-30 + QLQ-OV28'!BZ77</f>
        <v>0</v>
      </c>
      <c r="AR77" s="51">
        <f>'QLQ-30 + QLQ-OV28'!CA77</f>
        <v>33.333333333333329</v>
      </c>
      <c r="AS77" s="51">
        <f>'QLQ-30 + QLQ-OV28'!CB77</f>
        <v>33.333333333333329</v>
      </c>
      <c r="AT77" s="51">
        <f>'QLQ-30 + QLQ-OV28'!CC77</f>
        <v>0</v>
      </c>
      <c r="AU77" s="51">
        <f>'QLQ-30 + QLQ-OV28'!CD77</f>
        <v>16.666666666666664</v>
      </c>
      <c r="AV77" s="51">
        <f>'QLQ-30 + QLQ-OV28'!CE77</f>
        <v>13.33333333333333</v>
      </c>
      <c r="AW77" s="51">
        <f>'QLQ-30 + QLQ-OV28'!CF77</f>
        <v>0</v>
      </c>
      <c r="AX77" s="142">
        <f>'Facit-F'!AF76</f>
        <v>31</v>
      </c>
      <c r="AY77" s="62">
        <v>43411</v>
      </c>
      <c r="AZ77" s="5">
        <v>7.44</v>
      </c>
      <c r="BA77" s="5">
        <v>7.3</v>
      </c>
      <c r="BB77" s="5">
        <v>4.08</v>
      </c>
      <c r="BC77" s="5">
        <v>4.0199999999999996</v>
      </c>
      <c r="BD77" s="5">
        <v>2.25</v>
      </c>
      <c r="BE77" s="5">
        <v>102</v>
      </c>
      <c r="BF77" s="5">
        <v>24.9</v>
      </c>
      <c r="BG77" s="5">
        <v>1</v>
      </c>
      <c r="BH77" s="51">
        <f>'QLQ-30 + QLQ-OV28'!EQ77</f>
        <v>75</v>
      </c>
      <c r="BI77" s="51">
        <f>'QLQ-30 + QLQ-OV28'!ER77</f>
        <v>73.333333333333343</v>
      </c>
      <c r="BJ77" s="51">
        <f>'QLQ-30 + QLQ-OV28'!ES77</f>
        <v>66.666666666666671</v>
      </c>
      <c r="BK77" s="51">
        <f>'QLQ-30 + QLQ-OV28'!ET77</f>
        <v>58.333333333333329</v>
      </c>
      <c r="BL77" s="51">
        <f>'QLQ-30 + QLQ-OV28'!EU77</f>
        <v>83.333333333333343</v>
      </c>
      <c r="BM77" s="51">
        <f>'QLQ-30 + QLQ-OV28'!EV77</f>
        <v>83.333333333333343</v>
      </c>
      <c r="BN77" s="51">
        <f>'QLQ-30 + QLQ-OV28'!EW77</f>
        <v>33.333333333333329</v>
      </c>
      <c r="BO77" s="51">
        <f>'QLQ-30 + QLQ-OV28'!EX77</f>
        <v>33.333333333333329</v>
      </c>
      <c r="BP77" s="51">
        <f>'QLQ-30 + QLQ-OV28'!EY77</f>
        <v>16.666666666666664</v>
      </c>
      <c r="BQ77" s="51">
        <f>'QLQ-30 + QLQ-OV28'!EZ77</f>
        <v>0</v>
      </c>
      <c r="BR77" s="51">
        <f>'QLQ-30 + QLQ-OV28'!FA77</f>
        <v>33.333333333333329</v>
      </c>
      <c r="BS77" s="51">
        <f>'QLQ-30 + QLQ-OV28'!FB77</f>
        <v>33.333333333333329</v>
      </c>
      <c r="BT77" s="51">
        <f>'QLQ-30 + QLQ-OV28'!FC77</f>
        <v>0</v>
      </c>
      <c r="BU77" s="51">
        <f>'QLQ-30 + QLQ-OV28'!FD77</f>
        <v>0</v>
      </c>
      <c r="BV77" s="51">
        <f>'QLQ-30 + QLQ-OV28'!FE77</f>
        <v>0</v>
      </c>
      <c r="BW77" s="51">
        <f>'QLQ-30 + QLQ-OV28'!FF77</f>
        <v>0</v>
      </c>
      <c r="BX77" s="51">
        <f>'QLQ-30 + QLQ-OV28'!FG77</f>
        <v>0</v>
      </c>
      <c r="BY77" s="51">
        <f>'QLQ-30 + QLQ-OV28'!FH77</f>
        <v>100</v>
      </c>
      <c r="BZ77" s="51">
        <f>'QLQ-30 + QLQ-OV28'!FI77</f>
        <v>33.333333333333329</v>
      </c>
      <c r="CA77" s="51">
        <f>'QLQ-30 + QLQ-OV28'!FJ77</f>
        <v>33.333333333333329</v>
      </c>
      <c r="CB77" s="51">
        <f>'QLQ-30 + QLQ-OV28'!FK77</f>
        <v>0</v>
      </c>
      <c r="CC77" s="51">
        <f>'QLQ-30 + QLQ-OV28'!FL77</f>
        <v>20.000000000000004</v>
      </c>
      <c r="CD77" s="51">
        <f>'QLQ-30 + QLQ-OV28'!FM77</f>
        <v>83.333333333333343</v>
      </c>
      <c r="CE77" s="142">
        <f>'Facit-F'!BJ76</f>
        <v>28</v>
      </c>
      <c r="CF77" s="64">
        <v>43461</v>
      </c>
      <c r="CG77" s="5">
        <v>8.5399999999999991</v>
      </c>
      <c r="CH77" s="5">
        <v>6.1</v>
      </c>
      <c r="CI77" s="5">
        <v>3.15</v>
      </c>
      <c r="CJ77" s="5">
        <v>4.55</v>
      </c>
      <c r="CK77" s="5">
        <v>1.97</v>
      </c>
      <c r="CL77" s="5">
        <v>236</v>
      </c>
      <c r="CM77" s="5">
        <v>26.1</v>
      </c>
      <c r="CN77" s="5">
        <v>1</v>
      </c>
      <c r="CO77" s="51">
        <f>'QLQ-30 + QLQ-OV28'!HX77</f>
        <v>66.666666666666657</v>
      </c>
      <c r="CP77" s="51">
        <f>'QLQ-30 + QLQ-OV28'!HY77</f>
        <v>66.666666666666671</v>
      </c>
      <c r="CQ77" s="51">
        <f>'QLQ-30 + QLQ-OV28'!HZ77</f>
        <v>66.666666666666671</v>
      </c>
      <c r="CR77" s="51">
        <f>'QLQ-30 + QLQ-OV28'!IA77</f>
        <v>66.666666666666671</v>
      </c>
      <c r="CS77" s="51">
        <f>'QLQ-30 + QLQ-OV28'!IB77</f>
        <v>66.666666666666671</v>
      </c>
      <c r="CT77" s="51">
        <f>'QLQ-30 + QLQ-OV28'!IC77</f>
        <v>50</v>
      </c>
      <c r="CU77" s="51">
        <f>'QLQ-30 + QLQ-OV28'!ID77</f>
        <v>33.333333333333329</v>
      </c>
      <c r="CV77" s="51">
        <f>'QLQ-30 + QLQ-OV28'!IE77</f>
        <v>33.333333333333329</v>
      </c>
      <c r="CW77" s="51">
        <f>'QLQ-30 + QLQ-OV28'!IF77</f>
        <v>33.333333333333329</v>
      </c>
      <c r="CX77" s="51">
        <f>'QLQ-30 + QLQ-OV28'!IG77</f>
        <v>0</v>
      </c>
      <c r="CY77" s="51">
        <f>'QLQ-30 + QLQ-OV28'!IH77</f>
        <v>66.666666666666657</v>
      </c>
      <c r="CZ77" s="51">
        <f>'QLQ-30 + QLQ-OV28'!II77</f>
        <v>33.333333333333329</v>
      </c>
      <c r="DA77" s="51">
        <f>'QLQ-30 + QLQ-OV28'!IJ77</f>
        <v>66.666666666666657</v>
      </c>
      <c r="DB77" s="51">
        <f>'QLQ-30 + QLQ-OV28'!IK77</f>
        <v>0</v>
      </c>
      <c r="DC77" s="51">
        <f>'QLQ-30 + QLQ-OV28'!IL77</f>
        <v>33.333333333333329</v>
      </c>
      <c r="DD77" s="51">
        <f>'QLQ-30 + QLQ-OV28'!IM77</f>
        <v>16.666666666666664</v>
      </c>
      <c r="DE77" s="51">
        <f>'QLQ-30 + QLQ-OV28'!IN77</f>
        <v>0</v>
      </c>
      <c r="DF77" s="51">
        <f>'QLQ-30 + QLQ-OV28'!IO77</f>
        <v>100</v>
      </c>
      <c r="DG77" s="51">
        <f>'QLQ-30 + QLQ-OV28'!IP77</f>
        <v>33.333333333333329</v>
      </c>
      <c r="DH77" s="51">
        <f>'QLQ-30 + QLQ-OV28'!IQ77</f>
        <v>33.333333333333329</v>
      </c>
      <c r="DI77" s="51">
        <f>'QLQ-30 + QLQ-OV28'!IR77</f>
        <v>16.666666666666664</v>
      </c>
      <c r="DJ77" s="51">
        <f>'QLQ-30 + QLQ-OV28'!IS77</f>
        <v>40.000000000000007</v>
      </c>
      <c r="DK77" s="51">
        <f>'QLQ-30 + QLQ-OV28'!IT77</f>
        <v>66.666666666666657</v>
      </c>
      <c r="DL77" s="142">
        <f>'Facit-F'!CN76</f>
        <v>25</v>
      </c>
      <c r="DM77" s="64">
        <v>43528</v>
      </c>
      <c r="DN77" s="5">
        <v>7.87</v>
      </c>
      <c r="DO77" s="5">
        <v>6.6</v>
      </c>
      <c r="DP77" s="5">
        <v>3.04</v>
      </c>
      <c r="DQ77" s="5">
        <v>4.6100000000000003</v>
      </c>
      <c r="DR77" s="5">
        <v>1.68</v>
      </c>
      <c r="DS77" s="5">
        <v>220</v>
      </c>
      <c r="DT77" s="5">
        <v>26.2</v>
      </c>
      <c r="DU77" s="5">
        <v>1</v>
      </c>
      <c r="DV77" s="51">
        <f>'QLQ-30 + QLQ-OV28'!LE77</f>
        <v>58.333333333333336</v>
      </c>
      <c r="DW77" s="51">
        <f>'QLQ-30 + QLQ-OV28'!LF77</f>
        <v>59.999999999999986</v>
      </c>
      <c r="DX77" s="51">
        <f>'QLQ-30 + QLQ-OV28'!LG77</f>
        <v>66.666666666666671</v>
      </c>
      <c r="DY77" s="51">
        <f>'QLQ-30 + QLQ-OV28'!LH77</f>
        <v>50</v>
      </c>
      <c r="DZ77" s="51">
        <f>'QLQ-30 + QLQ-OV28'!LI77</f>
        <v>50</v>
      </c>
      <c r="EA77" s="51">
        <f>'QLQ-30 + QLQ-OV28'!LJ77</f>
        <v>66.666666666666671</v>
      </c>
      <c r="EB77" s="51">
        <f>'QLQ-30 + QLQ-OV28'!LK77</f>
        <v>66.666666666666657</v>
      </c>
      <c r="EC77" s="51">
        <f>'QLQ-30 + QLQ-OV28'!LL77</f>
        <v>16.666666666666664</v>
      </c>
      <c r="ED77" s="51">
        <f>'QLQ-30 + QLQ-OV28'!LM77</f>
        <v>33.333333333333329</v>
      </c>
      <c r="EE77" s="51">
        <f>'QLQ-30 + QLQ-OV28'!LN77</f>
        <v>0</v>
      </c>
      <c r="EF77" s="51">
        <f>'QLQ-30 + QLQ-OV28'!LO77</f>
        <v>66.666666666666657</v>
      </c>
      <c r="EG77" s="51">
        <f>'QLQ-30 + QLQ-OV28'!LP77</f>
        <v>33.333333333333329</v>
      </c>
      <c r="EH77" s="51">
        <f>'QLQ-30 + QLQ-OV28'!LQ77</f>
        <v>33.333333333333329</v>
      </c>
      <c r="EI77" s="51">
        <f>'QLQ-30 + QLQ-OV28'!LR77</f>
        <v>0</v>
      </c>
      <c r="EJ77" s="51">
        <f>'QLQ-30 + QLQ-OV28'!LS77</f>
        <v>33.333333333333329</v>
      </c>
      <c r="EK77" s="51">
        <f>'QLQ-30 + QLQ-OV28'!LT77</f>
        <v>33.333333333333329</v>
      </c>
      <c r="EL77" s="51">
        <f>'QLQ-30 + QLQ-OV28'!LU77</f>
        <v>0</v>
      </c>
      <c r="EM77" s="51">
        <f>'QLQ-30 + QLQ-OV28'!LV77</f>
        <v>100</v>
      </c>
      <c r="EN77" s="51">
        <f>'QLQ-30 + QLQ-OV28'!LW77</f>
        <v>33.333333333333329</v>
      </c>
      <c r="EO77" s="51">
        <f>'QLQ-30 + QLQ-OV28'!LX77</f>
        <v>66.666666666666657</v>
      </c>
      <c r="EP77" s="51">
        <f>'QLQ-30 + QLQ-OV28'!LY77</f>
        <v>0</v>
      </c>
      <c r="EQ77" s="51">
        <f>'QLQ-30 + QLQ-OV28'!LZ77</f>
        <v>60</v>
      </c>
      <c r="ER77" s="51">
        <f>'QLQ-30 + QLQ-OV28'!MA77</f>
        <v>100</v>
      </c>
      <c r="ES77" s="55">
        <f>'Facit-F'!DR76</f>
        <v>20</v>
      </c>
    </row>
    <row r="78" spans="1:149">
      <c r="A78" s="4" t="s">
        <v>82</v>
      </c>
      <c r="B78" s="4" t="s">
        <v>498</v>
      </c>
      <c r="C78" s="4" t="s">
        <v>408</v>
      </c>
      <c r="D78" s="4" t="s">
        <v>382</v>
      </c>
      <c r="E78" s="4" t="s">
        <v>112</v>
      </c>
      <c r="F78" s="4" t="s">
        <v>390</v>
      </c>
      <c r="G78" s="128" t="s">
        <v>114</v>
      </c>
      <c r="H78" s="62">
        <v>43410</v>
      </c>
      <c r="I78" s="4" t="s">
        <v>541</v>
      </c>
      <c r="J78" s="132"/>
      <c r="K78" s="132"/>
      <c r="L78" s="132"/>
      <c r="M78" s="132"/>
      <c r="N78" s="132"/>
      <c r="O78" s="132"/>
      <c r="P78" s="132"/>
      <c r="Q78" s="132"/>
      <c r="R78" s="132"/>
      <c r="S78" s="5">
        <v>60.15</v>
      </c>
      <c r="T78" s="5">
        <v>7.5</v>
      </c>
      <c r="U78" s="5">
        <v>4.68</v>
      </c>
      <c r="V78" s="5">
        <v>6.32</v>
      </c>
      <c r="W78" s="5">
        <v>3.8</v>
      </c>
      <c r="X78" s="5">
        <v>273</v>
      </c>
      <c r="Y78" s="5">
        <v>30.2</v>
      </c>
      <c r="Z78" s="5">
        <v>1</v>
      </c>
      <c r="AA78" s="51">
        <f>'QLQ-30 + QLQ-OV28'!BJ78</f>
        <v>83.333333333333343</v>
      </c>
      <c r="AB78" s="51">
        <f>'QLQ-30 + QLQ-OV28'!BK78</f>
        <v>100</v>
      </c>
      <c r="AC78" s="51">
        <f>'QLQ-30 + QLQ-OV28'!BL78</f>
        <v>100</v>
      </c>
      <c r="AD78" s="51">
        <f>'QLQ-30 + QLQ-OV28'!BM78</f>
        <v>66.666666666666671</v>
      </c>
      <c r="AE78" s="51">
        <f>'QLQ-30 + QLQ-OV28'!BN78</f>
        <v>83.333333333333343</v>
      </c>
      <c r="AF78" s="51">
        <f>'QLQ-30 + QLQ-OV28'!BO78</f>
        <v>66.666666666666671</v>
      </c>
      <c r="AG78" s="51">
        <f>'QLQ-30 + QLQ-OV28'!BP78</f>
        <v>0</v>
      </c>
      <c r="AH78" s="51">
        <f>'QLQ-30 + QLQ-OV28'!BQ78</f>
        <v>0</v>
      </c>
      <c r="AI78" s="51">
        <f>'QLQ-30 + QLQ-OV28'!BR78</f>
        <v>33.333333333333329</v>
      </c>
      <c r="AJ78" s="51">
        <f>'QLQ-30 + QLQ-OV28'!BS78</f>
        <v>0</v>
      </c>
      <c r="AK78" s="51">
        <f>'QLQ-30 + QLQ-OV28'!BT78</f>
        <v>33.333333333333329</v>
      </c>
      <c r="AL78" s="51">
        <f>'QLQ-30 + QLQ-OV28'!BU78</f>
        <v>0</v>
      </c>
      <c r="AM78" s="51">
        <f>'QLQ-30 + QLQ-OV28'!BV78</f>
        <v>33.333333333333329</v>
      </c>
      <c r="AN78" s="51">
        <f>'QLQ-30 + QLQ-OV28'!BW78</f>
        <v>0</v>
      </c>
      <c r="AO78" s="51">
        <f>'QLQ-30 + QLQ-OV28'!BX78</f>
        <v>0</v>
      </c>
      <c r="AP78" s="51">
        <f>'QLQ-30 + QLQ-OV28'!BY78</f>
        <v>33.333333333333329</v>
      </c>
      <c r="AQ78" s="51">
        <f>'QLQ-30 + QLQ-OV28'!BZ78</f>
        <v>25</v>
      </c>
      <c r="AR78" s="51">
        <f>'QLQ-30 + QLQ-OV28'!CA78</f>
        <v>55.55555555555555</v>
      </c>
      <c r="AS78" s="51">
        <f>'QLQ-30 + QLQ-OV28'!CB78</f>
        <v>28.571428571428577</v>
      </c>
      <c r="AT78" s="51">
        <f>'QLQ-30 + QLQ-OV28'!CC78</f>
        <v>0</v>
      </c>
      <c r="AU78" s="51">
        <f>'QLQ-30 + QLQ-OV28'!CD78</f>
        <v>33.333333333333329</v>
      </c>
      <c r="AV78" s="51">
        <f>'QLQ-30 + QLQ-OV28'!CE78</f>
        <v>6.6666666666666652</v>
      </c>
      <c r="AW78" s="51">
        <f>'QLQ-30 + QLQ-OV28'!CF78</f>
        <v>0</v>
      </c>
      <c r="AX78" s="142">
        <f>'Facit-F'!AF77</f>
        <v>43</v>
      </c>
      <c r="AY78" s="62">
        <v>43431</v>
      </c>
      <c r="AZ78" s="5" t="s">
        <v>380</v>
      </c>
      <c r="BA78" s="5">
        <v>7</v>
      </c>
      <c r="BB78" s="5">
        <v>4.28</v>
      </c>
      <c r="BC78" s="5">
        <v>5.83</v>
      </c>
      <c r="BD78" s="5">
        <v>3.25</v>
      </c>
      <c r="BE78" s="5">
        <v>199</v>
      </c>
      <c r="BF78" s="5">
        <v>30.5</v>
      </c>
      <c r="BG78" s="5">
        <v>1</v>
      </c>
      <c r="BH78" s="51">
        <f>'QLQ-30 + QLQ-OV28'!EQ78</f>
        <v>91.666666666666657</v>
      </c>
      <c r="BI78" s="51">
        <f>'QLQ-30 + QLQ-OV28'!ER78</f>
        <v>93.333333333333329</v>
      </c>
      <c r="BJ78" s="51">
        <f>'QLQ-30 + QLQ-OV28'!ES78</f>
        <v>100</v>
      </c>
      <c r="BK78" s="51">
        <f>'QLQ-30 + QLQ-OV28'!ET78</f>
        <v>33.333333333333336</v>
      </c>
      <c r="BL78" s="51">
        <f>'QLQ-30 + QLQ-OV28'!EU78</f>
        <v>100</v>
      </c>
      <c r="BM78" s="51">
        <f>'QLQ-30 + QLQ-OV28'!EV78</f>
        <v>83.333333333333343</v>
      </c>
      <c r="BN78" s="51">
        <f>'QLQ-30 + QLQ-OV28'!EW78</f>
        <v>33.333333333333329</v>
      </c>
      <c r="BO78" s="51">
        <f>'QLQ-30 + QLQ-OV28'!EX78</f>
        <v>16.666666666666664</v>
      </c>
      <c r="BP78" s="51">
        <f>'QLQ-30 + QLQ-OV28'!EY78</f>
        <v>33.333333333333329</v>
      </c>
      <c r="BQ78" s="51">
        <f>'QLQ-30 + QLQ-OV28'!EZ78</f>
        <v>0</v>
      </c>
      <c r="BR78" s="51">
        <f>'QLQ-30 + QLQ-OV28'!FA78</f>
        <v>66.666666666666657</v>
      </c>
      <c r="BS78" s="51">
        <f>'QLQ-30 + QLQ-OV28'!FB78</f>
        <v>0</v>
      </c>
      <c r="BT78" s="51">
        <f>'QLQ-30 + QLQ-OV28'!FC78</f>
        <v>33.333333333333329</v>
      </c>
      <c r="BU78" s="51">
        <f>'QLQ-30 + QLQ-OV28'!FD78</f>
        <v>0</v>
      </c>
      <c r="BV78" s="51">
        <f>'QLQ-30 + QLQ-OV28'!FE78</f>
        <v>0</v>
      </c>
      <c r="BW78" s="51">
        <f>'QLQ-30 + QLQ-OV28'!FF78</f>
        <v>33.333333333333329</v>
      </c>
      <c r="BX78" s="51">
        <f>'QLQ-30 + QLQ-OV28'!FG78</f>
        <v>20.833333333333336</v>
      </c>
      <c r="BY78" s="51">
        <f>'QLQ-30 + QLQ-OV28'!FH78</f>
        <v>55.55555555555555</v>
      </c>
      <c r="BZ78" s="51">
        <f>'QLQ-30 + QLQ-OV28'!FI78</f>
        <v>33.333333333333329</v>
      </c>
      <c r="CA78" s="51">
        <f>'QLQ-30 + QLQ-OV28'!FJ78</f>
        <v>11.111111111111109</v>
      </c>
      <c r="CB78" s="51">
        <f>'QLQ-30 + QLQ-OV28'!FK78</f>
        <v>33.333333333333329</v>
      </c>
      <c r="CC78" s="51">
        <f>'QLQ-30 + QLQ-OV28'!FL78</f>
        <v>20.000000000000004</v>
      </c>
      <c r="CD78" s="51">
        <f>'QLQ-30 + QLQ-OV28'!FM78</f>
        <v>0</v>
      </c>
      <c r="CE78" s="142">
        <f>'Facit-F'!BJ77</f>
        <v>37</v>
      </c>
      <c r="CF78" s="64">
        <v>43473</v>
      </c>
      <c r="CG78" s="5" t="s">
        <v>380</v>
      </c>
      <c r="CH78" s="5">
        <v>6.1</v>
      </c>
      <c r="CI78" s="5">
        <v>3.58</v>
      </c>
      <c r="CJ78" s="5">
        <v>4.1399999999999997</v>
      </c>
      <c r="CK78" s="5">
        <v>2.02</v>
      </c>
      <c r="CL78" s="5">
        <v>240</v>
      </c>
      <c r="CM78" s="5">
        <v>31.1</v>
      </c>
      <c r="CN78" s="5">
        <v>1</v>
      </c>
      <c r="CO78" s="51">
        <f>'QLQ-30 + QLQ-OV28'!HX78</f>
        <v>75</v>
      </c>
      <c r="CP78" s="51">
        <f>'QLQ-30 + QLQ-OV28'!HY78</f>
        <v>73.333333333333343</v>
      </c>
      <c r="CQ78" s="51">
        <f>'QLQ-30 + QLQ-OV28'!HZ78</f>
        <v>66.666666666666671</v>
      </c>
      <c r="CR78" s="51">
        <f>'QLQ-30 + QLQ-OV28'!IA78</f>
        <v>33.333333333333336</v>
      </c>
      <c r="CS78" s="51">
        <f>'QLQ-30 + QLQ-OV28'!IB78</f>
        <v>66.666666666666671</v>
      </c>
      <c r="CT78" s="51">
        <f>'QLQ-30 + QLQ-OV28'!IC78</f>
        <v>66.666666666666671</v>
      </c>
      <c r="CU78" s="51">
        <f>'QLQ-30 + QLQ-OV28'!ID78</f>
        <v>33.333333333333329</v>
      </c>
      <c r="CV78" s="51">
        <f>'QLQ-30 + QLQ-OV28'!IE78</f>
        <v>16.666666666666664</v>
      </c>
      <c r="CW78" s="51">
        <f>'QLQ-30 + QLQ-OV28'!IF78</f>
        <v>33.333333333333329</v>
      </c>
      <c r="CX78" s="51">
        <f>'QLQ-30 + QLQ-OV28'!IG78</f>
        <v>0</v>
      </c>
      <c r="CY78" s="51">
        <f>'QLQ-30 + QLQ-OV28'!IH78</f>
        <v>66.666666666666657</v>
      </c>
      <c r="CZ78" s="51">
        <f>'QLQ-30 + QLQ-OV28'!II78</f>
        <v>33.333333333333329</v>
      </c>
      <c r="DA78" s="51">
        <f>'QLQ-30 + QLQ-OV28'!IJ78</f>
        <v>33.333333333333329</v>
      </c>
      <c r="DB78" s="51">
        <f>'QLQ-30 + QLQ-OV28'!IK78</f>
        <v>0</v>
      </c>
      <c r="DC78" s="51">
        <f>'QLQ-30 + QLQ-OV28'!IL78</f>
        <v>0</v>
      </c>
      <c r="DD78" s="51">
        <f>'QLQ-30 + QLQ-OV28'!IM78</f>
        <v>50</v>
      </c>
      <c r="DE78" s="51">
        <f>'QLQ-30 + QLQ-OV28'!IN78</f>
        <v>12.5</v>
      </c>
      <c r="DF78" s="51">
        <f>'QLQ-30 + QLQ-OV28'!IO78</f>
        <v>55.55555555555555</v>
      </c>
      <c r="DG78" s="51">
        <f>'QLQ-30 + QLQ-OV28'!IP78</f>
        <v>28.571428571428577</v>
      </c>
      <c r="DH78" s="51">
        <f>'QLQ-30 + QLQ-OV28'!IQ78</f>
        <v>33.333333333333329</v>
      </c>
      <c r="DI78" s="51">
        <f>'QLQ-30 + QLQ-OV28'!IR78</f>
        <v>50</v>
      </c>
      <c r="DJ78" s="51">
        <f>'QLQ-30 + QLQ-OV28'!IS78</f>
        <v>26.666666666666668</v>
      </c>
      <c r="DK78" s="51">
        <f>'QLQ-30 + QLQ-OV28'!IT78</f>
        <v>66.666666666666657</v>
      </c>
      <c r="DL78" s="142">
        <f>'Facit-F'!CN77</f>
        <v>32</v>
      </c>
      <c r="DM78" s="64">
        <v>43522</v>
      </c>
      <c r="DN78" s="5">
        <v>60.15</v>
      </c>
      <c r="DO78" s="5">
        <v>6.6</v>
      </c>
      <c r="DP78" s="5">
        <v>3.45</v>
      </c>
      <c r="DQ78" s="5">
        <v>13.57</v>
      </c>
      <c r="DR78" s="5">
        <v>7.81</v>
      </c>
      <c r="DS78" s="5">
        <v>206</v>
      </c>
      <c r="DT78" s="5">
        <v>31.6</v>
      </c>
      <c r="DU78" s="5">
        <v>1</v>
      </c>
      <c r="DV78" s="51">
        <f>'QLQ-30 + QLQ-OV28'!LE78</f>
        <v>66.666666666666657</v>
      </c>
      <c r="DW78" s="51">
        <f>'QLQ-30 + QLQ-OV28'!LF78</f>
        <v>80</v>
      </c>
      <c r="DX78" s="51">
        <f>'QLQ-30 + QLQ-OV28'!LG78</f>
        <v>66.666666666666671</v>
      </c>
      <c r="DY78" s="51">
        <f>'QLQ-30 + QLQ-OV28'!LH78</f>
        <v>50</v>
      </c>
      <c r="DZ78" s="51">
        <f>'QLQ-30 + QLQ-OV28'!LI78</f>
        <v>66.666666666666671</v>
      </c>
      <c r="EA78" s="51">
        <f>'QLQ-30 + QLQ-OV28'!LJ78</f>
        <v>66.666666666666671</v>
      </c>
      <c r="EB78" s="51">
        <f>'QLQ-30 + QLQ-OV28'!LK78</f>
        <v>55.55555555555555</v>
      </c>
      <c r="EC78" s="51">
        <f>'QLQ-30 + QLQ-OV28'!LL78</f>
        <v>16.666666666666664</v>
      </c>
      <c r="ED78" s="51">
        <f>'QLQ-30 + QLQ-OV28'!LM78</f>
        <v>33.333333333333329</v>
      </c>
      <c r="EE78" s="51">
        <f>'QLQ-30 + QLQ-OV28'!LN78</f>
        <v>0</v>
      </c>
      <c r="EF78" s="51">
        <f>'QLQ-30 + QLQ-OV28'!LO78</f>
        <v>66.666666666666657</v>
      </c>
      <c r="EG78" s="51">
        <f>'QLQ-30 + QLQ-OV28'!LP78</f>
        <v>33.333333333333329</v>
      </c>
      <c r="EH78" s="51">
        <f>'QLQ-30 + QLQ-OV28'!LQ78</f>
        <v>66.666666666666657</v>
      </c>
      <c r="EI78" s="51">
        <f>'QLQ-30 + QLQ-OV28'!LR78</f>
        <v>0</v>
      </c>
      <c r="EJ78" s="51">
        <f>'QLQ-30 + QLQ-OV28'!LS78</f>
        <v>0</v>
      </c>
      <c r="EK78" s="51">
        <f>'QLQ-30 + QLQ-OV28'!LT78</f>
        <v>50</v>
      </c>
      <c r="EL78" s="51">
        <f>'QLQ-30 + QLQ-OV28'!LU78</f>
        <v>0</v>
      </c>
      <c r="EM78" s="51">
        <f>'QLQ-30 + QLQ-OV28'!LV78</f>
        <v>66.666666666666657</v>
      </c>
      <c r="EN78" s="51">
        <f>'QLQ-30 + QLQ-OV28'!LW78</f>
        <v>47.619047619047613</v>
      </c>
      <c r="EO78" s="51">
        <f>'QLQ-30 + QLQ-OV28'!LX78</f>
        <v>55.55555555555555</v>
      </c>
      <c r="EP78" s="51">
        <f>'QLQ-30 + QLQ-OV28'!LY78</f>
        <v>50</v>
      </c>
      <c r="EQ78" s="51">
        <f>'QLQ-30 + QLQ-OV28'!LZ78</f>
        <v>40.000000000000007</v>
      </c>
      <c r="ER78" s="51">
        <f>'QLQ-30 + QLQ-OV28'!MA78</f>
        <v>66.666666666666657</v>
      </c>
      <c r="ES78" s="55">
        <f>'Facit-F'!DR77</f>
        <v>30</v>
      </c>
    </row>
    <row r="79" spans="1:149">
      <c r="A79" s="4" t="s">
        <v>83</v>
      </c>
      <c r="B79" s="4" t="s">
        <v>499</v>
      </c>
      <c r="C79" s="4" t="s">
        <v>423</v>
      </c>
      <c r="D79" s="4" t="s">
        <v>111</v>
      </c>
      <c r="E79" s="4" t="s">
        <v>112</v>
      </c>
      <c r="F79" s="4" t="s">
        <v>113</v>
      </c>
      <c r="G79" s="128" t="s">
        <v>401</v>
      </c>
      <c r="H79" s="62">
        <v>43451</v>
      </c>
      <c r="I79" s="4" t="s">
        <v>540</v>
      </c>
      <c r="J79" s="132"/>
      <c r="K79" s="132"/>
      <c r="L79" s="132"/>
      <c r="M79" s="132"/>
      <c r="N79" s="132"/>
      <c r="O79" s="132"/>
      <c r="P79" s="132"/>
      <c r="Q79" s="132"/>
      <c r="R79" s="132"/>
      <c r="S79" s="5">
        <v>55.61</v>
      </c>
      <c r="T79" s="5">
        <v>7.6</v>
      </c>
      <c r="U79" s="5">
        <v>4.22</v>
      </c>
      <c r="V79" s="5">
        <v>9.2799999999999994</v>
      </c>
      <c r="W79" s="5">
        <v>6.17</v>
      </c>
      <c r="X79" s="5">
        <v>309</v>
      </c>
      <c r="Y79" s="5">
        <v>22.9</v>
      </c>
      <c r="Z79" s="5">
        <v>1</v>
      </c>
      <c r="AA79" s="51">
        <f>'QLQ-30 + QLQ-OV28'!BJ79</f>
        <v>66.666666666666657</v>
      </c>
      <c r="AB79" s="51">
        <f>'QLQ-30 + QLQ-OV28'!BK79</f>
        <v>100</v>
      </c>
      <c r="AC79" s="51">
        <f>'QLQ-30 + QLQ-OV28'!BL79</f>
        <v>100</v>
      </c>
      <c r="AD79" s="51">
        <f>'QLQ-30 + QLQ-OV28'!BM79</f>
        <v>83.333333333333343</v>
      </c>
      <c r="AE79" s="51">
        <f>'QLQ-30 + QLQ-OV28'!BN79</f>
        <v>100</v>
      </c>
      <c r="AF79" s="51">
        <f>'QLQ-30 + QLQ-OV28'!BO79</f>
        <v>100</v>
      </c>
      <c r="AG79" s="51">
        <f>'QLQ-30 + QLQ-OV28'!BP79</f>
        <v>0</v>
      </c>
      <c r="AH79" s="51">
        <f>'QLQ-30 + QLQ-OV28'!BQ79</f>
        <v>0</v>
      </c>
      <c r="AI79" s="51">
        <f>'QLQ-30 + QLQ-OV28'!BR79</f>
        <v>16.666666666666664</v>
      </c>
      <c r="AJ79" s="51">
        <f>'QLQ-30 + QLQ-OV28'!BS79</f>
        <v>0</v>
      </c>
      <c r="AK79" s="51">
        <f>'QLQ-30 + QLQ-OV28'!BT79</f>
        <v>0</v>
      </c>
      <c r="AL79" s="51">
        <f>'QLQ-30 + QLQ-OV28'!BU79</f>
        <v>0</v>
      </c>
      <c r="AM79" s="51">
        <f>'QLQ-30 + QLQ-OV28'!BV79</f>
        <v>0</v>
      </c>
      <c r="AN79" s="51">
        <f>'QLQ-30 + QLQ-OV28'!BW79</f>
        <v>0</v>
      </c>
      <c r="AO79" s="51">
        <f>'QLQ-30 + QLQ-OV28'!BX79</f>
        <v>33.333333333333329</v>
      </c>
      <c r="AP79" s="51">
        <f>'QLQ-30 + QLQ-OV28'!BY79</f>
        <v>0</v>
      </c>
      <c r="AQ79" s="51">
        <f>'QLQ-30 + QLQ-OV28'!BZ79</f>
        <v>20.833333333333336</v>
      </c>
      <c r="AR79" s="51">
        <f>'QLQ-30 + QLQ-OV28'!CA79</f>
        <v>33.333333333333329</v>
      </c>
      <c r="AS79" s="51">
        <f>'QLQ-30 + QLQ-OV28'!CB79</f>
        <v>0</v>
      </c>
      <c r="AT79" s="51">
        <f>'QLQ-30 + QLQ-OV28'!CC79</f>
        <v>0</v>
      </c>
      <c r="AU79" s="51">
        <f>'QLQ-30 + QLQ-OV28'!CD79</f>
        <v>33.333333333333329</v>
      </c>
      <c r="AV79" s="51">
        <f>'QLQ-30 + QLQ-OV28'!CE79</f>
        <v>13.33333333333333</v>
      </c>
      <c r="AW79" s="51">
        <f>'QLQ-30 + QLQ-OV28'!CF79</f>
        <v>0</v>
      </c>
      <c r="AX79" s="142">
        <f>'Facit-F'!AF78</f>
        <v>48</v>
      </c>
      <c r="AY79" s="62">
        <v>43483</v>
      </c>
      <c r="AZ79" s="5" t="s">
        <v>380</v>
      </c>
      <c r="BA79" s="5">
        <v>6.8</v>
      </c>
      <c r="BB79" s="5">
        <v>3.71</v>
      </c>
      <c r="BC79" s="5">
        <v>33.82</v>
      </c>
      <c r="BD79" s="5">
        <v>22.57</v>
      </c>
      <c r="BE79" s="5">
        <v>322</v>
      </c>
      <c r="BF79" s="5">
        <v>22.9</v>
      </c>
      <c r="BG79" s="5">
        <v>1</v>
      </c>
      <c r="BH79" s="51">
        <f>'QLQ-30 + QLQ-OV28'!EQ79</f>
        <v>41.666666666666671</v>
      </c>
      <c r="BI79" s="51">
        <f>'QLQ-30 + QLQ-OV28'!ER79</f>
        <v>73.333333333333343</v>
      </c>
      <c r="BJ79" s="51">
        <f>'QLQ-30 + QLQ-OV28'!ES79</f>
        <v>66.666666666666671</v>
      </c>
      <c r="BK79" s="51">
        <f>'QLQ-30 + QLQ-OV28'!ET79</f>
        <v>50</v>
      </c>
      <c r="BL79" s="51">
        <f>'QLQ-30 + QLQ-OV28'!EU79</f>
        <v>83.333333333333343</v>
      </c>
      <c r="BM79" s="51">
        <f>'QLQ-30 + QLQ-OV28'!EV79</f>
        <v>16.666666666666664</v>
      </c>
      <c r="BN79" s="51">
        <f>'QLQ-30 + QLQ-OV28'!EW79</f>
        <v>33.333333333333329</v>
      </c>
      <c r="BO79" s="51">
        <f>'QLQ-30 + QLQ-OV28'!EX79</f>
        <v>66.666666666666657</v>
      </c>
      <c r="BP79" s="51">
        <f>'QLQ-30 + QLQ-OV28'!EY79</f>
        <v>33.333333333333329</v>
      </c>
      <c r="BQ79" s="51">
        <f>'QLQ-30 + QLQ-OV28'!EZ79</f>
        <v>33.333333333333329</v>
      </c>
      <c r="BR79" s="51">
        <f>'QLQ-30 + QLQ-OV28'!FA79</f>
        <v>0</v>
      </c>
      <c r="BS79" s="51">
        <f>'QLQ-30 + QLQ-OV28'!FB79</f>
        <v>33.333333333333329</v>
      </c>
      <c r="BT79" s="51">
        <f>'QLQ-30 + QLQ-OV28'!FC79</f>
        <v>0</v>
      </c>
      <c r="BU79" s="51">
        <f>'QLQ-30 + QLQ-OV28'!FD79</f>
        <v>66.666666666666657</v>
      </c>
      <c r="BV79" s="51">
        <f>'QLQ-30 + QLQ-OV28'!FE79</f>
        <v>66.666666666666657</v>
      </c>
      <c r="BW79" s="51">
        <f>'QLQ-30 + QLQ-OV28'!FF79</f>
        <v>66.666666666666657</v>
      </c>
      <c r="BX79" s="51">
        <f>'QLQ-30 + QLQ-OV28'!FG79</f>
        <v>0</v>
      </c>
      <c r="BY79" s="51">
        <f>'QLQ-30 + QLQ-OV28'!FH79</f>
        <v>66.666666666666657</v>
      </c>
      <c r="BZ79" s="51">
        <f>'QLQ-30 + QLQ-OV28'!FI79</f>
        <v>47.619047619047613</v>
      </c>
      <c r="CA79" s="51">
        <f>'QLQ-30 + QLQ-OV28'!FJ79</f>
        <v>33.333333333333329</v>
      </c>
      <c r="CB79" s="51">
        <f>'QLQ-30 + QLQ-OV28'!FK79</f>
        <v>33.333333333333329</v>
      </c>
      <c r="CC79" s="51">
        <f>'QLQ-30 + QLQ-OV28'!FL79</f>
        <v>33.333333333333329</v>
      </c>
      <c r="CD79" s="51">
        <f>'QLQ-30 + QLQ-OV28'!FM79</f>
        <v>50</v>
      </c>
      <c r="CE79" s="142">
        <f>'Facit-F'!BJ78</f>
        <v>24</v>
      </c>
      <c r="CF79" s="64">
        <v>43532</v>
      </c>
      <c r="CG79" s="5">
        <v>7.68</v>
      </c>
      <c r="CH79" s="5">
        <v>6.4</v>
      </c>
      <c r="CI79" s="5">
        <v>3.33</v>
      </c>
      <c r="CJ79" s="5">
        <v>35.99</v>
      </c>
      <c r="CK79" s="5">
        <v>29.39</v>
      </c>
      <c r="CL79" s="5">
        <v>195</v>
      </c>
      <c r="CM79" s="5">
        <v>22.9</v>
      </c>
      <c r="CN79" s="5">
        <v>1</v>
      </c>
      <c r="CO79" s="51">
        <f>'QLQ-30 + QLQ-OV28'!HX79</f>
        <v>33.333333333333329</v>
      </c>
      <c r="CP79" s="51">
        <f>'QLQ-30 + QLQ-OV28'!HY79</f>
        <v>26.666666666666661</v>
      </c>
      <c r="CQ79" s="51">
        <f>'QLQ-30 + QLQ-OV28'!HZ79</f>
        <v>0</v>
      </c>
      <c r="CR79" s="51">
        <f>'QLQ-30 + QLQ-OV28'!IA79</f>
        <v>16.666666666666664</v>
      </c>
      <c r="CS79" s="51">
        <f>'QLQ-30 + QLQ-OV28'!IB79</f>
        <v>66.666666666666671</v>
      </c>
      <c r="CT79" s="51">
        <f>'QLQ-30 + QLQ-OV28'!IC79</f>
        <v>16.666666666666664</v>
      </c>
      <c r="CU79" s="51">
        <f>'QLQ-30 + QLQ-OV28'!ID79</f>
        <v>100</v>
      </c>
      <c r="CV79" s="51">
        <f>'QLQ-30 + QLQ-OV28'!IE79</f>
        <v>66.666666666666657</v>
      </c>
      <c r="CW79" s="51">
        <f>'QLQ-30 + QLQ-OV28'!IF79</f>
        <v>33.333333333333329</v>
      </c>
      <c r="CX79" s="51">
        <f>'QLQ-30 + QLQ-OV28'!IG79</f>
        <v>66.666666666666657</v>
      </c>
      <c r="CY79" s="51">
        <f>'QLQ-30 + QLQ-OV28'!IH79</f>
        <v>33.333333333333329</v>
      </c>
      <c r="CZ79" s="51">
        <f>'QLQ-30 + QLQ-OV28'!II79</f>
        <v>66.666666666666657</v>
      </c>
      <c r="DA79" s="51">
        <f>'QLQ-30 + QLQ-OV28'!IJ79</f>
        <v>0</v>
      </c>
      <c r="DB79" s="51">
        <f>'QLQ-30 + QLQ-OV28'!IK79</f>
        <v>33.333333333333329</v>
      </c>
      <c r="DC79" s="51">
        <f>'QLQ-30 + QLQ-OV28'!IL79</f>
        <v>66.666666666666657</v>
      </c>
      <c r="DD79" s="51">
        <f>'QLQ-30 + QLQ-OV28'!IM79</f>
        <v>100</v>
      </c>
      <c r="DE79" s="51">
        <f>'QLQ-30 + QLQ-OV28'!IN79</f>
        <v>0</v>
      </c>
      <c r="DF79" s="51">
        <f>'QLQ-30 + QLQ-OV28'!IO79</f>
        <v>100</v>
      </c>
      <c r="DG79" s="51">
        <f>'QLQ-30 + QLQ-OV28'!IP79</f>
        <v>52.380952380952387</v>
      </c>
      <c r="DH79" s="51">
        <f>'QLQ-30 + QLQ-OV28'!IQ79</f>
        <v>100</v>
      </c>
      <c r="DI79" s="51">
        <f>'QLQ-30 + QLQ-OV28'!IR79</f>
        <v>66.666666666666657</v>
      </c>
      <c r="DJ79" s="51">
        <f>'QLQ-30 + QLQ-OV28'!IS79</f>
        <v>53.333333333333336</v>
      </c>
      <c r="DK79" s="51">
        <f>'QLQ-30 + QLQ-OV28'!IT79</f>
        <v>66.666666666666657</v>
      </c>
      <c r="DL79" s="142">
        <f>'Facit-F'!CN78</f>
        <v>9</v>
      </c>
      <c r="DM79" s="91" t="s">
        <v>500</v>
      </c>
      <c r="DN79" s="5"/>
      <c r="DO79" s="5"/>
      <c r="DP79" s="5"/>
      <c r="DQ79" s="5"/>
      <c r="DR79" s="5"/>
      <c r="DS79" s="5"/>
      <c r="DT79" s="5"/>
      <c r="DU79" s="5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5"/>
    </row>
    <row r="80" spans="1:149">
      <c r="A80" s="4" t="s">
        <v>84</v>
      </c>
      <c r="B80" s="4" t="s">
        <v>501</v>
      </c>
      <c r="C80" s="4" t="s">
        <v>408</v>
      </c>
      <c r="D80" s="4" t="s">
        <v>382</v>
      </c>
      <c r="E80" s="4" t="s">
        <v>396</v>
      </c>
      <c r="F80" s="4" t="s">
        <v>373</v>
      </c>
      <c r="G80" s="128" t="s">
        <v>114</v>
      </c>
      <c r="H80" s="62">
        <v>43475</v>
      </c>
      <c r="I80" s="4" t="s">
        <v>375</v>
      </c>
      <c r="J80" s="132"/>
      <c r="K80" s="132"/>
      <c r="L80" s="132"/>
      <c r="M80" s="132"/>
      <c r="N80" s="132"/>
      <c r="O80" s="132"/>
      <c r="P80" s="132"/>
      <c r="Q80" s="132"/>
      <c r="R80" s="132"/>
      <c r="S80" s="5">
        <v>204.2</v>
      </c>
      <c r="T80" s="5">
        <v>9.1999999999999993</v>
      </c>
      <c r="U80" s="5">
        <v>4.9800000000000004</v>
      </c>
      <c r="V80" s="5">
        <v>8.56</v>
      </c>
      <c r="W80" s="5">
        <v>5.94</v>
      </c>
      <c r="X80" s="5">
        <v>218</v>
      </c>
      <c r="Y80" s="5">
        <v>27.5</v>
      </c>
      <c r="Z80" s="5">
        <v>0</v>
      </c>
      <c r="AA80" s="51">
        <f>'QLQ-30 + QLQ-OV28'!BJ80</f>
        <v>33.333333333333329</v>
      </c>
      <c r="AB80" s="51">
        <f>'QLQ-30 + QLQ-OV28'!BK80</f>
        <v>40</v>
      </c>
      <c r="AC80" s="51">
        <f>'QLQ-30 + QLQ-OV28'!BL80</f>
        <v>16.666666666666664</v>
      </c>
      <c r="AD80" s="51">
        <f>'QLQ-30 + QLQ-OV28'!BM80</f>
        <v>50</v>
      </c>
      <c r="AE80" s="51">
        <f>'QLQ-30 + QLQ-OV28'!BN80</f>
        <v>33.333333333333336</v>
      </c>
      <c r="AF80" s="51">
        <f>'QLQ-30 + QLQ-OV28'!BO80</f>
        <v>66.666666666666671</v>
      </c>
      <c r="AG80" s="51">
        <f>'QLQ-30 + QLQ-OV28'!BP80</f>
        <v>88.888888888888886</v>
      </c>
      <c r="AH80" s="51">
        <f>'QLQ-30 + QLQ-OV28'!BQ80</f>
        <v>0</v>
      </c>
      <c r="AI80" s="51">
        <f>'QLQ-30 + QLQ-OV28'!BR80</f>
        <v>66.666666666666657</v>
      </c>
      <c r="AJ80" s="51">
        <f>'QLQ-30 + QLQ-OV28'!BS80</f>
        <v>33.333333333333329</v>
      </c>
      <c r="AK80" s="51">
        <f>'QLQ-30 + QLQ-OV28'!BT80</f>
        <v>66.666666666666657</v>
      </c>
      <c r="AL80" s="51">
        <f>'QLQ-30 + QLQ-OV28'!BU80</f>
        <v>66.666666666666657</v>
      </c>
      <c r="AM80" s="51">
        <f>'QLQ-30 + QLQ-OV28'!BV80</f>
        <v>66.666666666666657</v>
      </c>
      <c r="AN80" s="51">
        <f>'QLQ-30 + QLQ-OV28'!BW80</f>
        <v>0</v>
      </c>
      <c r="AO80" s="51">
        <f>'QLQ-30 + QLQ-OV28'!BX80</f>
        <v>100</v>
      </c>
      <c r="AP80" s="51">
        <f>'QLQ-30 + QLQ-OV28'!BY80</f>
        <v>66.666666666666657</v>
      </c>
      <c r="AQ80" s="51">
        <f>'QLQ-30 + QLQ-OV28'!BZ80</f>
        <v>0</v>
      </c>
      <c r="AR80" s="51">
        <f>'QLQ-30 + QLQ-OV28'!CA80</f>
        <v>88.888888888888886</v>
      </c>
      <c r="AS80" s="51">
        <f>'QLQ-30 + QLQ-OV28'!CB80</f>
        <v>95.238095238095241</v>
      </c>
      <c r="AT80" s="51">
        <f>'QLQ-30 + QLQ-OV28'!CC80</f>
        <v>22.222222222222225</v>
      </c>
      <c r="AU80" s="51">
        <f>'QLQ-30 + QLQ-OV28'!CD80</f>
        <v>33.333333333333329</v>
      </c>
      <c r="AV80" s="51">
        <f>'QLQ-30 + QLQ-OV28'!CE80</f>
        <v>26.666666666666668</v>
      </c>
      <c r="AW80" s="51">
        <f>'QLQ-30 + QLQ-OV28'!CF80</f>
        <v>0</v>
      </c>
      <c r="AX80" s="142">
        <f>'Facit-F'!AF79</f>
        <v>16</v>
      </c>
      <c r="AY80" s="62">
        <v>43497</v>
      </c>
      <c r="AZ80" s="5">
        <v>64.430000000000007</v>
      </c>
      <c r="BA80" s="5">
        <v>8.5</v>
      </c>
      <c r="BB80" s="5">
        <v>4.59</v>
      </c>
      <c r="BC80" s="5">
        <v>5.65</v>
      </c>
      <c r="BD80" s="5">
        <v>3.2</v>
      </c>
      <c r="BE80" s="5">
        <v>164</v>
      </c>
      <c r="BF80" s="5">
        <v>27.5</v>
      </c>
      <c r="BG80" s="5">
        <v>0</v>
      </c>
      <c r="BH80" s="51">
        <f>'QLQ-30 + QLQ-OV28'!EQ80</f>
        <v>33.333333333333329</v>
      </c>
      <c r="BI80" s="51">
        <f>'QLQ-30 + QLQ-OV28'!ER80</f>
        <v>46.666666666666664</v>
      </c>
      <c r="BJ80" s="51">
        <f>'QLQ-30 + QLQ-OV28'!ES80</f>
        <v>16.666666666666664</v>
      </c>
      <c r="BK80" s="51">
        <f>'QLQ-30 + QLQ-OV28'!ET80</f>
        <v>8.3333333333333375</v>
      </c>
      <c r="BL80" s="51">
        <f>'QLQ-30 + QLQ-OV28'!EU80</f>
        <v>66.666666666666671</v>
      </c>
      <c r="BM80" s="51">
        <f>'QLQ-30 + QLQ-OV28'!EV80</f>
        <v>16.666666666666664</v>
      </c>
      <c r="BN80" s="51">
        <f>'QLQ-30 + QLQ-OV28'!EW80</f>
        <v>88.888888888888886</v>
      </c>
      <c r="BO80" s="51">
        <f>'QLQ-30 + QLQ-OV28'!EX80</f>
        <v>16.666666666666664</v>
      </c>
      <c r="BP80" s="51">
        <f>'QLQ-30 + QLQ-OV28'!EY80</f>
        <v>66.666666666666657</v>
      </c>
      <c r="BQ80" s="51">
        <f>'QLQ-30 + QLQ-OV28'!EZ80</f>
        <v>33.333333333333329</v>
      </c>
      <c r="BR80" s="51">
        <f>'QLQ-30 + QLQ-OV28'!FA80</f>
        <v>66.666666666666657</v>
      </c>
      <c r="BS80" s="51">
        <f>'QLQ-30 + QLQ-OV28'!FB80</f>
        <v>66.666666666666657</v>
      </c>
      <c r="BT80" s="51">
        <f>'QLQ-30 + QLQ-OV28'!FC80</f>
        <v>66.666666666666657</v>
      </c>
      <c r="BU80" s="51">
        <f>'QLQ-30 + QLQ-OV28'!FD80</f>
        <v>0</v>
      </c>
      <c r="BV80" s="51">
        <f>'QLQ-30 + QLQ-OV28'!FE80</f>
        <v>33.333333333333329</v>
      </c>
      <c r="BW80" s="51">
        <f>'QLQ-30 + QLQ-OV28'!FF80</f>
        <v>50</v>
      </c>
      <c r="BX80" s="51">
        <f>'QLQ-30 + QLQ-OV28'!FG80</f>
        <v>0</v>
      </c>
      <c r="BY80" s="51">
        <f>'QLQ-30 + QLQ-OV28'!FH80</f>
        <v>88.888888888888886</v>
      </c>
      <c r="BZ80" s="51">
        <f>'QLQ-30 + QLQ-OV28'!FI80</f>
        <v>71.428571428571431</v>
      </c>
      <c r="CA80" s="51">
        <f>'QLQ-30 + QLQ-OV28'!FJ80</f>
        <v>33.333333333333329</v>
      </c>
      <c r="CB80" s="51">
        <f>'QLQ-30 + QLQ-OV28'!FK80</f>
        <v>33.333333333333329</v>
      </c>
      <c r="CC80" s="51">
        <f>'QLQ-30 + QLQ-OV28'!FL80</f>
        <v>33.333333333333329</v>
      </c>
      <c r="CD80" s="51">
        <f>'QLQ-30 + QLQ-OV28'!FM80</f>
        <v>33.333333333333329</v>
      </c>
      <c r="CE80" s="142">
        <f>'Facit-F'!BJ79</f>
        <v>12</v>
      </c>
      <c r="CF80" s="64">
        <v>43545</v>
      </c>
      <c r="CG80" s="5">
        <v>8.49</v>
      </c>
      <c r="CH80" s="5">
        <v>7.1</v>
      </c>
      <c r="CI80" s="5">
        <v>3.7</v>
      </c>
      <c r="CJ80" s="5">
        <v>5.43</v>
      </c>
      <c r="CK80" s="5">
        <v>2.99</v>
      </c>
      <c r="CL80" s="5">
        <v>131</v>
      </c>
      <c r="CM80" s="5">
        <v>27.1</v>
      </c>
      <c r="CN80" s="5">
        <v>0</v>
      </c>
      <c r="CO80" s="51">
        <f>'QLQ-30 + QLQ-OV28'!HX80</f>
        <v>41.666666666666671</v>
      </c>
      <c r="CP80" s="51">
        <f>'QLQ-30 + QLQ-OV28'!HY80</f>
        <v>46.666666666666664</v>
      </c>
      <c r="CQ80" s="51">
        <f>'QLQ-30 + QLQ-OV28'!HZ80</f>
        <v>0</v>
      </c>
      <c r="CR80" s="51">
        <f>'QLQ-30 + QLQ-OV28'!IA80</f>
        <v>8.3333333333333375</v>
      </c>
      <c r="CS80" s="51">
        <f>'QLQ-30 + QLQ-OV28'!IB80</f>
        <v>66.666666666666671</v>
      </c>
      <c r="CT80" s="51">
        <f>'QLQ-30 + QLQ-OV28'!IC80</f>
        <v>0</v>
      </c>
      <c r="CU80" s="51">
        <f>'QLQ-30 + QLQ-OV28'!ID80</f>
        <v>66.666666666666657</v>
      </c>
      <c r="CV80" s="51">
        <f>'QLQ-30 + QLQ-OV28'!IE80</f>
        <v>16.666666666666664</v>
      </c>
      <c r="CW80" s="51">
        <f>'QLQ-30 + QLQ-OV28'!IF80</f>
        <v>66.666666666666657</v>
      </c>
      <c r="CX80" s="51">
        <f>'QLQ-30 + QLQ-OV28'!IG80</f>
        <v>33.333333333333329</v>
      </c>
      <c r="CY80" s="51">
        <f>'QLQ-30 + QLQ-OV28'!IH80</f>
        <v>33.333333333333329</v>
      </c>
      <c r="CZ80" s="51">
        <f>'QLQ-30 + QLQ-OV28'!II80</f>
        <v>66.666666666666657</v>
      </c>
      <c r="DA80" s="51">
        <f>'QLQ-30 + QLQ-OV28'!IJ80</f>
        <v>66.666666666666657</v>
      </c>
      <c r="DB80" s="51">
        <f>'QLQ-30 + QLQ-OV28'!IK80</f>
        <v>0</v>
      </c>
      <c r="DC80" s="51">
        <f>'QLQ-30 + QLQ-OV28'!IL80</f>
        <v>33.333333333333329</v>
      </c>
      <c r="DD80" s="51">
        <f>'QLQ-30 + QLQ-OV28'!IM80</f>
        <v>50</v>
      </c>
      <c r="DE80" s="51">
        <f>'QLQ-30 + QLQ-OV28'!IN80</f>
        <v>0</v>
      </c>
      <c r="DF80" s="51">
        <f>'QLQ-30 + QLQ-OV28'!IO80</f>
        <v>88.888888888888886</v>
      </c>
      <c r="DG80" s="51">
        <f>'QLQ-30 + QLQ-OV28'!IP80</f>
        <v>76.19047619047619</v>
      </c>
      <c r="DH80" s="51">
        <f>'QLQ-30 + QLQ-OV28'!IQ80</f>
        <v>33.333333333333329</v>
      </c>
      <c r="DI80" s="51">
        <f>'QLQ-30 + QLQ-OV28'!IR80</f>
        <v>33.333333333333329</v>
      </c>
      <c r="DJ80" s="51">
        <f>'QLQ-30 + QLQ-OV28'!IS80</f>
        <v>33.333333333333329</v>
      </c>
      <c r="DK80" s="51">
        <f>'QLQ-30 + QLQ-OV28'!IT80</f>
        <v>66.666666666666657</v>
      </c>
      <c r="DL80" s="142">
        <f>'Facit-F'!CN79</f>
        <v>14</v>
      </c>
      <c r="DM80" s="64">
        <v>43595</v>
      </c>
      <c r="DN80" s="5">
        <v>6.67</v>
      </c>
      <c r="DO80" s="5">
        <v>6.6</v>
      </c>
      <c r="DP80" s="5">
        <v>3.19</v>
      </c>
      <c r="DQ80" s="5">
        <v>3.83</v>
      </c>
      <c r="DR80" s="5">
        <v>1.77</v>
      </c>
      <c r="DS80" s="5">
        <v>217</v>
      </c>
      <c r="DT80" s="5">
        <v>27.9</v>
      </c>
      <c r="DU80" s="5">
        <v>1</v>
      </c>
      <c r="DV80" s="51">
        <f>'QLQ-30 + QLQ-OV28'!LE80</f>
        <v>66.666666666666657</v>
      </c>
      <c r="DW80" s="51">
        <f>'QLQ-30 + QLQ-OV28'!LF80</f>
        <v>46.666666666666664</v>
      </c>
      <c r="DX80" s="51">
        <f>'QLQ-30 + QLQ-OV28'!LG80</f>
        <v>33.333333333333336</v>
      </c>
      <c r="DY80" s="51">
        <f>'QLQ-30 + QLQ-OV28'!LH80</f>
        <v>66.666666666666671</v>
      </c>
      <c r="DZ80" s="51">
        <f>'QLQ-30 + QLQ-OV28'!LI80</f>
        <v>83.333333333333343</v>
      </c>
      <c r="EA80" s="51">
        <f>'QLQ-30 + QLQ-OV28'!LJ80</f>
        <v>50</v>
      </c>
      <c r="EB80" s="51">
        <f>'QLQ-30 + QLQ-OV28'!LK80</f>
        <v>66.666666666666657</v>
      </c>
      <c r="EC80" s="51">
        <f>'QLQ-30 + QLQ-OV28'!LL80</f>
        <v>16.666666666666664</v>
      </c>
      <c r="ED80" s="51">
        <f>'QLQ-30 + QLQ-OV28'!LM80</f>
        <v>33.333333333333329</v>
      </c>
      <c r="EE80" s="51">
        <f>'QLQ-30 + QLQ-OV28'!LN80</f>
        <v>33.333333333333329</v>
      </c>
      <c r="EF80" s="51">
        <f>'QLQ-30 + QLQ-OV28'!LO80</f>
        <v>33.333333333333329</v>
      </c>
      <c r="EG80" s="51">
        <f>'QLQ-30 + QLQ-OV28'!LP80</f>
        <v>33.333333333333329</v>
      </c>
      <c r="EH80" s="51">
        <f>'QLQ-30 + QLQ-OV28'!LQ80</f>
        <v>33.333333333333329</v>
      </c>
      <c r="EI80" s="51">
        <f>'QLQ-30 + QLQ-OV28'!LR80</f>
        <v>0</v>
      </c>
      <c r="EJ80" s="51">
        <f>'QLQ-30 + QLQ-OV28'!LS80</f>
        <v>33.333333333333329</v>
      </c>
      <c r="EK80" s="51">
        <f>'QLQ-30 + QLQ-OV28'!LT80</f>
        <v>33.333333333333329</v>
      </c>
      <c r="EL80" s="51">
        <f>'QLQ-30 + QLQ-OV28'!LU80</f>
        <v>0</v>
      </c>
      <c r="EM80" s="51">
        <f>'QLQ-30 + QLQ-OV28'!LV80</f>
        <v>44.44444444444445</v>
      </c>
      <c r="EN80" s="51">
        <f>'QLQ-30 + QLQ-OV28'!LW80</f>
        <v>33.333333333333329</v>
      </c>
      <c r="EO80" s="51">
        <f>'QLQ-30 + QLQ-OV28'!LX80</f>
        <v>33.333333333333329</v>
      </c>
      <c r="EP80" s="51">
        <f>'QLQ-30 + QLQ-OV28'!LY80</f>
        <v>33.333333333333329</v>
      </c>
      <c r="EQ80" s="51">
        <f>'QLQ-30 + QLQ-OV28'!LZ80</f>
        <v>33.333333333333329</v>
      </c>
      <c r="ER80" s="51">
        <f>'QLQ-30 + QLQ-OV28'!MA80</f>
        <v>33.333333333333329</v>
      </c>
      <c r="ES80" s="55">
        <f>'Facit-F'!DR79</f>
        <v>19</v>
      </c>
    </row>
    <row r="81" spans="1:151">
      <c r="A81" s="4" t="s">
        <v>85</v>
      </c>
      <c r="B81" s="4" t="s">
        <v>502</v>
      </c>
      <c r="C81" s="4" t="s">
        <v>372</v>
      </c>
      <c r="D81" s="4" t="s">
        <v>382</v>
      </c>
      <c r="E81" s="4" t="s">
        <v>383</v>
      </c>
      <c r="F81" s="4" t="s">
        <v>113</v>
      </c>
      <c r="G81" s="128" t="s">
        <v>374</v>
      </c>
      <c r="H81" s="62">
        <v>43747</v>
      </c>
      <c r="I81" s="4" t="s">
        <v>375</v>
      </c>
      <c r="J81" s="148" t="s">
        <v>379</v>
      </c>
      <c r="K81" s="148" t="s">
        <v>386</v>
      </c>
      <c r="L81" s="148"/>
      <c r="M81" s="148"/>
      <c r="N81" s="148"/>
      <c r="O81" s="132"/>
      <c r="P81" s="132"/>
      <c r="Q81" s="132"/>
      <c r="R81" s="132"/>
      <c r="S81" s="5">
        <v>900</v>
      </c>
      <c r="T81" s="5">
        <v>8.4</v>
      </c>
      <c r="U81" s="5">
        <v>4.37</v>
      </c>
      <c r="V81" s="5">
        <v>7.74</v>
      </c>
      <c r="W81" s="5">
        <v>5.64</v>
      </c>
      <c r="X81" s="5">
        <v>278</v>
      </c>
      <c r="Y81" s="5">
        <v>29.5</v>
      </c>
      <c r="Z81" s="5">
        <v>2</v>
      </c>
      <c r="AA81" s="51">
        <f>'QLQ-30 + QLQ-OV28'!BJ81</f>
        <v>83.333333333333343</v>
      </c>
      <c r="AB81" s="51">
        <f>'QLQ-30 + QLQ-OV28'!BK81</f>
        <v>80</v>
      </c>
      <c r="AC81" s="51">
        <f>'QLQ-30 + QLQ-OV28'!BL81</f>
        <v>66.666666666666671</v>
      </c>
      <c r="AD81" s="51">
        <f>'QLQ-30 + QLQ-OV28'!BM81</f>
        <v>75</v>
      </c>
      <c r="AE81" s="51">
        <f>'QLQ-30 + QLQ-OV28'!BN81</f>
        <v>100</v>
      </c>
      <c r="AF81" s="51">
        <f>'QLQ-30 + QLQ-OV28'!BO81</f>
        <v>66.666666666666671</v>
      </c>
      <c r="AG81" s="51">
        <f>'QLQ-30 + QLQ-OV28'!BP81</f>
        <v>22.222222222222225</v>
      </c>
      <c r="AH81" s="51">
        <f>'QLQ-30 + QLQ-OV28'!BQ81</f>
        <v>0</v>
      </c>
      <c r="AI81" s="51">
        <f>'QLQ-30 + QLQ-OV28'!BR81</f>
        <v>0</v>
      </c>
      <c r="AJ81" s="51">
        <f>'QLQ-30 + QLQ-OV28'!BS81</f>
        <v>0</v>
      </c>
      <c r="AK81" s="51">
        <f>'QLQ-30 + QLQ-OV28'!BT81</f>
        <v>0</v>
      </c>
      <c r="AL81" s="51">
        <f>'QLQ-30 + QLQ-OV28'!BU81</f>
        <v>0</v>
      </c>
      <c r="AM81" s="51">
        <f>'QLQ-30 + QLQ-OV28'!BV81</f>
        <v>33.333333333333329</v>
      </c>
      <c r="AN81" s="51">
        <f>'QLQ-30 + QLQ-OV28'!BW81</f>
        <v>0</v>
      </c>
      <c r="AO81" s="51">
        <f>'QLQ-30 + QLQ-OV28'!BX81</f>
        <v>33.333333333333329</v>
      </c>
      <c r="AP81" s="51">
        <f>'QLQ-30 + QLQ-OV28'!BY81</f>
        <v>0</v>
      </c>
      <c r="AQ81" s="51">
        <f>'QLQ-30 + QLQ-OV28'!BZ81</f>
        <v>0</v>
      </c>
      <c r="AR81" s="51">
        <f>'QLQ-30 + QLQ-OV28'!CA81</f>
        <v>33.333333333333329</v>
      </c>
      <c r="AS81" s="51">
        <f>'QLQ-30 + QLQ-OV28'!CB81</f>
        <v>9.5238095238095273</v>
      </c>
      <c r="AT81" s="51">
        <f>'QLQ-30 + QLQ-OV28'!CC81</f>
        <v>0</v>
      </c>
      <c r="AU81" s="51">
        <f>'QLQ-30 + QLQ-OV28'!CD81</f>
        <v>0</v>
      </c>
      <c r="AV81" s="51">
        <f>'QLQ-30 + QLQ-OV28'!CE81</f>
        <v>0</v>
      </c>
      <c r="AW81" s="51">
        <f>'QLQ-30 + QLQ-OV28'!CF81</f>
        <v>0</v>
      </c>
      <c r="AX81" s="142">
        <f>'Facit-F'!AF80</f>
        <v>46</v>
      </c>
      <c r="AY81" s="62">
        <v>43741</v>
      </c>
      <c r="AZ81" s="5" t="s">
        <v>380</v>
      </c>
      <c r="BA81" s="5">
        <v>7.3</v>
      </c>
      <c r="BB81" s="5">
        <v>3.8</v>
      </c>
      <c r="BC81" s="5">
        <v>6.76</v>
      </c>
      <c r="BD81" s="5">
        <v>5.0599999999999996</v>
      </c>
      <c r="BE81" s="5">
        <v>289</v>
      </c>
      <c r="BF81" s="5">
        <v>28.3</v>
      </c>
      <c r="BG81" s="5">
        <v>2</v>
      </c>
      <c r="BH81" s="51">
        <f>'QLQ-30 + QLQ-OV28'!EQ81</f>
        <v>66.666666666666657</v>
      </c>
      <c r="BI81" s="51">
        <f>'QLQ-30 + QLQ-OV28'!ER81</f>
        <v>80</v>
      </c>
      <c r="BJ81" s="51">
        <f>'QLQ-30 + QLQ-OV28'!ES81</f>
        <v>50</v>
      </c>
      <c r="BK81" s="51">
        <f>'QLQ-30 + QLQ-OV28'!ET81</f>
        <v>66.666666666666671</v>
      </c>
      <c r="BL81" s="51">
        <f>'QLQ-30 + QLQ-OV28'!EU81</f>
        <v>100</v>
      </c>
      <c r="BM81" s="51">
        <f>'QLQ-30 + QLQ-OV28'!EV81</f>
        <v>50</v>
      </c>
      <c r="BN81" s="51">
        <f>'QLQ-30 + QLQ-OV28'!EW81</f>
        <v>33.333333333333329</v>
      </c>
      <c r="BO81" s="51">
        <f>'QLQ-30 + QLQ-OV28'!EX81</f>
        <v>16.666666666666664</v>
      </c>
      <c r="BP81" s="51">
        <f>'QLQ-30 + QLQ-OV28'!EY81</f>
        <v>0</v>
      </c>
      <c r="BQ81" s="51">
        <f>'QLQ-30 + QLQ-OV28'!EZ81</f>
        <v>0</v>
      </c>
      <c r="BR81" s="51">
        <f>'QLQ-30 + QLQ-OV28'!FA81</f>
        <v>33.333333333333329</v>
      </c>
      <c r="BS81" s="51">
        <f>'QLQ-30 + QLQ-OV28'!FB81</f>
        <v>33.333333333333329</v>
      </c>
      <c r="BT81" s="51">
        <f>'QLQ-30 + QLQ-OV28'!FC81</f>
        <v>33.333333333333329</v>
      </c>
      <c r="BU81" s="51">
        <f>'QLQ-30 + QLQ-OV28'!FD81</f>
        <v>0</v>
      </c>
      <c r="BV81" s="51">
        <f>'QLQ-30 + QLQ-OV28'!FE81</f>
        <v>33.333333333333329</v>
      </c>
      <c r="BW81" s="51">
        <f>'QLQ-30 + QLQ-OV28'!FF81</f>
        <v>33.333333333333329</v>
      </c>
      <c r="BX81" s="51">
        <f>'QLQ-30 + QLQ-OV28'!FG81</f>
        <v>0</v>
      </c>
      <c r="BY81" s="51">
        <f>'QLQ-30 + QLQ-OV28'!FH81</f>
        <v>55.55555555555555</v>
      </c>
      <c r="BZ81" s="51">
        <f>'QLQ-30 + QLQ-OV28'!FI81</f>
        <v>14.285714285714288</v>
      </c>
      <c r="CA81" s="51">
        <f>'QLQ-30 + QLQ-OV28'!FJ81</f>
        <v>11.111111111111109</v>
      </c>
      <c r="CB81" s="51">
        <f>'QLQ-30 + QLQ-OV28'!FK81</f>
        <v>0</v>
      </c>
      <c r="CC81" s="51">
        <f>'QLQ-30 + QLQ-OV28'!FL81</f>
        <v>6.6666666666666652</v>
      </c>
      <c r="CD81" s="51">
        <f>'QLQ-30 + QLQ-OV28'!FM81</f>
        <v>33.333333333333329</v>
      </c>
      <c r="CE81" s="142">
        <f>'Facit-F'!BJ80</f>
        <v>34</v>
      </c>
      <c r="CF81" s="64">
        <v>43817</v>
      </c>
      <c r="CG81" s="5" t="s">
        <v>380</v>
      </c>
      <c r="CH81" s="5">
        <v>5.6</v>
      </c>
      <c r="CI81" s="5">
        <v>2.56</v>
      </c>
      <c r="CJ81" s="5">
        <v>9.73</v>
      </c>
      <c r="CK81" s="5">
        <v>6.89</v>
      </c>
      <c r="CL81" s="5">
        <v>347</v>
      </c>
      <c r="CM81" s="5">
        <v>28.3</v>
      </c>
      <c r="CN81" s="5">
        <v>2</v>
      </c>
      <c r="CO81" s="51">
        <f>'QLQ-30 + QLQ-OV28'!HX81</f>
        <v>50</v>
      </c>
      <c r="CP81" s="51">
        <f>'QLQ-30 + QLQ-OV28'!HY81</f>
        <v>46.666666666666664</v>
      </c>
      <c r="CQ81" s="51">
        <f>'QLQ-30 + QLQ-OV28'!HZ81</f>
        <v>50</v>
      </c>
      <c r="CR81" s="51">
        <f>'QLQ-30 + QLQ-OV28'!IA81</f>
        <v>41.666666666666664</v>
      </c>
      <c r="CS81" s="51">
        <f>'QLQ-30 + QLQ-OV28'!IB81</f>
        <v>66.666666666666671</v>
      </c>
      <c r="CT81" s="51">
        <f>'QLQ-30 + QLQ-OV28'!IC81</f>
        <v>33.333333333333336</v>
      </c>
      <c r="CU81" s="51">
        <f>'QLQ-30 + QLQ-OV28'!ID81</f>
        <v>66.666666666666657</v>
      </c>
      <c r="CV81" s="51">
        <f>'QLQ-30 + QLQ-OV28'!IE81</f>
        <v>50</v>
      </c>
      <c r="CW81" s="51">
        <f>'QLQ-30 + QLQ-OV28'!IF81</f>
        <v>33.333333333333329</v>
      </c>
      <c r="CX81" s="51">
        <f>'QLQ-30 + QLQ-OV28'!IG81</f>
        <v>0</v>
      </c>
      <c r="CY81" s="51">
        <f>'QLQ-30 + QLQ-OV28'!IH81</f>
        <v>33.333333333333329</v>
      </c>
      <c r="CZ81" s="51">
        <f>'QLQ-30 + QLQ-OV28'!II81</f>
        <v>33.333333333333329</v>
      </c>
      <c r="DA81" s="51">
        <f>'QLQ-30 + QLQ-OV28'!IJ81</f>
        <v>33.333333333333329</v>
      </c>
      <c r="DB81" s="51">
        <f>'QLQ-30 + QLQ-OV28'!IK81</f>
        <v>33.333333333333329</v>
      </c>
      <c r="DC81" s="51">
        <f>'QLQ-30 + QLQ-OV28'!IL81</f>
        <v>33.333333333333329</v>
      </c>
      <c r="DD81" s="51">
        <f>'QLQ-30 + QLQ-OV28'!IM81</f>
        <v>66.666666666666657</v>
      </c>
      <c r="DE81" s="51">
        <f>'QLQ-30 + QLQ-OV28'!IN81</f>
        <v>0</v>
      </c>
      <c r="DF81" s="51">
        <f>'QLQ-30 + QLQ-OV28'!IO81</f>
        <v>77.777777777777786</v>
      </c>
      <c r="DG81" s="51">
        <f>'QLQ-30 + QLQ-OV28'!IP81</f>
        <v>52.380952380952387</v>
      </c>
      <c r="DH81" s="51">
        <f>'QLQ-30 + QLQ-OV28'!IQ81</f>
        <v>55.55555555555555</v>
      </c>
      <c r="DI81" s="51">
        <f>'QLQ-30 + QLQ-OV28'!IR81</f>
        <v>33.333333333333329</v>
      </c>
      <c r="DJ81" s="51">
        <f>'QLQ-30 + QLQ-OV28'!IS81</f>
        <v>40.000000000000007</v>
      </c>
      <c r="DK81" s="51">
        <f>'QLQ-30 + QLQ-OV28'!IT81</f>
        <v>66.666666666666657</v>
      </c>
      <c r="DL81" s="142">
        <f>'Facit-F'!CN80</f>
        <v>22</v>
      </c>
      <c r="DM81" s="64">
        <v>43857</v>
      </c>
      <c r="DN81" s="5">
        <v>16.8</v>
      </c>
      <c r="DO81" s="5">
        <v>6.7</v>
      </c>
      <c r="DP81" s="5">
        <v>2.86</v>
      </c>
      <c r="DQ81" s="5">
        <v>6.92</v>
      </c>
      <c r="DR81" s="5">
        <v>4.3</v>
      </c>
      <c r="DS81" s="5">
        <v>384</v>
      </c>
      <c r="DT81" s="5">
        <v>27.4</v>
      </c>
      <c r="DU81" s="5">
        <v>2</v>
      </c>
      <c r="DV81" s="51">
        <f>'QLQ-30 + QLQ-OV28'!LE81</f>
        <v>33.333333333333329</v>
      </c>
      <c r="DW81" s="51">
        <f>'QLQ-30 + QLQ-OV28'!LF81</f>
        <v>20.000000000000007</v>
      </c>
      <c r="DX81" s="51">
        <f>'QLQ-30 + QLQ-OV28'!LG81</f>
        <v>0</v>
      </c>
      <c r="DY81" s="51">
        <f>'QLQ-30 + QLQ-OV28'!LH81</f>
        <v>16.666666666666664</v>
      </c>
      <c r="DZ81" s="51">
        <f>'QLQ-30 + QLQ-OV28'!LI81</f>
        <v>66.666666666666671</v>
      </c>
      <c r="EA81" s="51">
        <f>'QLQ-30 + QLQ-OV28'!LJ81</f>
        <v>0</v>
      </c>
      <c r="EB81" s="51">
        <f>'QLQ-30 + QLQ-OV28'!LK81</f>
        <v>100</v>
      </c>
      <c r="EC81" s="51">
        <f>'QLQ-30 + QLQ-OV28'!LL81</f>
        <v>66.666666666666657</v>
      </c>
      <c r="ED81" s="51">
        <f>'QLQ-30 + QLQ-OV28'!LM81</f>
        <v>33.333333333333329</v>
      </c>
      <c r="EE81" s="51">
        <f>'QLQ-30 + QLQ-OV28'!LN81</f>
        <v>33.333333333333329</v>
      </c>
      <c r="EF81" s="51">
        <f>'QLQ-30 + QLQ-OV28'!LO81</f>
        <v>33.333333333333329</v>
      </c>
      <c r="EG81" s="51">
        <f>'QLQ-30 + QLQ-OV28'!LP81</f>
        <v>66.666666666666657</v>
      </c>
      <c r="EH81" s="51">
        <f>'QLQ-30 + QLQ-OV28'!LQ81</f>
        <v>0</v>
      </c>
      <c r="EI81" s="51">
        <f>'QLQ-30 + QLQ-OV28'!LR81</f>
        <v>33.333333333333329</v>
      </c>
      <c r="EJ81" s="51">
        <f>'QLQ-30 + QLQ-OV28'!LS81</f>
        <v>33.333333333333329</v>
      </c>
      <c r="EK81" s="51">
        <f>'QLQ-30 + QLQ-OV28'!LT81</f>
        <v>66.666666666666657</v>
      </c>
      <c r="EL81" s="51">
        <f>'QLQ-30 + QLQ-OV28'!LU81</f>
        <v>0</v>
      </c>
      <c r="EM81" s="51">
        <f>'QLQ-30 + QLQ-OV28'!LV81</f>
        <v>100</v>
      </c>
      <c r="EN81" s="51">
        <f>'QLQ-30 + QLQ-OV28'!LW81</f>
        <v>57.142857142857153</v>
      </c>
      <c r="EO81" s="51">
        <f>'QLQ-30 + QLQ-OV28'!LX81</f>
        <v>66.666666666666657</v>
      </c>
      <c r="EP81" s="51">
        <f>'QLQ-30 + QLQ-OV28'!LY81</f>
        <v>33.333333333333329</v>
      </c>
      <c r="EQ81" s="51">
        <f>'QLQ-30 + QLQ-OV28'!LZ81</f>
        <v>53.333333333333336</v>
      </c>
      <c r="ER81" s="51">
        <f>'QLQ-30 + QLQ-OV28'!MA81</f>
        <v>66.666666666666657</v>
      </c>
      <c r="ES81" s="55">
        <f>'Facit-F'!DR80</f>
        <v>12</v>
      </c>
    </row>
    <row r="82" spans="1:151">
      <c r="A82" s="4" t="s">
        <v>86</v>
      </c>
      <c r="B82" s="4" t="s">
        <v>503</v>
      </c>
      <c r="C82" s="4" t="s">
        <v>372</v>
      </c>
      <c r="D82" s="4" t="s">
        <v>382</v>
      </c>
      <c r="E82" s="4" t="s">
        <v>112</v>
      </c>
      <c r="F82" s="4" t="s">
        <v>373</v>
      </c>
      <c r="G82" s="128" t="s">
        <v>114</v>
      </c>
      <c r="H82" s="62">
        <v>43776</v>
      </c>
      <c r="I82" s="4" t="s">
        <v>541</v>
      </c>
      <c r="J82" s="132"/>
      <c r="K82" s="132"/>
      <c r="L82" s="132"/>
      <c r="M82" s="132"/>
      <c r="N82" s="132"/>
      <c r="O82" s="132"/>
      <c r="P82" s="132"/>
      <c r="Q82" s="132"/>
      <c r="R82" s="132"/>
      <c r="S82" s="5">
        <v>31.6</v>
      </c>
      <c r="T82" s="5">
        <v>8.6</v>
      </c>
      <c r="U82" s="5">
        <v>4.83</v>
      </c>
      <c r="V82" s="5">
        <v>7.73</v>
      </c>
      <c r="W82" s="5">
        <f>0.661*V82</f>
        <v>5.1095300000000003</v>
      </c>
      <c r="X82" s="5">
        <v>217</v>
      </c>
      <c r="Y82" s="5">
        <v>24.96</v>
      </c>
      <c r="Z82" s="5">
        <v>1</v>
      </c>
      <c r="AA82" s="51">
        <f>'QLQ-30 + QLQ-OV28'!BJ82</f>
        <v>50</v>
      </c>
      <c r="AB82" s="51">
        <f>'QLQ-30 + QLQ-OV28'!BK82</f>
        <v>66.666666666666671</v>
      </c>
      <c r="AC82" s="51">
        <f>'QLQ-30 + QLQ-OV28'!BL82</f>
        <v>100</v>
      </c>
      <c r="AD82" s="51">
        <f>'QLQ-30 + QLQ-OV28'!BM82</f>
        <v>75</v>
      </c>
      <c r="AE82" s="51">
        <f>'QLQ-30 + QLQ-OV28'!BN82</f>
        <v>100</v>
      </c>
      <c r="AF82" s="51">
        <f>'QLQ-30 + QLQ-OV28'!BO82</f>
        <v>50</v>
      </c>
      <c r="AG82" s="51">
        <f>'QLQ-30 + QLQ-OV28'!BP82</f>
        <v>33.333333333333329</v>
      </c>
      <c r="AH82" s="51">
        <f>'QLQ-30 + QLQ-OV28'!BQ82</f>
        <v>0</v>
      </c>
      <c r="AI82" s="51">
        <f>'QLQ-30 + QLQ-OV28'!BR82</f>
        <v>0</v>
      </c>
      <c r="AJ82" s="51">
        <f>'QLQ-30 + QLQ-OV28'!BS82</f>
        <v>0</v>
      </c>
      <c r="AK82" s="51">
        <f>'QLQ-30 + QLQ-OV28'!BT82</f>
        <v>66.666666666666657</v>
      </c>
      <c r="AL82" s="51">
        <f>'QLQ-30 + QLQ-OV28'!BU82</f>
        <v>0</v>
      </c>
      <c r="AM82" s="51">
        <f>'QLQ-30 + QLQ-OV28'!BV82</f>
        <v>0</v>
      </c>
      <c r="AN82" s="51">
        <f>'QLQ-30 + QLQ-OV28'!BW82</f>
        <v>0</v>
      </c>
      <c r="AO82" s="51">
        <f>'QLQ-30 + QLQ-OV28'!BX82</f>
        <v>66.666666666666657</v>
      </c>
      <c r="AP82" s="51">
        <f>'QLQ-30 + QLQ-OV28'!BY82</f>
        <v>33.333333333333329</v>
      </c>
      <c r="AQ82" s="51">
        <f>'QLQ-30 + QLQ-OV28'!BZ82</f>
        <v>0</v>
      </c>
      <c r="AR82" s="51">
        <f>'QLQ-30 + QLQ-OV28'!CA82</f>
        <v>100</v>
      </c>
      <c r="AS82" s="51">
        <f>'QLQ-30 + QLQ-OV28'!CB82</f>
        <v>0</v>
      </c>
      <c r="AT82" s="51">
        <f>'QLQ-30 + QLQ-OV28'!CC82</f>
        <v>0</v>
      </c>
      <c r="AU82" s="51">
        <f>'QLQ-30 + QLQ-OV28'!CD82</f>
        <v>0</v>
      </c>
      <c r="AV82" s="51">
        <f>'QLQ-30 + QLQ-OV28'!CE82</f>
        <v>13.33333333333333</v>
      </c>
      <c r="AW82" s="51">
        <f>'QLQ-30 + QLQ-OV28'!CF82</f>
        <v>0</v>
      </c>
      <c r="AX82" s="142">
        <f>'Facit-F'!AF81</f>
        <v>39</v>
      </c>
      <c r="AY82" s="62">
        <v>43797</v>
      </c>
      <c r="AZ82" s="5">
        <v>14.3</v>
      </c>
      <c r="BA82" s="5">
        <v>8</v>
      </c>
      <c r="BB82" s="5">
        <v>4.43</v>
      </c>
      <c r="BC82" s="5">
        <v>5.64</v>
      </c>
      <c r="BD82" s="5">
        <v>3.6</v>
      </c>
      <c r="BE82" s="5">
        <v>151</v>
      </c>
      <c r="BF82" s="5">
        <v>24.7</v>
      </c>
      <c r="BG82" s="5">
        <v>1</v>
      </c>
      <c r="BH82" s="51">
        <f>'QLQ-30 + QLQ-OV28'!EQ82</f>
        <v>75</v>
      </c>
      <c r="BI82" s="51">
        <f>'QLQ-30 + QLQ-OV28'!ER82</f>
        <v>73.333333333333343</v>
      </c>
      <c r="BJ82" s="51">
        <f>'QLQ-30 + QLQ-OV28'!ES82</f>
        <v>66.666666666666671</v>
      </c>
      <c r="BK82" s="51">
        <f>'QLQ-30 + QLQ-OV28'!ET82</f>
        <v>50</v>
      </c>
      <c r="BL82" s="51">
        <f>'QLQ-30 + QLQ-OV28'!EU82</f>
        <v>83.333333333333343</v>
      </c>
      <c r="BM82" s="51">
        <f>'QLQ-30 + QLQ-OV28'!EV82</f>
        <v>66.666666666666671</v>
      </c>
      <c r="BN82" s="51">
        <f>'QLQ-30 + QLQ-OV28'!EW82</f>
        <v>44.44444444444445</v>
      </c>
      <c r="BO82" s="51">
        <f>'QLQ-30 + QLQ-OV28'!EX82</f>
        <v>33.333333333333329</v>
      </c>
      <c r="BP82" s="51">
        <f>'QLQ-30 + QLQ-OV28'!EY82</f>
        <v>33.333333333333329</v>
      </c>
      <c r="BQ82" s="51">
        <f>'QLQ-30 + QLQ-OV28'!EZ82</f>
        <v>0</v>
      </c>
      <c r="BR82" s="51">
        <f>'QLQ-30 + QLQ-OV28'!FA82</f>
        <v>33.333333333333329</v>
      </c>
      <c r="BS82" s="51">
        <f>'QLQ-30 + QLQ-OV28'!FB82</f>
        <v>33.333333333333329</v>
      </c>
      <c r="BT82" s="51">
        <f>'QLQ-30 + QLQ-OV28'!FC82</f>
        <v>0</v>
      </c>
      <c r="BU82" s="51">
        <f>'QLQ-30 + QLQ-OV28'!FD82</f>
        <v>0</v>
      </c>
      <c r="BV82" s="51">
        <f>'QLQ-30 + QLQ-OV28'!FE82</f>
        <v>33.333333333333329</v>
      </c>
      <c r="BW82" s="51">
        <f>'QLQ-30 + QLQ-OV28'!FF82</f>
        <v>33.333333333333329</v>
      </c>
      <c r="BX82" s="51">
        <f>'QLQ-30 + QLQ-OV28'!FG82</f>
        <v>0</v>
      </c>
      <c r="BY82" s="51">
        <f>'QLQ-30 + QLQ-OV28'!FH82</f>
        <v>88.888888888888886</v>
      </c>
      <c r="BZ82" s="51">
        <f>'QLQ-30 + QLQ-OV28'!FI82</f>
        <v>47.619047619047613</v>
      </c>
      <c r="CA82" s="51">
        <f>'QLQ-30 + QLQ-OV28'!FJ82</f>
        <v>33.333333333333329</v>
      </c>
      <c r="CB82" s="51">
        <f>'QLQ-30 + QLQ-OV28'!FK82</f>
        <v>0</v>
      </c>
      <c r="CC82" s="51">
        <f>'QLQ-30 + QLQ-OV28'!FL82</f>
        <v>26.666666666666668</v>
      </c>
      <c r="CD82" s="51">
        <f>'QLQ-30 + QLQ-OV28'!FM82</f>
        <v>16.666666666666664</v>
      </c>
      <c r="CE82" s="142">
        <f>'Facit-F'!BJ81</f>
        <v>29</v>
      </c>
      <c r="CF82" s="64">
        <v>43851</v>
      </c>
      <c r="CG82" s="5">
        <v>6.1</v>
      </c>
      <c r="CH82" s="5">
        <v>7.2</v>
      </c>
      <c r="CI82" s="5" t="s">
        <v>504</v>
      </c>
      <c r="CJ82" s="5">
        <v>5.96</v>
      </c>
      <c r="CK82" s="5">
        <v>3.41</v>
      </c>
      <c r="CL82" s="5">
        <v>288</v>
      </c>
      <c r="CM82" s="5">
        <v>25.6</v>
      </c>
      <c r="CN82" s="5">
        <v>1</v>
      </c>
      <c r="CO82" s="51">
        <f>'QLQ-30 + QLQ-OV28'!HX82</f>
        <v>66.666666666666657</v>
      </c>
      <c r="CP82" s="51">
        <f>'QLQ-30 + QLQ-OV28'!HY82</f>
        <v>59.999999999999986</v>
      </c>
      <c r="CQ82" s="51">
        <f>'QLQ-30 + QLQ-OV28'!HZ82</f>
        <v>66.666666666666671</v>
      </c>
      <c r="CR82" s="51">
        <f>'QLQ-30 + QLQ-OV28'!IA82</f>
        <v>66.666666666666671</v>
      </c>
      <c r="CS82" s="51">
        <f>'QLQ-30 + QLQ-OV28'!IB82</f>
        <v>83.333333333333343</v>
      </c>
      <c r="CT82" s="51">
        <f>'QLQ-30 + QLQ-OV28'!IC82</f>
        <v>66.666666666666671</v>
      </c>
      <c r="CU82" s="51">
        <f>'QLQ-30 + QLQ-OV28'!ID82</f>
        <v>33.333333333333329</v>
      </c>
      <c r="CV82" s="51">
        <f>'QLQ-30 + QLQ-OV28'!IE82</f>
        <v>16.666666666666664</v>
      </c>
      <c r="CW82" s="51">
        <f>'QLQ-30 + QLQ-OV28'!IF82</f>
        <v>16.666666666666664</v>
      </c>
      <c r="CX82" s="51">
        <f>'QLQ-30 + QLQ-OV28'!IG82</f>
        <v>0</v>
      </c>
      <c r="CY82" s="51">
        <f>'QLQ-30 + QLQ-OV28'!IH82</f>
        <v>33.333333333333329</v>
      </c>
      <c r="CZ82" s="51">
        <f>'QLQ-30 + QLQ-OV28'!II82</f>
        <v>33.333333333333329</v>
      </c>
      <c r="DA82" s="51">
        <f>'QLQ-30 + QLQ-OV28'!IJ82</f>
        <v>0</v>
      </c>
      <c r="DB82" s="51">
        <f>'QLQ-30 + QLQ-OV28'!IK82</f>
        <v>0</v>
      </c>
      <c r="DC82" s="51">
        <f>'QLQ-30 + QLQ-OV28'!IL82</f>
        <v>33.333333333333329</v>
      </c>
      <c r="DD82" s="51">
        <f>'QLQ-30 + QLQ-OV28'!IM82</f>
        <v>16.666666666666664</v>
      </c>
      <c r="DE82" s="51">
        <f>'QLQ-30 + QLQ-OV28'!IN82</f>
        <v>0</v>
      </c>
      <c r="DF82" s="51">
        <f>'QLQ-30 + QLQ-OV28'!IO82</f>
        <v>77.777777777777786</v>
      </c>
      <c r="DG82" s="51">
        <f>'QLQ-30 + QLQ-OV28'!IP82</f>
        <v>38.095238095238095</v>
      </c>
      <c r="DH82" s="51">
        <f>'QLQ-30 + QLQ-OV28'!IQ82</f>
        <v>33.333333333333329</v>
      </c>
      <c r="DI82" s="51">
        <f>'QLQ-30 + QLQ-OV28'!IR82</f>
        <v>0</v>
      </c>
      <c r="DJ82" s="51">
        <f>'QLQ-30 + QLQ-OV28'!IS82</f>
        <v>46.666666666666664</v>
      </c>
      <c r="DK82" s="51">
        <f>'QLQ-30 + QLQ-OV28'!IT82</f>
        <v>50</v>
      </c>
      <c r="DL82" s="142">
        <f>'Facit-F'!CN81</f>
        <v>26</v>
      </c>
      <c r="DM82" s="64">
        <v>43908</v>
      </c>
      <c r="DN82" s="5">
        <v>6.03</v>
      </c>
      <c r="DO82" s="5">
        <v>6.5</v>
      </c>
      <c r="DP82" s="5">
        <v>3.13</v>
      </c>
      <c r="DQ82" s="5">
        <v>6.01</v>
      </c>
      <c r="DR82" s="5">
        <v>4.22</v>
      </c>
      <c r="DS82" s="5">
        <v>128</v>
      </c>
      <c r="DT82" s="5">
        <v>25.6</v>
      </c>
      <c r="DU82" s="5">
        <v>1</v>
      </c>
      <c r="DV82" s="51">
        <f>'QLQ-30 + QLQ-OV28'!LE82</f>
        <v>75</v>
      </c>
      <c r="DW82" s="51">
        <f>'QLQ-30 + QLQ-OV28'!LF82</f>
        <v>53.333333333333343</v>
      </c>
      <c r="DX82" s="51">
        <f>'QLQ-30 + QLQ-OV28'!LG82</f>
        <v>33.333333333333336</v>
      </c>
      <c r="DY82" s="51">
        <f>'QLQ-30 + QLQ-OV28'!LH82</f>
        <v>25</v>
      </c>
      <c r="DZ82" s="51">
        <f>'QLQ-30 + QLQ-OV28'!LI82</f>
        <v>83.333333333333343</v>
      </c>
      <c r="EA82" s="51">
        <f>'QLQ-30 + QLQ-OV28'!LJ82</f>
        <v>66.666666666666671</v>
      </c>
      <c r="EB82" s="51">
        <f>'QLQ-30 + QLQ-OV28'!LK82</f>
        <v>55.55555555555555</v>
      </c>
      <c r="EC82" s="51">
        <f>'QLQ-30 + QLQ-OV28'!LL82</f>
        <v>16.666666666666664</v>
      </c>
      <c r="ED82" s="51">
        <f>'QLQ-30 + QLQ-OV28'!LM82</f>
        <v>33.333333333333329</v>
      </c>
      <c r="EE82" s="51">
        <f>'QLQ-30 + QLQ-OV28'!LN82</f>
        <v>33.333333333333329</v>
      </c>
      <c r="EF82" s="51">
        <f>'QLQ-30 + QLQ-OV28'!LO82</f>
        <v>33.333333333333329</v>
      </c>
      <c r="EG82" s="51">
        <f>'QLQ-30 + QLQ-OV28'!LP82</f>
        <v>33.333333333333329</v>
      </c>
      <c r="EH82" s="51">
        <f>'QLQ-30 + QLQ-OV28'!LQ82</f>
        <v>0</v>
      </c>
      <c r="EI82" s="51">
        <f>'QLQ-30 + QLQ-OV28'!LR82</f>
        <v>0</v>
      </c>
      <c r="EJ82" s="51">
        <f>'QLQ-30 + QLQ-OV28'!LS82</f>
        <v>33.333333333333329</v>
      </c>
      <c r="EK82" s="51">
        <f>'QLQ-30 + QLQ-OV28'!LT82</f>
        <v>0</v>
      </c>
      <c r="EL82" s="51">
        <f>'QLQ-30 + QLQ-OV28'!LU82</f>
        <v>0</v>
      </c>
      <c r="EM82" s="51">
        <f>'QLQ-30 + QLQ-OV28'!LV82</f>
        <v>77.777777777777786</v>
      </c>
      <c r="EN82" s="51">
        <f>'QLQ-30 + QLQ-OV28'!LW82</f>
        <v>28.571428571428577</v>
      </c>
      <c r="EO82" s="51">
        <f>'QLQ-30 + QLQ-OV28'!LX82</f>
        <v>66.666666666666657</v>
      </c>
      <c r="EP82" s="51">
        <f>'QLQ-30 + QLQ-OV28'!LY82</f>
        <v>0</v>
      </c>
      <c r="EQ82" s="51">
        <f>'QLQ-30 + QLQ-OV28'!LZ82</f>
        <v>40.000000000000007</v>
      </c>
      <c r="ER82" s="51">
        <f>'QLQ-30 + QLQ-OV28'!MA82</f>
        <v>66.666666666666657</v>
      </c>
      <c r="ES82" s="55">
        <f>'Facit-F'!DR81</f>
        <v>23</v>
      </c>
    </row>
    <row r="83" spans="1:151">
      <c r="A83" s="4" t="s">
        <v>87</v>
      </c>
      <c r="B83" s="4" t="s">
        <v>505</v>
      </c>
      <c r="C83" s="4" t="s">
        <v>372</v>
      </c>
      <c r="D83" s="4" t="s">
        <v>382</v>
      </c>
      <c r="E83" s="4" t="s">
        <v>112</v>
      </c>
      <c r="F83" s="4" t="s">
        <v>390</v>
      </c>
      <c r="G83" s="128" t="s">
        <v>374</v>
      </c>
      <c r="H83" s="62">
        <v>43761</v>
      </c>
      <c r="I83" s="4" t="s">
        <v>458</v>
      </c>
      <c r="J83" s="149" t="s">
        <v>386</v>
      </c>
      <c r="K83" s="149" t="s">
        <v>506</v>
      </c>
      <c r="L83" s="149"/>
      <c r="M83" s="149"/>
      <c r="N83" s="149"/>
      <c r="O83" s="132"/>
      <c r="P83" s="132"/>
      <c r="Q83" s="132"/>
      <c r="R83" s="132"/>
      <c r="S83" s="5">
        <v>1856</v>
      </c>
      <c r="T83" s="5">
        <v>7.8</v>
      </c>
      <c r="U83" s="5">
        <v>4.32</v>
      </c>
      <c r="V83" s="5">
        <v>8.9600000000000009</v>
      </c>
      <c r="W83" s="5">
        <v>6.25</v>
      </c>
      <c r="X83" s="5">
        <v>331</v>
      </c>
      <c r="Y83" s="5">
        <v>29.2</v>
      </c>
      <c r="Z83" s="5">
        <v>2</v>
      </c>
      <c r="AA83" s="51">
        <f>'QLQ-30 + QLQ-OV28'!BJ83</f>
        <v>41.666666666666671</v>
      </c>
      <c r="AB83" s="51">
        <f>'QLQ-30 + QLQ-OV28'!BK83</f>
        <v>59.999999999999986</v>
      </c>
      <c r="AC83" s="51">
        <f>'QLQ-30 + QLQ-OV28'!BL83</f>
        <v>50</v>
      </c>
      <c r="AD83" s="51">
        <f>'QLQ-30 + QLQ-OV28'!BM83</f>
        <v>66.666666666666671</v>
      </c>
      <c r="AE83" s="51">
        <f>'QLQ-30 + QLQ-OV28'!BN83</f>
        <v>66.666666666666671</v>
      </c>
      <c r="AF83" s="51">
        <f>'QLQ-30 + QLQ-OV28'!BO83</f>
        <v>66.666666666666671</v>
      </c>
      <c r="AG83" s="51">
        <f>'QLQ-30 + QLQ-OV28'!BP83</f>
        <v>55.55555555555555</v>
      </c>
      <c r="AH83" s="51">
        <f>'QLQ-30 + QLQ-OV28'!BQ83</f>
        <v>33.333333333333329</v>
      </c>
      <c r="AI83" s="51">
        <f>'QLQ-30 + QLQ-OV28'!BR83</f>
        <v>66.666666666666657</v>
      </c>
      <c r="AJ83" s="51">
        <f>'QLQ-30 + QLQ-OV28'!BS83</f>
        <v>33.333333333333329</v>
      </c>
      <c r="AK83" s="51">
        <f>'QLQ-30 + QLQ-OV28'!BT83</f>
        <v>66.666666666666657</v>
      </c>
      <c r="AL83" s="51">
        <f>'QLQ-30 + QLQ-OV28'!BU83</f>
        <v>66.666666666666657</v>
      </c>
      <c r="AM83" s="51">
        <f>'QLQ-30 + QLQ-OV28'!BV83</f>
        <v>100</v>
      </c>
      <c r="AN83" s="51">
        <f>'QLQ-30 + QLQ-OV28'!BW83</f>
        <v>0</v>
      </c>
      <c r="AO83" s="51">
        <f>'QLQ-30 + QLQ-OV28'!BX83</f>
        <v>33.333333333333329</v>
      </c>
      <c r="AP83" s="51">
        <f>'QLQ-30 + QLQ-OV28'!BY83</f>
        <v>0</v>
      </c>
      <c r="AQ83" s="51">
        <f>'QLQ-30 + QLQ-OV28'!BZ83</f>
        <v>0</v>
      </c>
      <c r="AR83" s="51">
        <f>'QLQ-30 + QLQ-OV28'!CA83</f>
        <v>88.888888888888886</v>
      </c>
      <c r="AS83" s="51">
        <f>'QLQ-30 + QLQ-OV28'!CB83</f>
        <v>61.904761904761905</v>
      </c>
      <c r="AT83" s="51">
        <f>'QLQ-30 + QLQ-OV28'!CC83</f>
        <v>0</v>
      </c>
      <c r="AU83" s="51">
        <f>'QLQ-30 + QLQ-OV28'!CD83</f>
        <v>0</v>
      </c>
      <c r="AV83" s="51">
        <f>'QLQ-30 + QLQ-OV28'!CE83</f>
        <v>13.33333333333333</v>
      </c>
      <c r="AW83" s="51">
        <f>'QLQ-30 + QLQ-OV28'!CF83</f>
        <v>0</v>
      </c>
      <c r="AX83" s="142">
        <f>'Facit-F'!AF82</f>
        <v>25</v>
      </c>
      <c r="AY83" s="62">
        <v>43783</v>
      </c>
      <c r="AZ83" s="5" t="s">
        <v>380</v>
      </c>
      <c r="BA83" s="5">
        <v>7.3</v>
      </c>
      <c r="BB83" s="5">
        <v>4.1399999999999997</v>
      </c>
      <c r="BC83" s="5">
        <v>7.47</v>
      </c>
      <c r="BD83" s="5">
        <v>5.07</v>
      </c>
      <c r="BE83" s="5">
        <v>176</v>
      </c>
      <c r="BF83" s="5">
        <v>27.7</v>
      </c>
      <c r="BG83" s="5">
        <v>2</v>
      </c>
      <c r="BH83" s="51">
        <f>'QLQ-30 + QLQ-OV28'!EQ83</f>
        <v>66.666666666666657</v>
      </c>
      <c r="BI83" s="51">
        <f>'QLQ-30 + QLQ-OV28'!ER83</f>
        <v>53.333333333333343</v>
      </c>
      <c r="BJ83" s="51">
        <f>'QLQ-30 + QLQ-OV28'!ES83</f>
        <v>66.666666666666671</v>
      </c>
      <c r="BK83" s="51">
        <f>'QLQ-30 + QLQ-OV28'!ET83</f>
        <v>58.333333333333329</v>
      </c>
      <c r="BL83" s="51">
        <f>'QLQ-30 + QLQ-OV28'!EU83</f>
        <v>83.333333333333343</v>
      </c>
      <c r="BM83" s="51">
        <f>'QLQ-30 + QLQ-OV28'!EV83</f>
        <v>50</v>
      </c>
      <c r="BN83" s="51">
        <f>'QLQ-30 + QLQ-OV28'!EW83</f>
        <v>44.44444444444445</v>
      </c>
      <c r="BO83" s="51">
        <f>'QLQ-30 + QLQ-OV28'!EX83</f>
        <v>50</v>
      </c>
      <c r="BP83" s="51">
        <f>'QLQ-30 + QLQ-OV28'!EY83</f>
        <v>16.666666666666664</v>
      </c>
      <c r="BQ83" s="51">
        <f>'QLQ-30 + QLQ-OV28'!EZ83</f>
        <v>0</v>
      </c>
      <c r="BR83" s="51">
        <f>'QLQ-30 + QLQ-OV28'!FA83</f>
        <v>33.333333333333329</v>
      </c>
      <c r="BS83" s="51">
        <f>'QLQ-30 + QLQ-OV28'!FB83</f>
        <v>33.333333333333329</v>
      </c>
      <c r="BT83" s="51">
        <f>'QLQ-30 + QLQ-OV28'!FC83</f>
        <v>33.333333333333329</v>
      </c>
      <c r="BU83" s="51">
        <f>'QLQ-30 + QLQ-OV28'!FD83</f>
        <v>0</v>
      </c>
      <c r="BV83" s="51">
        <f>'QLQ-30 + QLQ-OV28'!FE83</f>
        <v>33.333333333333329</v>
      </c>
      <c r="BW83" s="51">
        <f>'QLQ-30 + QLQ-OV28'!FF83</f>
        <v>16.666666666666664</v>
      </c>
      <c r="BX83" s="51">
        <f>'QLQ-30 + QLQ-OV28'!FG83</f>
        <v>0</v>
      </c>
      <c r="BY83" s="51">
        <f>'QLQ-30 + QLQ-OV28'!FH83</f>
        <v>77.777777777777786</v>
      </c>
      <c r="BZ83" s="51">
        <f>'QLQ-30 + QLQ-OV28'!FI83</f>
        <v>42.857142857142854</v>
      </c>
      <c r="CA83" s="51">
        <f>'QLQ-30 + QLQ-OV28'!FJ83</f>
        <v>22.222222222222225</v>
      </c>
      <c r="CB83" s="51">
        <f>'QLQ-30 + QLQ-OV28'!FK83</f>
        <v>0</v>
      </c>
      <c r="CC83" s="51">
        <f>'QLQ-30 + QLQ-OV28'!FL83</f>
        <v>33.333333333333329</v>
      </c>
      <c r="CD83" s="51">
        <f>'QLQ-30 + QLQ-OV28'!FM83</f>
        <v>33.333333333333329</v>
      </c>
      <c r="CE83" s="142">
        <f>'Facit-F'!BJ82</f>
        <v>33</v>
      </c>
      <c r="CF83" s="64">
        <v>43826</v>
      </c>
      <c r="CG83" s="5">
        <v>53.2</v>
      </c>
      <c r="CH83" s="5">
        <v>6.5</v>
      </c>
      <c r="CI83" s="5">
        <v>3.57</v>
      </c>
      <c r="CJ83" s="5">
        <v>9.07</v>
      </c>
      <c r="CK83" s="5">
        <v>6.47</v>
      </c>
      <c r="CL83" s="5">
        <v>127</v>
      </c>
      <c r="CM83" s="5">
        <v>29.2</v>
      </c>
      <c r="CN83" s="5">
        <v>2</v>
      </c>
      <c r="CO83" s="51">
        <f>'QLQ-30 + QLQ-OV28'!HX83</f>
        <v>66.666666666666657</v>
      </c>
      <c r="CP83" s="51">
        <f>'QLQ-30 + QLQ-OV28'!HY83</f>
        <v>59.999999999999986</v>
      </c>
      <c r="CQ83" s="51">
        <f>'QLQ-30 + QLQ-OV28'!HZ83</f>
        <v>66.666666666666671</v>
      </c>
      <c r="CR83" s="51">
        <f>'QLQ-30 + QLQ-OV28'!IA83</f>
        <v>50</v>
      </c>
      <c r="CS83" s="51">
        <f>'QLQ-30 + QLQ-OV28'!IB83</f>
        <v>83.333333333333343</v>
      </c>
      <c r="CT83" s="51">
        <f>'QLQ-30 + QLQ-OV28'!IC83</f>
        <v>50</v>
      </c>
      <c r="CU83" s="51">
        <f>'QLQ-30 + QLQ-OV28'!ID83</f>
        <v>33.333333333333329</v>
      </c>
      <c r="CV83" s="51">
        <f>'QLQ-30 + QLQ-OV28'!IE83</f>
        <v>16.666666666666664</v>
      </c>
      <c r="CW83" s="51">
        <f>'QLQ-30 + QLQ-OV28'!IF83</f>
        <v>16.666666666666664</v>
      </c>
      <c r="CX83" s="51">
        <f>'QLQ-30 + QLQ-OV28'!IG83</f>
        <v>0</v>
      </c>
      <c r="CY83" s="51">
        <f>'QLQ-30 + QLQ-OV28'!IH83</f>
        <v>66.666666666666657</v>
      </c>
      <c r="CZ83" s="51">
        <f>'QLQ-30 + QLQ-OV28'!II83</f>
        <v>33.333333333333329</v>
      </c>
      <c r="DA83" s="51">
        <f>'QLQ-30 + QLQ-OV28'!IJ83</f>
        <v>33.333333333333329</v>
      </c>
      <c r="DB83" s="51">
        <f>'QLQ-30 + QLQ-OV28'!IK83</f>
        <v>0</v>
      </c>
      <c r="DC83" s="51">
        <f>'QLQ-30 + QLQ-OV28'!IL83</f>
        <v>33.333333333333329</v>
      </c>
      <c r="DD83" s="51">
        <f>'QLQ-30 + QLQ-OV28'!IM83</f>
        <v>0</v>
      </c>
      <c r="DE83" s="51">
        <f>'QLQ-30 + QLQ-OV28'!IN83</f>
        <v>0</v>
      </c>
      <c r="DF83" s="51">
        <f>'QLQ-30 + QLQ-OV28'!IO83</f>
        <v>77.777777777777786</v>
      </c>
      <c r="DG83" s="51">
        <f>'QLQ-30 + QLQ-OV28'!IP83</f>
        <v>38.095238095238095</v>
      </c>
      <c r="DH83" s="51">
        <f>'QLQ-30 + QLQ-OV28'!IQ83</f>
        <v>33.333333333333329</v>
      </c>
      <c r="DI83" s="51">
        <f>'QLQ-30 + QLQ-OV28'!IR83</f>
        <v>0</v>
      </c>
      <c r="DJ83" s="51">
        <f>'QLQ-30 + QLQ-OV28'!IS83</f>
        <v>26.666666666666668</v>
      </c>
      <c r="DK83" s="51">
        <f>'QLQ-30 + QLQ-OV28'!IT83</f>
        <v>33.333333333333329</v>
      </c>
      <c r="DL83" s="142">
        <f>'Facit-F'!CN82</f>
        <v>31</v>
      </c>
      <c r="DM83" s="64">
        <v>43893</v>
      </c>
      <c r="DN83" s="5">
        <v>14.4</v>
      </c>
      <c r="DO83" s="5">
        <v>6.3</v>
      </c>
      <c r="DP83" s="5">
        <v>3.1</v>
      </c>
      <c r="DQ83" s="5">
        <v>5.59</v>
      </c>
      <c r="DR83" s="5">
        <v>2.82</v>
      </c>
      <c r="DS83" s="5">
        <v>222</v>
      </c>
      <c r="DT83" s="5">
        <v>24.7</v>
      </c>
      <c r="DU83" s="5">
        <v>2</v>
      </c>
      <c r="DV83" s="51">
        <f>'QLQ-30 + QLQ-OV28'!LE83</f>
        <v>58.333333333333336</v>
      </c>
      <c r="DW83" s="51">
        <f>'QLQ-30 + QLQ-OV28'!LF83</f>
        <v>59.999999999999986</v>
      </c>
      <c r="DX83" s="51">
        <f>'QLQ-30 + QLQ-OV28'!LG83</f>
        <v>66.666666666666671</v>
      </c>
      <c r="DY83" s="51">
        <f>'QLQ-30 + QLQ-OV28'!LH83</f>
        <v>41.666666666666664</v>
      </c>
      <c r="DZ83" s="51">
        <f>'QLQ-30 + QLQ-OV28'!LI83</f>
        <v>66.666666666666671</v>
      </c>
      <c r="EA83" s="51">
        <f>'QLQ-30 + QLQ-OV28'!LJ83</f>
        <v>66.666666666666671</v>
      </c>
      <c r="EB83" s="51">
        <f>'QLQ-30 + QLQ-OV28'!LK83</f>
        <v>44.44444444444445</v>
      </c>
      <c r="EC83" s="51">
        <f>'QLQ-30 + QLQ-OV28'!LL83</f>
        <v>0</v>
      </c>
      <c r="ED83" s="51">
        <f>'QLQ-30 + QLQ-OV28'!LM83</f>
        <v>16.666666666666664</v>
      </c>
      <c r="EE83" s="51">
        <f>'QLQ-30 + QLQ-OV28'!LN83</f>
        <v>0</v>
      </c>
      <c r="EF83" s="51">
        <f>'QLQ-30 + QLQ-OV28'!LO83</f>
        <v>33.333333333333329</v>
      </c>
      <c r="EG83" s="51">
        <f>'QLQ-30 + QLQ-OV28'!LP83</f>
        <v>33.333333333333329</v>
      </c>
      <c r="EH83" s="51">
        <f>'QLQ-30 + QLQ-OV28'!LQ83</f>
        <v>33.333333333333329</v>
      </c>
      <c r="EI83" s="51">
        <f>'QLQ-30 + QLQ-OV28'!LR83</f>
        <v>0</v>
      </c>
      <c r="EJ83" s="51">
        <f>'QLQ-30 + QLQ-OV28'!LS83</f>
        <v>33.333333333333329</v>
      </c>
      <c r="EK83" s="51">
        <f>'QLQ-30 + QLQ-OV28'!LT83</f>
        <v>33.333333333333329</v>
      </c>
      <c r="EL83" s="51">
        <f>'QLQ-30 + QLQ-OV28'!LU83</f>
        <v>0</v>
      </c>
      <c r="EM83" s="51">
        <f>'QLQ-30 + QLQ-OV28'!LV83</f>
        <v>77.777777777777786</v>
      </c>
      <c r="EN83" s="51">
        <f>'QLQ-30 + QLQ-OV28'!LW83</f>
        <v>47.619047619047613</v>
      </c>
      <c r="EO83" s="51">
        <f>'QLQ-30 + QLQ-OV28'!LX83</f>
        <v>44.44444444444445</v>
      </c>
      <c r="EP83" s="51">
        <f>'QLQ-30 + QLQ-OV28'!LY83</f>
        <v>0</v>
      </c>
      <c r="EQ83" s="51">
        <f>'QLQ-30 + QLQ-OV28'!LZ83</f>
        <v>26.666666666666668</v>
      </c>
      <c r="ER83" s="51">
        <f>'QLQ-30 + QLQ-OV28'!MA83</f>
        <v>50</v>
      </c>
      <c r="ES83" s="55">
        <f>'Facit-F'!DR82</f>
        <v>28</v>
      </c>
    </row>
    <row r="84" spans="1:151">
      <c r="A84" s="4" t="s">
        <v>88</v>
      </c>
      <c r="B84" s="4" t="s">
        <v>507</v>
      </c>
      <c r="C84" s="4" t="s">
        <v>372</v>
      </c>
      <c r="D84" s="4" t="s">
        <v>382</v>
      </c>
      <c r="E84" s="4" t="s">
        <v>396</v>
      </c>
      <c r="F84" s="4" t="s">
        <v>373</v>
      </c>
      <c r="G84" s="128" t="s">
        <v>374</v>
      </c>
      <c r="H84" s="62">
        <v>43740</v>
      </c>
      <c r="I84" s="4" t="s">
        <v>508</v>
      </c>
      <c r="J84" s="147" t="s">
        <v>386</v>
      </c>
      <c r="K84" s="147" t="s">
        <v>509</v>
      </c>
      <c r="L84" s="147" t="s">
        <v>510</v>
      </c>
      <c r="M84" s="147"/>
      <c r="N84" s="147"/>
      <c r="O84" s="132"/>
      <c r="P84" s="132"/>
      <c r="Q84" s="132"/>
      <c r="R84" s="132"/>
      <c r="S84" s="5">
        <v>398</v>
      </c>
      <c r="T84" s="5">
        <v>7.6</v>
      </c>
      <c r="U84" s="5">
        <v>4.7300000000000004</v>
      </c>
      <c r="V84" s="5">
        <v>7.28</v>
      </c>
      <c r="W84" s="5">
        <v>3.55</v>
      </c>
      <c r="X84" s="5">
        <v>546</v>
      </c>
      <c r="Y84" s="5">
        <v>37.200000000000003</v>
      </c>
      <c r="Z84" s="5">
        <v>2</v>
      </c>
      <c r="AA84" s="51">
        <f>'QLQ-30 + QLQ-OV28'!BJ84</f>
        <v>50</v>
      </c>
      <c r="AB84" s="51">
        <f>'QLQ-30 + QLQ-OV28'!BK84</f>
        <v>53.333333333333343</v>
      </c>
      <c r="AC84" s="51">
        <f>'QLQ-30 + QLQ-OV28'!BL84</f>
        <v>33.333333333333336</v>
      </c>
      <c r="AD84" s="51">
        <f>'QLQ-30 + QLQ-OV28'!BM84</f>
        <v>66.666666666666671</v>
      </c>
      <c r="AE84" s="51">
        <f>'QLQ-30 + QLQ-OV28'!BN84</f>
        <v>100</v>
      </c>
      <c r="AF84" s="51">
        <f>'QLQ-30 + QLQ-OV28'!BO84</f>
        <v>66.666666666666671</v>
      </c>
      <c r="AG84" s="51">
        <f>'QLQ-30 + QLQ-OV28'!BP84</f>
        <v>44.44444444444445</v>
      </c>
      <c r="AH84" s="51">
        <f>'QLQ-30 + QLQ-OV28'!BQ84</f>
        <v>0</v>
      </c>
      <c r="AI84" s="51">
        <f>'QLQ-30 + QLQ-OV28'!BR84</f>
        <v>33.333333333333329</v>
      </c>
      <c r="AJ84" s="51">
        <f>'QLQ-30 + QLQ-OV28'!BS84</f>
        <v>0</v>
      </c>
      <c r="AK84" s="51">
        <f>'QLQ-30 + QLQ-OV28'!BT84</f>
        <v>0</v>
      </c>
      <c r="AL84" s="51">
        <f>'QLQ-30 + QLQ-OV28'!BU84</f>
        <v>0</v>
      </c>
      <c r="AM84" s="51">
        <f>'QLQ-30 + QLQ-OV28'!BV84</f>
        <v>66.666666666666657</v>
      </c>
      <c r="AN84" s="51">
        <f>'QLQ-30 + QLQ-OV28'!BW84</f>
        <v>0</v>
      </c>
      <c r="AO84" s="51">
        <f>'QLQ-30 + QLQ-OV28'!BX84</f>
        <v>33.333333333333329</v>
      </c>
      <c r="AP84" s="51">
        <f>'QLQ-30 + QLQ-OV28'!BY84</f>
        <v>33.333333333333329</v>
      </c>
      <c r="AQ84" s="51">
        <f>'QLQ-30 + QLQ-OV28'!BZ84</f>
        <v>0</v>
      </c>
      <c r="AR84" s="51">
        <f>'QLQ-30 + QLQ-OV28'!CA84</f>
        <v>66.666666666666657</v>
      </c>
      <c r="AS84" s="51">
        <f>'QLQ-30 + QLQ-OV28'!CB84</f>
        <v>52.380952380952387</v>
      </c>
      <c r="AT84" s="51">
        <f>'QLQ-30 + QLQ-OV28'!CC84</f>
        <v>0</v>
      </c>
      <c r="AU84" s="51">
        <f>'QLQ-30 + QLQ-OV28'!CD84</f>
        <v>0</v>
      </c>
      <c r="AV84" s="51">
        <f>'QLQ-30 + QLQ-OV28'!CE84</f>
        <v>26.666666666666668</v>
      </c>
      <c r="AW84" s="51">
        <f>'QLQ-30 + QLQ-OV28'!CF84</f>
        <v>0</v>
      </c>
      <c r="AX84" s="142">
        <f>'Facit-F'!AF83</f>
        <v>25</v>
      </c>
      <c r="AY84" s="62">
        <v>43763</v>
      </c>
      <c r="AZ84" s="5">
        <v>492</v>
      </c>
      <c r="BA84" s="5">
        <v>7</v>
      </c>
      <c r="BB84" s="5">
        <v>4.22</v>
      </c>
      <c r="BC84" s="5">
        <v>7.34</v>
      </c>
      <c r="BD84" s="5">
        <v>4.5</v>
      </c>
      <c r="BE84" s="5">
        <v>226</v>
      </c>
      <c r="BF84" s="5">
        <v>36.9</v>
      </c>
      <c r="BG84" s="5">
        <v>2</v>
      </c>
      <c r="BH84" s="51">
        <f>'QLQ-30 + QLQ-OV28'!EQ84</f>
        <v>50</v>
      </c>
      <c r="BI84" s="51">
        <f>'QLQ-30 + QLQ-OV28'!ER84</f>
        <v>33.333333333333336</v>
      </c>
      <c r="BJ84" s="51">
        <f>'QLQ-30 + QLQ-OV28'!ES84</f>
        <v>16.666666666666664</v>
      </c>
      <c r="BK84" s="51">
        <f>'QLQ-30 + QLQ-OV28'!ET84</f>
        <v>50</v>
      </c>
      <c r="BL84" s="51">
        <f>'QLQ-30 + QLQ-OV28'!EU84</f>
        <v>83.333333333333343</v>
      </c>
      <c r="BM84" s="51">
        <f>'QLQ-30 + QLQ-OV28'!EV84</f>
        <v>33.333333333333336</v>
      </c>
      <c r="BN84" s="51">
        <f>'QLQ-30 + QLQ-OV28'!EW84</f>
        <v>66.666666666666657</v>
      </c>
      <c r="BO84" s="51">
        <f>'QLQ-30 + QLQ-OV28'!EX84</f>
        <v>33.333333333333329</v>
      </c>
      <c r="BP84" s="51">
        <f>'QLQ-30 + QLQ-OV28'!EY84</f>
        <v>33.333333333333329</v>
      </c>
      <c r="BQ84" s="51">
        <f>'QLQ-30 + QLQ-OV28'!EZ84</f>
        <v>0</v>
      </c>
      <c r="BR84" s="51">
        <f>'QLQ-30 + QLQ-OV28'!FA84</f>
        <v>33.333333333333329</v>
      </c>
      <c r="BS84" s="51">
        <f>'QLQ-30 + QLQ-OV28'!FB84</f>
        <v>33.333333333333329</v>
      </c>
      <c r="BT84" s="51">
        <f>'QLQ-30 + QLQ-OV28'!FC84</f>
        <v>66.666666666666657</v>
      </c>
      <c r="BU84" s="51">
        <f>'QLQ-30 + QLQ-OV28'!FD84</f>
        <v>0</v>
      </c>
      <c r="BV84" s="51">
        <f>'QLQ-30 + QLQ-OV28'!FE84</f>
        <v>33.333333333333329</v>
      </c>
      <c r="BW84" s="51">
        <f>'QLQ-30 + QLQ-OV28'!FF84</f>
        <v>66.666666666666657</v>
      </c>
      <c r="BX84" s="51">
        <f>'QLQ-30 + QLQ-OV28'!FG84</f>
        <v>0</v>
      </c>
      <c r="BY84" s="51">
        <f>'QLQ-30 + QLQ-OV28'!FH84</f>
        <v>66.666666666666657</v>
      </c>
      <c r="BZ84" s="51">
        <f>'QLQ-30 + QLQ-OV28'!FI84</f>
        <v>52.380952380952387</v>
      </c>
      <c r="CA84" s="51">
        <f>'QLQ-30 + QLQ-OV28'!FJ84</f>
        <v>44.44444444444445</v>
      </c>
      <c r="CB84" s="51">
        <f>'QLQ-30 + QLQ-OV28'!FK84</f>
        <v>0</v>
      </c>
      <c r="CC84" s="51">
        <f>'QLQ-30 + QLQ-OV28'!FL84</f>
        <v>33.333333333333329</v>
      </c>
      <c r="CD84" s="51">
        <f>'QLQ-30 + QLQ-OV28'!FM84</f>
        <v>33.333333333333329</v>
      </c>
      <c r="CE84" s="142">
        <f>'Facit-F'!BJ83</f>
        <v>17</v>
      </c>
      <c r="CF84" s="64">
        <v>43816</v>
      </c>
      <c r="CG84" s="5">
        <v>294</v>
      </c>
      <c r="CH84" s="5">
        <v>4.9000000000000004</v>
      </c>
      <c r="CI84" s="5">
        <v>2.59</v>
      </c>
      <c r="CJ84" s="5">
        <v>8.9700000000000006</v>
      </c>
      <c r="CK84" s="5">
        <v>2.99</v>
      </c>
      <c r="CL84" s="5">
        <v>267</v>
      </c>
      <c r="CM84" s="5">
        <v>36.1</v>
      </c>
      <c r="CN84" s="5">
        <v>1</v>
      </c>
      <c r="CO84" s="51">
        <f>'QLQ-30 + QLQ-OV28'!HX84</f>
        <v>33.333333333333329</v>
      </c>
      <c r="CP84" s="51">
        <f>'QLQ-30 + QLQ-OV28'!HY84</f>
        <v>13.33333333333333</v>
      </c>
      <c r="CQ84" s="51">
        <f>'QLQ-30 + QLQ-OV28'!HZ84</f>
        <v>0</v>
      </c>
      <c r="CR84" s="51">
        <f>'QLQ-30 + QLQ-OV28'!IA84</f>
        <v>8.3333333333333375</v>
      </c>
      <c r="CS84" s="51">
        <f>'QLQ-30 + QLQ-OV28'!IB84</f>
        <v>50</v>
      </c>
      <c r="CT84" s="51">
        <f>'QLQ-30 + QLQ-OV28'!IC84</f>
        <v>0</v>
      </c>
      <c r="CU84" s="51">
        <f>'QLQ-30 + QLQ-OV28'!ID84</f>
        <v>100</v>
      </c>
      <c r="CV84" s="51">
        <f>'QLQ-30 + QLQ-OV28'!IE84</f>
        <v>50</v>
      </c>
      <c r="CW84" s="51">
        <f>'QLQ-30 + QLQ-OV28'!IF84</f>
        <v>66.666666666666657</v>
      </c>
      <c r="CX84" s="51">
        <f>'QLQ-30 + QLQ-OV28'!IG84</f>
        <v>33.333333333333329</v>
      </c>
      <c r="CY84" s="51">
        <f>'QLQ-30 + QLQ-OV28'!IH84</f>
        <v>66.666666666666657</v>
      </c>
      <c r="CZ84" s="51">
        <f>'QLQ-30 + QLQ-OV28'!II84</f>
        <v>66.666666666666657</v>
      </c>
      <c r="DA84" s="51">
        <f>'QLQ-30 + QLQ-OV28'!IJ84</f>
        <v>33.333333333333329</v>
      </c>
      <c r="DB84" s="51">
        <f>'QLQ-30 + QLQ-OV28'!IK84</f>
        <v>33.333333333333329</v>
      </c>
      <c r="DC84" s="51">
        <f>'QLQ-30 + QLQ-OV28'!IL84</f>
        <v>66.666666666666657</v>
      </c>
      <c r="DD84" s="51">
        <f>'QLQ-30 + QLQ-OV28'!IM84</f>
        <v>100</v>
      </c>
      <c r="DE84" s="51">
        <f>'QLQ-30 + QLQ-OV28'!IN84</f>
        <v>0</v>
      </c>
      <c r="DF84" s="51">
        <f>'QLQ-30 + QLQ-OV28'!IO84</f>
        <v>100</v>
      </c>
      <c r="DG84" s="51">
        <f>'QLQ-30 + QLQ-OV28'!IP84</f>
        <v>76.19047619047619</v>
      </c>
      <c r="DH84" s="51">
        <f>'QLQ-30 + QLQ-OV28'!IQ84</f>
        <v>66.666666666666657</v>
      </c>
      <c r="DI84" s="51">
        <f>'QLQ-30 + QLQ-OV28'!IR84</f>
        <v>66.666666666666657</v>
      </c>
      <c r="DJ84" s="51">
        <f>'QLQ-30 + QLQ-OV28'!IS84</f>
        <v>40.000000000000007</v>
      </c>
      <c r="DK84" s="51">
        <f>'QLQ-30 + QLQ-OV28'!IT84</f>
        <v>83.333333333333343</v>
      </c>
      <c r="DL84" s="142">
        <f>'Facit-F'!CN83</f>
        <v>5</v>
      </c>
      <c r="DM84" s="64">
        <v>43859</v>
      </c>
      <c r="DN84" s="5">
        <v>219</v>
      </c>
      <c r="DO84" s="5">
        <v>4.5</v>
      </c>
      <c r="DP84" s="5">
        <v>2.23</v>
      </c>
      <c r="DQ84" s="5">
        <v>6.7</v>
      </c>
      <c r="DR84" s="5">
        <v>4.28</v>
      </c>
      <c r="DS84" s="5">
        <v>94</v>
      </c>
      <c r="DT84" s="5">
        <v>33.799999999999997</v>
      </c>
      <c r="DU84" s="5">
        <v>2</v>
      </c>
      <c r="DV84" s="51">
        <f>'QLQ-30 + QLQ-OV28'!LE84</f>
        <v>25</v>
      </c>
      <c r="DW84" s="51">
        <f>'QLQ-30 + QLQ-OV28'!LF84</f>
        <v>0</v>
      </c>
      <c r="DX84" s="51">
        <f>'QLQ-30 + QLQ-OV28'!LG84</f>
        <v>0</v>
      </c>
      <c r="DY84" s="51">
        <f>'QLQ-30 + QLQ-OV28'!LH84</f>
        <v>8.3333333333333375</v>
      </c>
      <c r="DZ84" s="51">
        <f>'QLQ-30 + QLQ-OV28'!LI84</f>
        <v>33.333333333333336</v>
      </c>
      <c r="EA84" s="51">
        <f>'QLQ-30 + QLQ-OV28'!LJ84</f>
        <v>0</v>
      </c>
      <c r="EB84" s="51">
        <f>'QLQ-30 + QLQ-OV28'!LK84</f>
        <v>100</v>
      </c>
      <c r="EC84" s="51">
        <f>'QLQ-30 + QLQ-OV28'!LL84</f>
        <v>16.666666666666664</v>
      </c>
      <c r="ED84" s="51">
        <f>'QLQ-30 + QLQ-OV28'!LM84</f>
        <v>83.333333333333343</v>
      </c>
      <c r="EE84" s="51">
        <f>'QLQ-30 + QLQ-OV28'!LN84</f>
        <v>66.666666666666657</v>
      </c>
      <c r="EF84" s="51">
        <f>'QLQ-30 + QLQ-OV28'!LO84</f>
        <v>66.666666666666657</v>
      </c>
      <c r="EG84" s="51">
        <f>'QLQ-30 + QLQ-OV28'!LP84</f>
        <v>66.666666666666657</v>
      </c>
      <c r="EH84" s="51">
        <f>'QLQ-30 + QLQ-OV28'!LQ84</f>
        <v>33.333333333333329</v>
      </c>
      <c r="EI84" s="51">
        <f>'QLQ-30 + QLQ-OV28'!LR84</f>
        <v>33.333333333333329</v>
      </c>
      <c r="EJ84" s="51">
        <f>'QLQ-30 + QLQ-OV28'!LS84</f>
        <v>66.666666666666657</v>
      </c>
      <c r="EK84" s="51">
        <f>'QLQ-30 + QLQ-OV28'!LT84</f>
        <v>100</v>
      </c>
      <c r="EL84" s="51">
        <f>'QLQ-30 + QLQ-OV28'!LU84</f>
        <v>0</v>
      </c>
      <c r="EM84" s="51">
        <f>'QLQ-30 + QLQ-OV28'!LV84</f>
        <v>100</v>
      </c>
      <c r="EN84" s="51">
        <f>'QLQ-30 + QLQ-OV28'!LW84</f>
        <v>90.476190476190482</v>
      </c>
      <c r="EO84" s="51">
        <f>'QLQ-30 + QLQ-OV28'!LX84</f>
        <v>100</v>
      </c>
      <c r="EP84" s="51">
        <f>'QLQ-30 + QLQ-OV28'!LY84</f>
        <v>66.666666666666657</v>
      </c>
      <c r="EQ84" s="51">
        <f>'QLQ-30 + QLQ-OV28'!LZ84</f>
        <v>60</v>
      </c>
      <c r="ER84" s="51">
        <f>'QLQ-30 + QLQ-OV28'!MA84</f>
        <v>83.333333333333343</v>
      </c>
      <c r="ES84" s="55">
        <f>'Facit-F'!DR83</f>
        <v>4</v>
      </c>
    </row>
    <row r="85" spans="1:151" s="125" customFormat="1">
      <c r="A85" s="85" t="s">
        <v>89</v>
      </c>
      <c r="B85" s="85" t="s">
        <v>511</v>
      </c>
      <c r="C85" s="85" t="s">
        <v>372</v>
      </c>
      <c r="D85" s="85" t="s">
        <v>382</v>
      </c>
      <c r="E85" s="85" t="s">
        <v>112</v>
      </c>
      <c r="F85" s="85" t="s">
        <v>390</v>
      </c>
      <c r="G85" s="131" t="s">
        <v>114</v>
      </c>
      <c r="H85" s="126">
        <v>43718</v>
      </c>
      <c r="I85" s="85" t="s">
        <v>375</v>
      </c>
      <c r="J85" s="132"/>
      <c r="K85" s="132"/>
      <c r="L85" s="132"/>
      <c r="M85" s="132"/>
      <c r="N85" s="132"/>
      <c r="O85" s="132"/>
      <c r="P85" s="132"/>
      <c r="Q85" s="132"/>
      <c r="R85" s="132"/>
      <c r="S85" s="88">
        <v>15879</v>
      </c>
      <c r="T85" s="88">
        <v>7.9</v>
      </c>
      <c r="U85" s="88">
        <v>4.63</v>
      </c>
      <c r="V85" s="88">
        <v>13.32</v>
      </c>
      <c r="W85" s="88">
        <v>10.86</v>
      </c>
      <c r="X85" s="88">
        <v>413</v>
      </c>
      <c r="Y85" s="88">
        <v>30.7</v>
      </c>
      <c r="Z85" s="88">
        <v>2</v>
      </c>
      <c r="AA85" s="51">
        <f>'QLQ-30 + QLQ-OV28'!BJ85</f>
        <v>50</v>
      </c>
      <c r="AB85" s="51">
        <f>'QLQ-30 + QLQ-OV28'!BK85</f>
        <v>93.333333333333329</v>
      </c>
      <c r="AC85" s="51">
        <f>'QLQ-30 + QLQ-OV28'!BL85</f>
        <v>83.333333333333343</v>
      </c>
      <c r="AD85" s="51">
        <f>'QLQ-30 + QLQ-OV28'!BM85</f>
        <v>75</v>
      </c>
      <c r="AE85" s="51">
        <f>'QLQ-30 + QLQ-OV28'!BN85</f>
        <v>83.333333333333343</v>
      </c>
      <c r="AF85" s="51">
        <f>'QLQ-30 + QLQ-OV28'!BO85</f>
        <v>66.666666666666671</v>
      </c>
      <c r="AG85" s="51">
        <f>'QLQ-30 + QLQ-OV28'!BP85</f>
        <v>33.333333333333329</v>
      </c>
      <c r="AH85" s="51">
        <f>'QLQ-30 + QLQ-OV28'!BQ85</f>
        <v>0</v>
      </c>
      <c r="AI85" s="51">
        <f>'QLQ-30 + QLQ-OV28'!BR85</f>
        <v>33.333333333333329</v>
      </c>
      <c r="AJ85" s="51">
        <f>'QLQ-30 + QLQ-OV28'!BS85</f>
        <v>33.333333333333329</v>
      </c>
      <c r="AK85" s="51">
        <f>'QLQ-30 + QLQ-OV28'!BT85</f>
        <v>33.333333333333329</v>
      </c>
      <c r="AL85" s="51">
        <f>'QLQ-30 + QLQ-OV28'!BU85</f>
        <v>0</v>
      </c>
      <c r="AM85" s="51">
        <f>'QLQ-30 + QLQ-OV28'!BV85</f>
        <v>33.333333333333329</v>
      </c>
      <c r="AN85" s="51">
        <f>'QLQ-30 + QLQ-OV28'!BW85</f>
        <v>0</v>
      </c>
      <c r="AO85" s="51">
        <f>'QLQ-30 + QLQ-OV28'!BX85</f>
        <v>0</v>
      </c>
      <c r="AP85" s="51">
        <f>'QLQ-30 + QLQ-OV28'!BY85</f>
        <v>33.333333333333329</v>
      </c>
      <c r="AQ85" s="51">
        <f>'QLQ-30 + QLQ-OV28'!BZ85</f>
        <v>25</v>
      </c>
      <c r="AR85" s="51">
        <f>'QLQ-30 + QLQ-OV28'!CA85</f>
        <v>44.44444444444445</v>
      </c>
      <c r="AS85" s="51">
        <f>'QLQ-30 + QLQ-OV28'!CB85</f>
        <v>33.333333333333329</v>
      </c>
      <c r="AT85" s="51">
        <f>'QLQ-30 + QLQ-OV28'!CC85</f>
        <v>0</v>
      </c>
      <c r="AU85" s="51">
        <f>'QLQ-30 + QLQ-OV28'!CD85</f>
        <v>0</v>
      </c>
      <c r="AV85" s="51">
        <f>'QLQ-30 + QLQ-OV28'!CE85</f>
        <v>6.6666666666666652</v>
      </c>
      <c r="AW85" s="51">
        <f>'QLQ-30 + QLQ-OV28'!CF85</f>
        <v>0</v>
      </c>
      <c r="AX85" s="142">
        <f>'Facit-F'!AF84</f>
        <v>34</v>
      </c>
      <c r="AY85" s="126">
        <v>43745</v>
      </c>
      <c r="AZ85" s="88">
        <v>8708</v>
      </c>
      <c r="BA85" s="88">
        <v>7</v>
      </c>
      <c r="BB85" s="88">
        <v>4.25</v>
      </c>
      <c r="BC85" s="88">
        <v>10.36</v>
      </c>
      <c r="BD85" s="88">
        <v>7.5</v>
      </c>
      <c r="BE85" s="88">
        <v>491</v>
      </c>
      <c r="BF85" s="88">
        <v>30.7</v>
      </c>
      <c r="BG85" s="88">
        <v>2</v>
      </c>
      <c r="BH85" s="51">
        <f>'QLQ-30 + QLQ-OV28'!EQ85</f>
        <v>41.666666666666671</v>
      </c>
      <c r="BI85" s="51">
        <f>'QLQ-30 + QLQ-OV28'!ER85</f>
        <v>86.666666666666671</v>
      </c>
      <c r="BJ85" s="51">
        <f>'QLQ-30 + QLQ-OV28'!ES85</f>
        <v>66.666666666666671</v>
      </c>
      <c r="BK85" s="51">
        <f>'QLQ-30 + QLQ-OV28'!ET85</f>
        <v>66.666666666666671</v>
      </c>
      <c r="BL85" s="51">
        <f>'QLQ-30 + QLQ-OV28'!EU85</f>
        <v>83.333333333333343</v>
      </c>
      <c r="BM85" s="51">
        <f>'QLQ-30 + QLQ-OV28'!EV85</f>
        <v>50</v>
      </c>
      <c r="BN85" s="51">
        <f>'QLQ-30 + QLQ-OV28'!EW85</f>
        <v>33.333333333333329</v>
      </c>
      <c r="BO85" s="51">
        <f>'QLQ-30 + QLQ-OV28'!EX85</f>
        <v>0</v>
      </c>
      <c r="BP85" s="51">
        <f>'QLQ-30 + QLQ-OV28'!EY85</f>
        <v>33.333333333333329</v>
      </c>
      <c r="BQ85" s="51">
        <f>'QLQ-30 + QLQ-OV28'!EZ85</f>
        <v>33.333333333333329</v>
      </c>
      <c r="BR85" s="51">
        <f>'QLQ-30 + QLQ-OV28'!FA85</f>
        <v>33.333333333333329</v>
      </c>
      <c r="BS85" s="51">
        <f>'QLQ-30 + QLQ-OV28'!FB85</f>
        <v>33.333333333333329</v>
      </c>
      <c r="BT85" s="51">
        <f>'QLQ-30 + QLQ-OV28'!FC85</f>
        <v>33.333333333333329</v>
      </c>
      <c r="BU85" s="51">
        <f>'QLQ-30 + QLQ-OV28'!FD85</f>
        <v>0</v>
      </c>
      <c r="BV85" s="51">
        <f>'QLQ-30 + QLQ-OV28'!FE85</f>
        <v>0</v>
      </c>
      <c r="BW85" s="51">
        <f>'QLQ-30 + QLQ-OV28'!FF85</f>
        <v>66.666666666666657</v>
      </c>
      <c r="BX85" s="51">
        <f>'QLQ-30 + QLQ-OV28'!FG85</f>
        <v>0</v>
      </c>
      <c r="BY85" s="51">
        <f>'QLQ-30 + QLQ-OV28'!FH85</f>
        <v>77.777777777777786</v>
      </c>
      <c r="BZ85" s="51">
        <f>'QLQ-30 + QLQ-OV28'!FI85</f>
        <v>33.333333333333329</v>
      </c>
      <c r="CA85" s="51">
        <f>'QLQ-30 + QLQ-OV28'!FJ85</f>
        <v>22.222222222222225</v>
      </c>
      <c r="CB85" s="51">
        <f>'QLQ-30 + QLQ-OV28'!FK85</f>
        <v>0</v>
      </c>
      <c r="CC85" s="51">
        <f>'QLQ-30 + QLQ-OV28'!FL85</f>
        <v>13.33333333333333</v>
      </c>
      <c r="CD85" s="51">
        <f>'QLQ-30 + QLQ-OV28'!FM85</f>
        <v>50</v>
      </c>
      <c r="CE85" s="142">
        <f>'Facit-F'!BJ84</f>
        <v>24</v>
      </c>
      <c r="CF85" s="127">
        <v>43787</v>
      </c>
      <c r="CG85" s="88">
        <v>1361</v>
      </c>
      <c r="CH85" s="88">
        <v>5.4</v>
      </c>
      <c r="CI85" s="88">
        <v>3.26</v>
      </c>
      <c r="CJ85" s="88">
        <v>5.84</v>
      </c>
      <c r="CK85" s="88">
        <v>3.38</v>
      </c>
      <c r="CL85" s="88">
        <v>127</v>
      </c>
      <c r="CM85" s="88">
        <v>30.7</v>
      </c>
      <c r="CN85" s="88">
        <v>2</v>
      </c>
      <c r="CO85" s="51">
        <f>'QLQ-30 + QLQ-OV28'!HX85</f>
        <v>41.666666666666671</v>
      </c>
      <c r="CP85" s="51">
        <f>'QLQ-30 + QLQ-OV28'!HY85</f>
        <v>66.666666666666671</v>
      </c>
      <c r="CQ85" s="51">
        <f>'QLQ-30 + QLQ-OV28'!HZ85</f>
        <v>50</v>
      </c>
      <c r="CR85" s="51">
        <f>'QLQ-30 + QLQ-OV28'!IA85</f>
        <v>50</v>
      </c>
      <c r="CS85" s="51">
        <f>'QLQ-30 + QLQ-OV28'!IB85</f>
        <v>83.333333333333343</v>
      </c>
      <c r="CT85" s="51">
        <f>'QLQ-30 + QLQ-OV28'!IC85</f>
        <v>33.333333333333336</v>
      </c>
      <c r="CU85" s="51">
        <f>'QLQ-30 + QLQ-OV28'!ID85</f>
        <v>66.666666666666657</v>
      </c>
      <c r="CV85" s="51">
        <f>'QLQ-30 + QLQ-OV28'!IE85</f>
        <v>16.666666666666664</v>
      </c>
      <c r="CW85" s="51">
        <f>'QLQ-30 + QLQ-OV28'!IF85</f>
        <v>33.333333333333329</v>
      </c>
      <c r="CX85" s="51">
        <f>'QLQ-30 + QLQ-OV28'!IG85</f>
        <v>33.333333333333329</v>
      </c>
      <c r="CY85" s="51">
        <f>'QLQ-30 + QLQ-OV28'!IH85</f>
        <v>33.333333333333329</v>
      </c>
      <c r="CZ85" s="51">
        <f>'QLQ-30 + QLQ-OV28'!II85</f>
        <v>33.333333333333329</v>
      </c>
      <c r="DA85" s="51">
        <f>'QLQ-30 + QLQ-OV28'!IJ85</f>
        <v>33.333333333333329</v>
      </c>
      <c r="DB85" s="51">
        <f>'QLQ-30 + QLQ-OV28'!IK85</f>
        <v>0</v>
      </c>
      <c r="DC85" s="51">
        <f>'QLQ-30 + QLQ-OV28'!IL85</f>
        <v>0</v>
      </c>
      <c r="DD85" s="51">
        <f>'QLQ-30 + QLQ-OV28'!IM85</f>
        <v>100</v>
      </c>
      <c r="DE85" s="51">
        <f>'QLQ-30 + QLQ-OV28'!IN85</f>
        <v>0</v>
      </c>
      <c r="DF85" s="51">
        <f>'QLQ-30 + QLQ-OV28'!IO85</f>
        <v>77.777777777777786</v>
      </c>
      <c r="DG85" s="51">
        <f>'QLQ-30 + QLQ-OV28'!IP85</f>
        <v>28.571428571428577</v>
      </c>
      <c r="DH85" s="51">
        <f>'QLQ-30 + QLQ-OV28'!IQ85</f>
        <v>33.333333333333329</v>
      </c>
      <c r="DI85" s="51">
        <f>'QLQ-30 + QLQ-OV28'!IR85</f>
        <v>33.333333333333329</v>
      </c>
      <c r="DJ85" s="51">
        <f>'QLQ-30 + QLQ-OV28'!IS85</f>
        <v>26.666666666666668</v>
      </c>
      <c r="DK85" s="51">
        <f>'QLQ-30 + QLQ-OV28'!IT85</f>
        <v>83.333333333333343</v>
      </c>
      <c r="DL85" s="142">
        <f>'Facit-F'!CN84</f>
        <v>22</v>
      </c>
      <c r="DM85" s="127">
        <v>43787</v>
      </c>
      <c r="DN85" s="88">
        <v>277</v>
      </c>
      <c r="DO85" s="88">
        <v>6.6</v>
      </c>
      <c r="DP85" s="88">
        <v>3.35</v>
      </c>
      <c r="DQ85" s="88">
        <v>5.22</v>
      </c>
      <c r="DR85" s="88">
        <v>3.02</v>
      </c>
      <c r="DS85" s="88">
        <v>113</v>
      </c>
      <c r="DT85" s="88">
        <v>30.7</v>
      </c>
      <c r="DU85" s="88">
        <v>1</v>
      </c>
      <c r="DV85" s="51">
        <f>'QLQ-30 + QLQ-OV28'!LE85</f>
        <v>50</v>
      </c>
      <c r="DW85" s="51">
        <f>'QLQ-30 + QLQ-OV28'!LF85</f>
        <v>66.666666666666671</v>
      </c>
      <c r="DX85" s="51">
        <f>'QLQ-30 + QLQ-OV28'!LG85</f>
        <v>50</v>
      </c>
      <c r="DY85" s="51">
        <f>'QLQ-30 + QLQ-OV28'!LH85</f>
        <v>50</v>
      </c>
      <c r="DZ85" s="51">
        <f>'QLQ-30 + QLQ-OV28'!LI85</f>
        <v>83.333333333333343</v>
      </c>
      <c r="EA85" s="51">
        <f>'QLQ-30 + QLQ-OV28'!LJ85</f>
        <v>16.666666666666664</v>
      </c>
      <c r="EB85" s="51">
        <f>'QLQ-30 + QLQ-OV28'!LK85</f>
        <v>66.666666666666657</v>
      </c>
      <c r="EC85" s="51">
        <f>'QLQ-30 + QLQ-OV28'!LL85</f>
        <v>16.666666666666664</v>
      </c>
      <c r="ED85" s="51">
        <f>'QLQ-30 + QLQ-OV28'!LM85</f>
        <v>33.333333333333329</v>
      </c>
      <c r="EE85" s="51">
        <f>'QLQ-30 + QLQ-OV28'!LN85</f>
        <v>33.333333333333329</v>
      </c>
      <c r="EF85" s="51">
        <f>'QLQ-30 + QLQ-OV28'!LO85</f>
        <v>66.666666666666657</v>
      </c>
      <c r="EG85" s="51">
        <f>'QLQ-30 + QLQ-OV28'!LP85</f>
        <v>33.333333333333329</v>
      </c>
      <c r="EH85" s="51">
        <f>'QLQ-30 + QLQ-OV28'!LQ85</f>
        <v>33.333333333333329</v>
      </c>
      <c r="EI85" s="51">
        <f>'QLQ-30 + QLQ-OV28'!LR85</f>
        <v>33.333333333333329</v>
      </c>
      <c r="EJ85" s="51">
        <f>'QLQ-30 + QLQ-OV28'!LS85</f>
        <v>0</v>
      </c>
      <c r="EK85" s="51">
        <f>'QLQ-30 + QLQ-OV28'!LT85</f>
        <v>33.333333333333329</v>
      </c>
      <c r="EL85" s="51">
        <f>'QLQ-30 + QLQ-OV28'!LU85</f>
        <v>0</v>
      </c>
      <c r="EM85" s="51">
        <f>'QLQ-30 + QLQ-OV28'!LV85</f>
        <v>77.777777777777786</v>
      </c>
      <c r="EN85" s="51">
        <f>'QLQ-30 + QLQ-OV28'!LW85</f>
        <v>33.333333333333329</v>
      </c>
      <c r="EO85" s="51">
        <f>'QLQ-30 + QLQ-OV28'!LX85</f>
        <v>55.55555555555555</v>
      </c>
      <c r="EP85" s="51">
        <f>'QLQ-30 + QLQ-OV28'!LY85</f>
        <v>33.333333333333329</v>
      </c>
      <c r="EQ85" s="51">
        <f>'QLQ-30 + QLQ-OV28'!LZ85</f>
        <v>26.666666666666668</v>
      </c>
      <c r="ER85" s="51">
        <f>'QLQ-30 + QLQ-OV28'!MA85</f>
        <v>83.333333333333343</v>
      </c>
      <c r="ES85" s="55">
        <f>'Facit-F'!DR84</f>
        <v>23</v>
      </c>
      <c r="EU85"/>
    </row>
    <row r="86" spans="1:151">
      <c r="A86" s="4" t="s">
        <v>90</v>
      </c>
      <c r="B86" s="4" t="s">
        <v>512</v>
      </c>
      <c r="C86" s="4" t="s">
        <v>423</v>
      </c>
      <c r="D86" s="4" t="s">
        <v>382</v>
      </c>
      <c r="E86" s="4" t="s">
        <v>112</v>
      </c>
      <c r="F86" s="4" t="s">
        <v>373</v>
      </c>
      <c r="G86" s="128" t="s">
        <v>114</v>
      </c>
      <c r="H86" s="62">
        <v>43495</v>
      </c>
      <c r="I86" s="4" t="s">
        <v>375</v>
      </c>
      <c r="J86" s="132"/>
      <c r="K86" s="132"/>
      <c r="L86" s="132"/>
      <c r="M86" s="132"/>
      <c r="N86" s="132"/>
      <c r="O86" s="132"/>
      <c r="P86" s="132"/>
      <c r="Q86" s="132"/>
      <c r="R86" s="132"/>
      <c r="S86" s="5">
        <v>597.29999999999995</v>
      </c>
      <c r="T86" s="5">
        <v>7.9</v>
      </c>
      <c r="U86" s="5">
        <v>4.2300000000000004</v>
      </c>
      <c r="V86" s="5">
        <v>4.4000000000000004</v>
      </c>
      <c r="W86" s="5">
        <v>2.4500000000000002</v>
      </c>
      <c r="X86" s="5">
        <v>286</v>
      </c>
      <c r="Y86" s="5">
        <v>26</v>
      </c>
      <c r="Z86" s="5">
        <v>1</v>
      </c>
      <c r="AA86" s="51">
        <f>'QLQ-30 + QLQ-OV28'!BJ86</f>
        <v>66.666666666666657</v>
      </c>
      <c r="AB86" s="51">
        <f>'QLQ-30 + QLQ-OV28'!BK86</f>
        <v>80</v>
      </c>
      <c r="AC86" s="51">
        <f>'QLQ-30 + QLQ-OV28'!BL86</f>
        <v>100</v>
      </c>
      <c r="AD86" s="51">
        <f>'QLQ-30 + QLQ-OV28'!BM86</f>
        <v>58.333333333333329</v>
      </c>
      <c r="AE86" s="51">
        <f>'QLQ-30 + QLQ-OV28'!BN86</f>
        <v>100</v>
      </c>
      <c r="AF86" s="51">
        <f>'QLQ-30 + QLQ-OV28'!BO86</f>
        <v>100</v>
      </c>
      <c r="AG86" s="51">
        <f>'QLQ-30 + QLQ-OV28'!BP86</f>
        <v>11.111111111111109</v>
      </c>
      <c r="AH86" s="51">
        <f>'QLQ-30 + QLQ-OV28'!BQ86</f>
        <v>0</v>
      </c>
      <c r="AI86" s="51">
        <f>'QLQ-30 + QLQ-OV28'!BR86</f>
        <v>16.666666666666664</v>
      </c>
      <c r="AJ86" s="51">
        <f>'QLQ-30 + QLQ-OV28'!BS86</f>
        <v>0</v>
      </c>
      <c r="AK86" s="51">
        <f>'QLQ-30 + QLQ-OV28'!BT86</f>
        <v>33.333333333333329</v>
      </c>
      <c r="AL86" s="51">
        <f>'QLQ-30 + QLQ-OV28'!BU86</f>
        <v>33.333333333333329</v>
      </c>
      <c r="AM86" s="51">
        <f>'QLQ-30 + QLQ-OV28'!BV86</f>
        <v>0</v>
      </c>
      <c r="AN86" s="51">
        <f>'QLQ-30 + QLQ-OV28'!BW86</f>
        <v>0</v>
      </c>
      <c r="AO86" s="51">
        <f>'QLQ-30 + QLQ-OV28'!BX86</f>
        <v>0</v>
      </c>
      <c r="AP86" s="51">
        <f>'QLQ-30 + QLQ-OV28'!BY86</f>
        <v>33.333333333333329</v>
      </c>
      <c r="AQ86" s="51">
        <f>'QLQ-30 + QLQ-OV28'!BZ86</f>
        <v>20.833333333333336</v>
      </c>
      <c r="AR86" s="51">
        <f>'QLQ-30 + QLQ-OV28'!CA86</f>
        <v>44.44444444444445</v>
      </c>
      <c r="AS86" s="51">
        <f>'QLQ-30 + QLQ-OV28'!CB86</f>
        <v>28.571428571428577</v>
      </c>
      <c r="AT86" s="51">
        <f>'QLQ-30 + QLQ-OV28'!CC86</f>
        <v>0</v>
      </c>
      <c r="AU86" s="51">
        <f>'QLQ-30 + QLQ-OV28'!CD86</f>
        <v>33.333333333333329</v>
      </c>
      <c r="AV86" s="51">
        <f>'QLQ-30 + QLQ-OV28'!CE86</f>
        <v>13.33333333333333</v>
      </c>
      <c r="AW86" s="51">
        <f>'QLQ-30 + QLQ-OV28'!CF86</f>
        <v>0</v>
      </c>
      <c r="AX86" s="142">
        <f>'Facit-F'!AF85</f>
        <v>41</v>
      </c>
      <c r="AY86" s="62">
        <v>43523</v>
      </c>
      <c r="AZ86" s="5">
        <v>106.9</v>
      </c>
      <c r="BA86" s="5">
        <v>6.7</v>
      </c>
      <c r="BB86" s="5">
        <v>3.53</v>
      </c>
      <c r="BC86" s="5">
        <v>3.29</v>
      </c>
      <c r="BD86" s="5">
        <v>1.48</v>
      </c>
      <c r="BE86" s="5">
        <v>194</v>
      </c>
      <c r="BF86" s="5">
        <v>28.4</v>
      </c>
      <c r="BG86" s="5">
        <v>1</v>
      </c>
      <c r="BH86" s="51">
        <f>'QLQ-30 + QLQ-OV28'!EQ86</f>
        <v>50</v>
      </c>
      <c r="BI86" s="51">
        <f>'QLQ-30 + QLQ-OV28'!ER86</f>
        <v>66.666666666666671</v>
      </c>
      <c r="BJ86" s="51">
        <f>'QLQ-30 + QLQ-OV28'!ES86</f>
        <v>66.666666666666671</v>
      </c>
      <c r="BK86" s="51">
        <f>'QLQ-30 + QLQ-OV28'!ET86</f>
        <v>50</v>
      </c>
      <c r="BL86" s="51">
        <f>'QLQ-30 + QLQ-OV28'!EU86</f>
        <v>83.333333333333343</v>
      </c>
      <c r="BM86" s="51">
        <f>'QLQ-30 + QLQ-OV28'!EV86</f>
        <v>66.666666666666671</v>
      </c>
      <c r="BN86" s="51">
        <f>'QLQ-30 + QLQ-OV28'!EW86</f>
        <v>44.44444444444445</v>
      </c>
      <c r="BO86" s="51">
        <f>'QLQ-30 + QLQ-OV28'!EX86</f>
        <v>16.666666666666664</v>
      </c>
      <c r="BP86" s="51">
        <f>'QLQ-30 + QLQ-OV28'!EY86</f>
        <v>33.333333333333329</v>
      </c>
      <c r="BQ86" s="51">
        <f>'QLQ-30 + QLQ-OV28'!EZ86</f>
        <v>0</v>
      </c>
      <c r="BR86" s="51">
        <f>'QLQ-30 + QLQ-OV28'!FA86</f>
        <v>33.333333333333329</v>
      </c>
      <c r="BS86" s="51">
        <f>'QLQ-30 + QLQ-OV28'!FB86</f>
        <v>33.333333333333329</v>
      </c>
      <c r="BT86" s="51">
        <f>'QLQ-30 + QLQ-OV28'!FC86</f>
        <v>33.333333333333329</v>
      </c>
      <c r="BU86" s="51">
        <f>'QLQ-30 + QLQ-OV28'!FD86</f>
        <v>33.333333333333329</v>
      </c>
      <c r="BV86" s="51">
        <f>'QLQ-30 + QLQ-OV28'!FE86</f>
        <v>0</v>
      </c>
      <c r="BW86" s="51">
        <f>'QLQ-30 + QLQ-OV28'!FF86</f>
        <v>66.666666666666657</v>
      </c>
      <c r="BX86" s="51">
        <f>'QLQ-30 + QLQ-OV28'!FG86</f>
        <v>0</v>
      </c>
      <c r="BY86" s="51">
        <f>'QLQ-30 + QLQ-OV28'!FH86</f>
        <v>55.55555555555555</v>
      </c>
      <c r="BZ86" s="51">
        <f>'QLQ-30 + QLQ-OV28'!FI86</f>
        <v>33.333333333333329</v>
      </c>
      <c r="CA86" s="51">
        <f>'QLQ-30 + QLQ-OV28'!FJ86</f>
        <v>33.333333333333329</v>
      </c>
      <c r="CB86" s="51">
        <f>'QLQ-30 + QLQ-OV28'!FK86</f>
        <v>33.333333333333329</v>
      </c>
      <c r="CC86" s="51">
        <f>'QLQ-30 + QLQ-OV28'!FL86</f>
        <v>20.000000000000004</v>
      </c>
      <c r="CD86" s="51">
        <f>'QLQ-30 + QLQ-OV28'!FM86</f>
        <v>50</v>
      </c>
      <c r="CE86" s="142">
        <f>'Facit-F'!BJ85</f>
        <v>28</v>
      </c>
      <c r="CF86" s="64">
        <v>43579</v>
      </c>
      <c r="CG86" s="5">
        <v>56.98</v>
      </c>
      <c r="CH86" s="5">
        <v>7.3</v>
      </c>
      <c r="CI86" s="5">
        <v>3.64</v>
      </c>
      <c r="CJ86" s="5">
        <v>3.9</v>
      </c>
      <c r="CK86" s="5">
        <v>1.99</v>
      </c>
      <c r="CL86" s="5">
        <v>356</v>
      </c>
      <c r="CM86" s="5">
        <v>27.8</v>
      </c>
      <c r="CN86" s="5">
        <v>1</v>
      </c>
      <c r="CO86" s="51">
        <f>'QLQ-30 + QLQ-OV28'!HX86</f>
        <v>33.333333333333329</v>
      </c>
      <c r="CP86" s="51">
        <f>'QLQ-30 + QLQ-OV28'!HY86</f>
        <v>53.333333333333343</v>
      </c>
      <c r="CQ86" s="51">
        <f>'QLQ-30 + QLQ-OV28'!HZ86</f>
        <v>50</v>
      </c>
      <c r="CR86" s="51">
        <f>'QLQ-30 + QLQ-OV28'!IA86</f>
        <v>33.333333333333336</v>
      </c>
      <c r="CS86" s="51">
        <f>'QLQ-30 + QLQ-OV28'!IB86</f>
        <v>83.333333333333343</v>
      </c>
      <c r="CT86" s="51">
        <f>'QLQ-30 + QLQ-OV28'!IC86</f>
        <v>33.333333333333336</v>
      </c>
      <c r="CU86" s="51">
        <f>'QLQ-30 + QLQ-OV28'!ID86</f>
        <v>66.666666666666657</v>
      </c>
      <c r="CV86" s="51">
        <f>'QLQ-30 + QLQ-OV28'!IE86</f>
        <v>50</v>
      </c>
      <c r="CW86" s="51">
        <f>'QLQ-30 + QLQ-OV28'!IF86</f>
        <v>33.333333333333329</v>
      </c>
      <c r="CX86" s="51">
        <f>'QLQ-30 + QLQ-OV28'!IG86</f>
        <v>0</v>
      </c>
      <c r="CY86" s="51">
        <f>'QLQ-30 + QLQ-OV28'!IH86</f>
        <v>33.333333333333329</v>
      </c>
      <c r="CZ86" s="51">
        <f>'QLQ-30 + QLQ-OV28'!II86</f>
        <v>66.666666666666657</v>
      </c>
      <c r="DA86" s="51">
        <f>'QLQ-30 + QLQ-OV28'!IJ86</f>
        <v>33.333333333333329</v>
      </c>
      <c r="DB86" s="51">
        <f>'QLQ-30 + QLQ-OV28'!IK86</f>
        <v>66.666666666666657</v>
      </c>
      <c r="DC86" s="51">
        <f>'QLQ-30 + QLQ-OV28'!IL86</f>
        <v>0</v>
      </c>
      <c r="DD86" s="51">
        <f>'QLQ-30 + QLQ-OV28'!IM86</f>
        <v>66.666666666666657</v>
      </c>
      <c r="DE86" s="51">
        <f>'QLQ-30 + QLQ-OV28'!IN86</f>
        <v>0</v>
      </c>
      <c r="DF86" s="51">
        <f>'QLQ-30 + QLQ-OV28'!IO86</f>
        <v>77.777777777777786</v>
      </c>
      <c r="DG86" s="51">
        <f>'QLQ-30 + QLQ-OV28'!IP86</f>
        <v>61.904761904761905</v>
      </c>
      <c r="DH86" s="51">
        <f>'QLQ-30 + QLQ-OV28'!IQ86</f>
        <v>66.666666666666657</v>
      </c>
      <c r="DI86" s="51">
        <f>'QLQ-30 + QLQ-OV28'!IR86</f>
        <v>66.666666666666657</v>
      </c>
      <c r="DJ86" s="51">
        <f>'QLQ-30 + QLQ-OV28'!IS86</f>
        <v>40.000000000000007</v>
      </c>
      <c r="DK86" s="51">
        <f>'QLQ-30 + QLQ-OV28'!IT86</f>
        <v>100</v>
      </c>
      <c r="DL86" s="142">
        <f>'Facit-F'!CN85</f>
        <v>16</v>
      </c>
      <c r="DM86" s="64">
        <v>43620</v>
      </c>
      <c r="DN86" s="5">
        <v>30.15</v>
      </c>
      <c r="DO86" s="5">
        <v>6.5</v>
      </c>
      <c r="DP86" s="5">
        <v>3.06</v>
      </c>
      <c r="DQ86" s="5">
        <v>3.77</v>
      </c>
      <c r="DR86" s="5">
        <v>1.97</v>
      </c>
      <c r="DS86" s="5">
        <v>157</v>
      </c>
      <c r="DT86" s="5">
        <v>28.4</v>
      </c>
      <c r="DU86" s="5">
        <v>1</v>
      </c>
      <c r="DV86" s="51">
        <f>'QLQ-30 + QLQ-OV28'!LE86</f>
        <v>8.3333333333333321</v>
      </c>
      <c r="DW86" s="51">
        <f>'QLQ-30 + QLQ-OV28'!LF86</f>
        <v>20.000000000000007</v>
      </c>
      <c r="DX86" s="51">
        <f>'QLQ-30 + QLQ-OV28'!LG86</f>
        <v>16.666666666666664</v>
      </c>
      <c r="DY86" s="51">
        <f>'QLQ-30 + QLQ-OV28'!LH86</f>
        <v>0</v>
      </c>
      <c r="DZ86" s="51">
        <f>'QLQ-30 + QLQ-OV28'!LI86</f>
        <v>66.666666666666671</v>
      </c>
      <c r="EA86" s="51">
        <f>'QLQ-30 + QLQ-OV28'!LJ86</f>
        <v>0</v>
      </c>
      <c r="EB86" s="51">
        <f>'QLQ-30 + QLQ-OV28'!LK86</f>
        <v>100</v>
      </c>
      <c r="EC86" s="51">
        <f>'QLQ-30 + QLQ-OV28'!LL86</f>
        <v>83.333333333333343</v>
      </c>
      <c r="ED86" s="51">
        <f>'QLQ-30 + QLQ-OV28'!LM86</f>
        <v>66.666666666666657</v>
      </c>
      <c r="EE86" s="51">
        <f>'QLQ-30 + QLQ-OV28'!LN86</f>
        <v>33.333333333333329</v>
      </c>
      <c r="EF86" s="51">
        <f>'QLQ-30 + QLQ-OV28'!LO86</f>
        <v>66.666666666666657</v>
      </c>
      <c r="EG86" s="51">
        <f>'QLQ-30 + QLQ-OV28'!LP86</f>
        <v>100</v>
      </c>
      <c r="EH86" s="51">
        <f>'QLQ-30 + QLQ-OV28'!LQ86</f>
        <v>66.666666666666657</v>
      </c>
      <c r="EI86" s="51">
        <f>'QLQ-30 + QLQ-OV28'!LR86</f>
        <v>66.666666666666657</v>
      </c>
      <c r="EJ86" s="51">
        <f>'QLQ-30 + QLQ-OV28'!LS86</f>
        <v>33.333333333333329</v>
      </c>
      <c r="EK86" s="51">
        <f>'QLQ-30 + QLQ-OV28'!LT86</f>
        <v>100</v>
      </c>
      <c r="EL86" s="51">
        <f>'QLQ-30 + QLQ-OV28'!LU86</f>
        <v>0</v>
      </c>
      <c r="EM86" s="51">
        <f>'QLQ-30 + QLQ-OV28'!LV86</f>
        <v>100</v>
      </c>
      <c r="EN86" s="51">
        <f>'QLQ-30 + QLQ-OV28'!LW86</f>
        <v>90.476190476190482</v>
      </c>
      <c r="EO86" s="51">
        <f>'QLQ-30 + QLQ-OV28'!LX86</f>
        <v>100</v>
      </c>
      <c r="EP86" s="51">
        <f>'QLQ-30 + QLQ-OV28'!LY86</f>
        <v>100</v>
      </c>
      <c r="EQ86" s="51">
        <f>'QLQ-30 + QLQ-OV28'!LZ86</f>
        <v>66.666666666666657</v>
      </c>
      <c r="ER86" s="51">
        <f>'QLQ-30 + QLQ-OV28'!MA86</f>
        <v>100</v>
      </c>
      <c r="ES86" s="55">
        <f>'Facit-F'!DR85</f>
        <v>3</v>
      </c>
    </row>
    <row r="87" spans="1:151">
      <c r="A87" s="4" t="s">
        <v>91</v>
      </c>
      <c r="B87" s="4" t="s">
        <v>513</v>
      </c>
      <c r="C87" s="4" t="s">
        <v>372</v>
      </c>
      <c r="D87" s="4" t="s">
        <v>382</v>
      </c>
      <c r="E87" s="4" t="s">
        <v>383</v>
      </c>
      <c r="F87" s="4" t="s">
        <v>113</v>
      </c>
      <c r="G87" s="128" t="s">
        <v>374</v>
      </c>
      <c r="H87" s="62">
        <v>43731</v>
      </c>
      <c r="I87" s="4" t="s">
        <v>375</v>
      </c>
      <c r="J87" s="148" t="s">
        <v>378</v>
      </c>
      <c r="K87" s="148"/>
      <c r="L87" s="148"/>
      <c r="M87" s="148"/>
      <c r="N87" s="148"/>
      <c r="O87" s="132"/>
      <c r="P87" s="132"/>
      <c r="Q87" s="132"/>
      <c r="R87" s="132"/>
      <c r="S87" s="5">
        <v>91.88</v>
      </c>
      <c r="T87" s="5">
        <v>8.3000000000000007</v>
      </c>
      <c r="U87" s="5">
        <v>4.49</v>
      </c>
      <c r="V87" s="5">
        <v>6.94</v>
      </c>
      <c r="W87" s="5">
        <v>4.25</v>
      </c>
      <c r="X87" s="5">
        <v>195</v>
      </c>
      <c r="Y87" s="5">
        <v>27.2</v>
      </c>
      <c r="Z87" s="5">
        <v>2</v>
      </c>
      <c r="AA87" s="51">
        <f>'QLQ-30 + QLQ-OV28'!BJ87</f>
        <v>50</v>
      </c>
      <c r="AB87" s="51">
        <f>'QLQ-30 + QLQ-OV28'!BK87</f>
        <v>66.666666666666671</v>
      </c>
      <c r="AC87" s="51">
        <f>'QLQ-30 + QLQ-OV28'!BL87</f>
        <v>66.666666666666671</v>
      </c>
      <c r="AD87" s="51">
        <f>'QLQ-30 + QLQ-OV28'!BM87</f>
        <v>58.333333333333329</v>
      </c>
      <c r="AE87" s="51">
        <f>'QLQ-30 + QLQ-OV28'!BN87</f>
        <v>66.666666666666671</v>
      </c>
      <c r="AF87" s="51">
        <f>'QLQ-30 + QLQ-OV28'!BO87</f>
        <v>66.666666666666671</v>
      </c>
      <c r="AG87" s="51">
        <f>'QLQ-30 + QLQ-OV28'!BP87</f>
        <v>44.44444444444445</v>
      </c>
      <c r="AH87" s="51">
        <f>'QLQ-30 + QLQ-OV28'!BQ87</f>
        <v>16.666666666666664</v>
      </c>
      <c r="AI87" s="51">
        <f>'QLQ-30 + QLQ-OV28'!BR87</f>
        <v>33.333333333333329</v>
      </c>
      <c r="AJ87" s="51">
        <f>'QLQ-30 + QLQ-OV28'!BS87</f>
        <v>33.333333333333329</v>
      </c>
      <c r="AK87" s="51">
        <f>'QLQ-30 + QLQ-OV28'!BT87</f>
        <v>33.333333333333329</v>
      </c>
      <c r="AL87" s="51">
        <f>'QLQ-30 + QLQ-OV28'!BU87</f>
        <v>33.333333333333329</v>
      </c>
      <c r="AM87" s="51">
        <f>'QLQ-30 + QLQ-OV28'!BV87</f>
        <v>66.666666666666657</v>
      </c>
      <c r="AN87" s="51">
        <f>'QLQ-30 + QLQ-OV28'!BW87</f>
        <v>0</v>
      </c>
      <c r="AO87" s="51">
        <f>'QLQ-30 + QLQ-OV28'!BX87</f>
        <v>33.333333333333329</v>
      </c>
      <c r="AP87" s="51">
        <f>'QLQ-30 + QLQ-OV28'!BY87</f>
        <v>33.333333333333329</v>
      </c>
      <c r="AQ87" s="51">
        <f>'QLQ-30 + QLQ-OV28'!BZ87</f>
        <v>0</v>
      </c>
      <c r="AR87" s="51">
        <f>'QLQ-30 + QLQ-OV28'!CA87</f>
        <v>66.666666666666657</v>
      </c>
      <c r="AS87" s="51">
        <f>'QLQ-30 + QLQ-OV28'!CB87</f>
        <v>47.619047619047613</v>
      </c>
      <c r="AT87" s="51">
        <f>'QLQ-30 + QLQ-OV28'!CC87</f>
        <v>33.333333333333329</v>
      </c>
      <c r="AU87" s="51">
        <f>'QLQ-30 + QLQ-OV28'!CD87</f>
        <v>0</v>
      </c>
      <c r="AV87" s="51">
        <f>'QLQ-30 + QLQ-OV28'!CE87</f>
        <v>33.333333333333329</v>
      </c>
      <c r="AW87" s="51">
        <f>'QLQ-30 + QLQ-OV28'!CF87</f>
        <v>0</v>
      </c>
      <c r="AX87" s="142">
        <f>'Facit-F'!AF86</f>
        <v>22</v>
      </c>
      <c r="AY87" s="62">
        <v>43769</v>
      </c>
      <c r="AZ87" s="5" t="s">
        <v>380</v>
      </c>
      <c r="BA87" s="5">
        <v>7.6</v>
      </c>
      <c r="BB87" s="5">
        <v>4.05</v>
      </c>
      <c r="BC87" s="5">
        <v>5.39</v>
      </c>
      <c r="BD87" s="5">
        <v>2.6</v>
      </c>
      <c r="BE87" s="5">
        <v>218</v>
      </c>
      <c r="BF87" s="5">
        <v>26.7</v>
      </c>
      <c r="BG87" s="5">
        <v>2</v>
      </c>
      <c r="BH87" s="51">
        <f>'QLQ-30 + QLQ-OV28'!EQ87</f>
        <v>50</v>
      </c>
      <c r="BI87" s="51">
        <f>'QLQ-30 + QLQ-OV28'!ER87</f>
        <v>59.999999999999986</v>
      </c>
      <c r="BJ87" s="51">
        <f>'QLQ-30 + QLQ-OV28'!ES87</f>
        <v>66.666666666666671</v>
      </c>
      <c r="BK87" s="51">
        <f>'QLQ-30 + QLQ-OV28'!ET87</f>
        <v>41.666666666666664</v>
      </c>
      <c r="BL87" s="51">
        <f>'QLQ-30 + QLQ-OV28'!EU87</f>
        <v>66.666666666666671</v>
      </c>
      <c r="BM87" s="51">
        <f>'QLQ-30 + QLQ-OV28'!EV87</f>
        <v>66.666666666666671</v>
      </c>
      <c r="BN87" s="51">
        <f>'QLQ-30 + QLQ-OV28'!EW87</f>
        <v>66.666666666666657</v>
      </c>
      <c r="BO87" s="51">
        <f>'QLQ-30 + QLQ-OV28'!EX87</f>
        <v>16.666666666666664</v>
      </c>
      <c r="BP87" s="51">
        <f>'QLQ-30 + QLQ-OV28'!EY87</f>
        <v>33.333333333333329</v>
      </c>
      <c r="BQ87" s="51">
        <f>'QLQ-30 + QLQ-OV28'!EZ87</f>
        <v>33.333333333333329</v>
      </c>
      <c r="BR87" s="51">
        <f>'QLQ-30 + QLQ-OV28'!FA87</f>
        <v>33.333333333333329</v>
      </c>
      <c r="BS87" s="51">
        <f>'QLQ-30 + QLQ-OV28'!FB87</f>
        <v>33.333333333333329</v>
      </c>
      <c r="BT87" s="51">
        <f>'QLQ-30 + QLQ-OV28'!FC87</f>
        <v>66.666666666666657</v>
      </c>
      <c r="BU87" s="51">
        <f>'QLQ-30 + QLQ-OV28'!FD87</f>
        <v>0</v>
      </c>
      <c r="BV87" s="51">
        <f>'QLQ-30 + QLQ-OV28'!FE87</f>
        <v>33.333333333333329</v>
      </c>
      <c r="BW87" s="51">
        <f>'QLQ-30 + QLQ-OV28'!FF87</f>
        <v>33.333333333333329</v>
      </c>
      <c r="BX87" s="51">
        <f>'QLQ-30 + QLQ-OV28'!FG87</f>
        <v>0</v>
      </c>
      <c r="BY87" s="51">
        <f>'QLQ-30 + QLQ-OV28'!FH87</f>
        <v>100</v>
      </c>
      <c r="BZ87" s="51">
        <f>'QLQ-30 + QLQ-OV28'!FI87</f>
        <v>61.904761904761905</v>
      </c>
      <c r="CA87" s="51">
        <f>'QLQ-30 + QLQ-OV28'!FJ87</f>
        <v>44.44444444444445</v>
      </c>
      <c r="CB87" s="51">
        <f>'QLQ-30 + QLQ-OV28'!FK87</f>
        <v>33.333333333333329</v>
      </c>
      <c r="CC87" s="51">
        <f>'QLQ-30 + QLQ-OV28'!FL87</f>
        <v>40.000000000000007</v>
      </c>
      <c r="CD87" s="51">
        <f>'QLQ-30 + QLQ-OV28'!FM87</f>
        <v>50</v>
      </c>
      <c r="CE87" s="142">
        <f>'Facit-F'!BJ86</f>
        <v>17</v>
      </c>
      <c r="CF87" s="64">
        <v>43826</v>
      </c>
      <c r="CG87" s="5">
        <v>15.9</v>
      </c>
      <c r="CH87" s="5">
        <v>7.2</v>
      </c>
      <c r="CI87" s="5">
        <v>3.65</v>
      </c>
      <c r="CJ87" s="5">
        <v>5.21</v>
      </c>
      <c r="CK87" s="5">
        <v>3.2</v>
      </c>
      <c r="CL87" s="5">
        <v>144</v>
      </c>
      <c r="CM87" s="5">
        <v>26.7</v>
      </c>
      <c r="CN87" s="5">
        <v>2</v>
      </c>
      <c r="CO87" s="51">
        <f>'QLQ-30 + QLQ-OV28'!HX87</f>
        <v>50</v>
      </c>
      <c r="CP87" s="51">
        <f>'QLQ-30 + QLQ-OV28'!HY87</f>
        <v>33.333333333333336</v>
      </c>
      <c r="CQ87" s="51">
        <f>'QLQ-30 + QLQ-OV28'!HZ87</f>
        <v>33.333333333333336</v>
      </c>
      <c r="CR87" s="51">
        <f>'QLQ-30 + QLQ-OV28'!IA87</f>
        <v>16.666666666666664</v>
      </c>
      <c r="CS87" s="51">
        <f>'QLQ-30 + QLQ-OV28'!IB87</f>
        <v>50</v>
      </c>
      <c r="CT87" s="51">
        <f>'QLQ-30 + QLQ-OV28'!IC87</f>
        <v>0</v>
      </c>
      <c r="CU87" s="51">
        <f>'QLQ-30 + QLQ-OV28'!ID87</f>
        <v>66.666666666666657</v>
      </c>
      <c r="CV87" s="51">
        <f>'QLQ-30 + QLQ-OV28'!IE87</f>
        <v>16.666666666666664</v>
      </c>
      <c r="CW87" s="51">
        <f>'QLQ-30 + QLQ-OV28'!IF87</f>
        <v>33.333333333333329</v>
      </c>
      <c r="CX87" s="51">
        <f>'QLQ-30 + QLQ-OV28'!IG87</f>
        <v>33.333333333333329</v>
      </c>
      <c r="CY87" s="51">
        <f>'QLQ-30 + QLQ-OV28'!IH87</f>
        <v>33.333333333333329</v>
      </c>
      <c r="CZ87" s="51">
        <f>'QLQ-30 + QLQ-OV28'!II87</f>
        <v>66.666666666666657</v>
      </c>
      <c r="DA87" s="51">
        <f>'QLQ-30 + QLQ-OV28'!IJ87</f>
        <v>33.333333333333329</v>
      </c>
      <c r="DB87" s="51">
        <f>'QLQ-30 + QLQ-OV28'!IK87</f>
        <v>0</v>
      </c>
      <c r="DC87" s="51">
        <f>'QLQ-30 + QLQ-OV28'!IL87</f>
        <v>33.333333333333329</v>
      </c>
      <c r="DD87" s="51">
        <f>'QLQ-30 + QLQ-OV28'!IM87</f>
        <v>33.333333333333329</v>
      </c>
      <c r="DE87" s="51">
        <f>'QLQ-30 + QLQ-OV28'!IN87</f>
        <v>0</v>
      </c>
      <c r="DF87" s="51">
        <f>'QLQ-30 + QLQ-OV28'!IO87</f>
        <v>88.888888888888886</v>
      </c>
      <c r="DG87" s="51">
        <f>'QLQ-30 + QLQ-OV28'!IP87</f>
        <v>71.428571428571431</v>
      </c>
      <c r="DH87" s="51">
        <f>'QLQ-30 + QLQ-OV28'!IQ87</f>
        <v>66.666666666666657</v>
      </c>
      <c r="DI87" s="51">
        <f>'QLQ-30 + QLQ-OV28'!IR87</f>
        <v>33.333333333333329</v>
      </c>
      <c r="DJ87" s="51">
        <f>'QLQ-30 + QLQ-OV28'!IS87</f>
        <v>40.000000000000007</v>
      </c>
      <c r="DK87" s="51">
        <f>'QLQ-30 + QLQ-OV28'!IT87</f>
        <v>83.333333333333343</v>
      </c>
      <c r="DL87" s="142">
        <f>'Facit-F'!CN86</f>
        <v>10</v>
      </c>
      <c r="DM87" s="64">
        <v>43882</v>
      </c>
      <c r="DN87" s="5">
        <v>16</v>
      </c>
      <c r="DO87" s="5">
        <v>6.6</v>
      </c>
      <c r="DP87" s="5">
        <v>3.24</v>
      </c>
      <c r="DQ87" s="5">
        <v>3.7</v>
      </c>
      <c r="DR87" s="5">
        <v>2.16</v>
      </c>
      <c r="DS87" s="5">
        <v>158</v>
      </c>
      <c r="DT87" s="5">
        <v>26.7</v>
      </c>
      <c r="DU87" s="5">
        <v>2</v>
      </c>
      <c r="DV87" s="51">
        <f>'QLQ-30 + QLQ-OV28'!LE87</f>
        <v>25</v>
      </c>
      <c r="DW87" s="51">
        <f>'QLQ-30 + QLQ-OV28'!LF87</f>
        <v>13.33333333333333</v>
      </c>
      <c r="DX87" s="51">
        <f>'QLQ-30 + QLQ-OV28'!LG87</f>
        <v>0</v>
      </c>
      <c r="DY87" s="51">
        <f>'QLQ-30 + QLQ-OV28'!LH87</f>
        <v>0</v>
      </c>
      <c r="DZ87" s="51">
        <f>'QLQ-30 + QLQ-OV28'!LI87</f>
        <v>33.333333333333336</v>
      </c>
      <c r="EA87" s="51">
        <f>'QLQ-30 + QLQ-OV28'!LJ87</f>
        <v>0</v>
      </c>
      <c r="EB87" s="51">
        <f>'QLQ-30 + QLQ-OV28'!LK87</f>
        <v>100</v>
      </c>
      <c r="EC87" s="51">
        <f>'QLQ-30 + QLQ-OV28'!LL87</f>
        <v>50</v>
      </c>
      <c r="ED87" s="51">
        <f>'QLQ-30 + QLQ-OV28'!LM87</f>
        <v>66.666666666666657</v>
      </c>
      <c r="EE87" s="51">
        <f>'QLQ-30 + QLQ-OV28'!LN87</f>
        <v>66.666666666666657</v>
      </c>
      <c r="EF87" s="51">
        <f>'QLQ-30 + QLQ-OV28'!LO87</f>
        <v>66.666666666666657</v>
      </c>
      <c r="EG87" s="51">
        <f>'QLQ-30 + QLQ-OV28'!LP87</f>
        <v>66.666666666666657</v>
      </c>
      <c r="EH87" s="51">
        <f>'QLQ-30 + QLQ-OV28'!LQ87</f>
        <v>33.333333333333329</v>
      </c>
      <c r="EI87" s="51">
        <f>'QLQ-30 + QLQ-OV28'!LR87</f>
        <v>33.333333333333329</v>
      </c>
      <c r="EJ87" s="51">
        <f>'QLQ-30 + QLQ-OV28'!LS87</f>
        <v>66.666666666666657</v>
      </c>
      <c r="EK87" s="51">
        <f>'QLQ-30 + QLQ-OV28'!LT87</f>
        <v>50</v>
      </c>
      <c r="EL87" s="51">
        <f>'QLQ-30 + QLQ-OV28'!LU87</f>
        <v>0</v>
      </c>
      <c r="EM87" s="51">
        <f>'QLQ-30 + QLQ-OV28'!LV87</f>
        <v>100</v>
      </c>
      <c r="EN87" s="51">
        <f>'QLQ-30 + QLQ-OV28'!LW87</f>
        <v>90.476190476190482</v>
      </c>
      <c r="EO87" s="51">
        <f>'QLQ-30 + QLQ-OV28'!LX87</f>
        <v>100</v>
      </c>
      <c r="EP87" s="51">
        <f>'QLQ-30 + QLQ-OV28'!LY87</f>
        <v>66.666666666666657</v>
      </c>
      <c r="EQ87" s="51">
        <f>'QLQ-30 + QLQ-OV28'!LZ87</f>
        <v>66.666666666666657</v>
      </c>
      <c r="ER87" s="51">
        <f>'QLQ-30 + QLQ-OV28'!MA87</f>
        <v>50</v>
      </c>
      <c r="ES87" s="55">
        <f>'Facit-F'!DR86</f>
        <v>6</v>
      </c>
    </row>
    <row r="88" spans="1:151">
      <c r="A88" s="4" t="s">
        <v>92</v>
      </c>
      <c r="B88" s="4" t="s">
        <v>514</v>
      </c>
      <c r="C88" s="4" t="s">
        <v>423</v>
      </c>
      <c r="D88" s="4" t="s">
        <v>382</v>
      </c>
      <c r="E88" s="4" t="s">
        <v>112</v>
      </c>
      <c r="F88" s="4" t="s">
        <v>373</v>
      </c>
      <c r="G88" s="128" t="s">
        <v>114</v>
      </c>
      <c r="H88" s="62">
        <v>43738</v>
      </c>
      <c r="I88" s="4" t="s">
        <v>375</v>
      </c>
      <c r="J88" s="132"/>
      <c r="K88" s="132"/>
      <c r="L88" s="132"/>
      <c r="M88" s="132"/>
      <c r="N88" s="132"/>
      <c r="O88" s="132"/>
      <c r="P88" s="132"/>
      <c r="Q88" s="132"/>
      <c r="R88" s="132"/>
      <c r="S88" s="5">
        <v>7.66</v>
      </c>
      <c r="T88" s="5">
        <v>9.3000000000000007</v>
      </c>
      <c r="U88" s="5">
        <v>4.57</v>
      </c>
      <c r="V88" s="5">
        <v>9.27</v>
      </c>
      <c r="W88" s="5">
        <v>4.37</v>
      </c>
      <c r="X88" s="5">
        <v>211</v>
      </c>
      <c r="Y88" s="5">
        <v>28.4</v>
      </c>
      <c r="Z88" s="5">
        <v>2</v>
      </c>
      <c r="AA88" s="51">
        <f>'QLQ-30 + QLQ-OV28'!BJ88</f>
        <v>50</v>
      </c>
      <c r="AB88" s="51">
        <f>'QLQ-30 + QLQ-OV28'!BK88</f>
        <v>80</v>
      </c>
      <c r="AC88" s="51">
        <f>'QLQ-30 + QLQ-OV28'!BL88</f>
        <v>66.666666666666671</v>
      </c>
      <c r="AD88" s="51">
        <f>'QLQ-30 + QLQ-OV28'!BM88</f>
        <v>66.666666666666671</v>
      </c>
      <c r="AE88" s="51">
        <f>'QLQ-30 + QLQ-OV28'!BN88</f>
        <v>83.333333333333343</v>
      </c>
      <c r="AF88" s="51">
        <f>'QLQ-30 + QLQ-OV28'!BO88</f>
        <v>66.666666666666671</v>
      </c>
      <c r="AG88" s="51">
        <f>'QLQ-30 + QLQ-OV28'!BP88</f>
        <v>33.333333333333329</v>
      </c>
      <c r="AH88" s="51">
        <f>'QLQ-30 + QLQ-OV28'!BQ88</f>
        <v>16.666666666666664</v>
      </c>
      <c r="AI88" s="51">
        <f>'QLQ-30 + QLQ-OV28'!BR88</f>
        <v>33.333333333333329</v>
      </c>
      <c r="AJ88" s="51">
        <f>'QLQ-30 + QLQ-OV28'!BS88</f>
        <v>33.333333333333329</v>
      </c>
      <c r="AK88" s="51">
        <f>'QLQ-30 + QLQ-OV28'!BT88</f>
        <v>66.666666666666657</v>
      </c>
      <c r="AL88" s="51">
        <f>'QLQ-30 + QLQ-OV28'!BU88</f>
        <v>66.666666666666657</v>
      </c>
      <c r="AM88" s="51">
        <f>'QLQ-30 + QLQ-OV28'!BV88</f>
        <v>0</v>
      </c>
      <c r="AN88" s="51">
        <f>'QLQ-30 + QLQ-OV28'!BW88</f>
        <v>0</v>
      </c>
      <c r="AO88" s="51">
        <f>'QLQ-30 + QLQ-OV28'!BX88</f>
        <v>0</v>
      </c>
      <c r="AP88" s="51">
        <f>'QLQ-30 + QLQ-OV28'!BY88</f>
        <v>50</v>
      </c>
      <c r="AQ88" s="51">
        <f>'QLQ-30 + QLQ-OV28'!BZ88</f>
        <v>8.3333333333333321</v>
      </c>
      <c r="AR88" s="51">
        <f>'QLQ-30 + QLQ-OV28'!CA88</f>
        <v>88.888888888888886</v>
      </c>
      <c r="AS88" s="51">
        <f>'QLQ-30 + QLQ-OV28'!CB88</f>
        <v>19.047619047619047</v>
      </c>
      <c r="AT88" s="51">
        <f>'QLQ-30 + QLQ-OV28'!CC88</f>
        <v>0</v>
      </c>
      <c r="AU88" s="51">
        <f>'QLQ-30 + QLQ-OV28'!CD88</f>
        <v>33.333333333333329</v>
      </c>
      <c r="AV88" s="51">
        <f>'QLQ-30 + QLQ-OV28'!CE88</f>
        <v>0</v>
      </c>
      <c r="AW88" s="51">
        <f>'QLQ-30 + QLQ-OV28'!CF88</f>
        <v>0</v>
      </c>
      <c r="AX88" s="142">
        <f>'Facit-F'!AF87</f>
        <v>30</v>
      </c>
      <c r="AY88" s="62">
        <v>43760</v>
      </c>
      <c r="AZ88" s="5">
        <v>10.3</v>
      </c>
      <c r="BA88" s="5">
        <v>8.9</v>
      </c>
      <c r="BB88" s="5">
        <v>4.37</v>
      </c>
      <c r="BC88" s="5">
        <v>9.69</v>
      </c>
      <c r="BD88" s="5">
        <v>5.24</v>
      </c>
      <c r="BE88" s="5">
        <v>185</v>
      </c>
      <c r="BF88" s="5">
        <v>28.4</v>
      </c>
      <c r="BG88" s="5">
        <v>2</v>
      </c>
      <c r="BH88" s="51">
        <f>'QLQ-30 + QLQ-OV28'!EQ88</f>
        <v>41.666666666666671</v>
      </c>
      <c r="BI88" s="51">
        <f>'QLQ-30 + QLQ-OV28'!ER88</f>
        <v>80</v>
      </c>
      <c r="BJ88" s="51">
        <f>'QLQ-30 + QLQ-OV28'!ES88</f>
        <v>50</v>
      </c>
      <c r="BK88" s="51">
        <f>'QLQ-30 + QLQ-OV28'!ET88</f>
        <v>41.666666666666664</v>
      </c>
      <c r="BL88" s="51">
        <f>'QLQ-30 + QLQ-OV28'!EU88</f>
        <v>83.333333333333343</v>
      </c>
      <c r="BM88" s="51">
        <f>'QLQ-30 + QLQ-OV28'!EV88</f>
        <v>50</v>
      </c>
      <c r="BN88" s="51">
        <f>'QLQ-30 + QLQ-OV28'!EW88</f>
        <v>44.44444444444445</v>
      </c>
      <c r="BO88" s="51">
        <f>'QLQ-30 + QLQ-OV28'!EX88</f>
        <v>33.333333333333329</v>
      </c>
      <c r="BP88" s="51">
        <f>'QLQ-30 + QLQ-OV28'!EY88</f>
        <v>33.333333333333329</v>
      </c>
      <c r="BQ88" s="51">
        <f>'QLQ-30 + QLQ-OV28'!EZ88</f>
        <v>33.333333333333329</v>
      </c>
      <c r="BR88" s="51">
        <f>'QLQ-30 + QLQ-OV28'!FA88</f>
        <v>33.333333333333329</v>
      </c>
      <c r="BS88" s="51">
        <f>'QLQ-30 + QLQ-OV28'!FB88</f>
        <v>33.333333333333329</v>
      </c>
      <c r="BT88" s="51">
        <f>'QLQ-30 + QLQ-OV28'!FC88</f>
        <v>0</v>
      </c>
      <c r="BU88" s="51">
        <f>'QLQ-30 + QLQ-OV28'!FD88</f>
        <v>33.333333333333329</v>
      </c>
      <c r="BV88" s="51">
        <f>'QLQ-30 + QLQ-OV28'!FE88</f>
        <v>0</v>
      </c>
      <c r="BW88" s="51">
        <f>'QLQ-30 + QLQ-OV28'!FF88</f>
        <v>83.333333333333343</v>
      </c>
      <c r="BX88" s="51">
        <f>'QLQ-30 + QLQ-OV28'!FG88</f>
        <v>0</v>
      </c>
      <c r="BY88" s="51">
        <f>'QLQ-30 + QLQ-OV28'!FH88</f>
        <v>77.777777777777786</v>
      </c>
      <c r="BZ88" s="51">
        <f>'QLQ-30 + QLQ-OV28'!FI88</f>
        <v>42.857142857142854</v>
      </c>
      <c r="CA88" s="51">
        <f>'QLQ-30 + QLQ-OV28'!FJ88</f>
        <v>0</v>
      </c>
      <c r="CB88" s="51">
        <f>'QLQ-30 + QLQ-OV28'!FK88</f>
        <v>33.333333333333329</v>
      </c>
      <c r="CC88" s="51">
        <f>'QLQ-30 + QLQ-OV28'!FL88</f>
        <v>13.33333333333333</v>
      </c>
      <c r="CD88" s="51">
        <f>'QLQ-30 + QLQ-OV28'!FM88</f>
        <v>66.666666666666657</v>
      </c>
      <c r="CE88" s="142">
        <f>'Facit-F'!BJ87</f>
        <v>25</v>
      </c>
      <c r="CF88" s="64">
        <v>43802</v>
      </c>
      <c r="CG88" s="5">
        <v>8.69</v>
      </c>
      <c r="CH88" s="5">
        <v>7.8</v>
      </c>
      <c r="CI88" s="5">
        <v>3.77</v>
      </c>
      <c r="CJ88" s="5">
        <v>6.65</v>
      </c>
      <c r="CK88" s="5">
        <v>3</v>
      </c>
      <c r="CL88" s="5">
        <v>143</v>
      </c>
      <c r="CM88" s="5">
        <v>27.68</v>
      </c>
      <c r="CN88" s="5">
        <v>2</v>
      </c>
      <c r="CO88" s="51">
        <f>'QLQ-30 + QLQ-OV28'!HX88</f>
        <v>41.666666666666671</v>
      </c>
      <c r="CP88" s="51">
        <f>'QLQ-30 + QLQ-OV28'!HY88</f>
        <v>59.999999999999986</v>
      </c>
      <c r="CQ88" s="51">
        <f>'QLQ-30 + QLQ-OV28'!HZ88</f>
        <v>50</v>
      </c>
      <c r="CR88" s="51">
        <f>'QLQ-30 + QLQ-OV28'!IA88</f>
        <v>41.666666666666664</v>
      </c>
      <c r="CS88" s="51">
        <f>'QLQ-30 + QLQ-OV28'!IB88</f>
        <v>66.666666666666671</v>
      </c>
      <c r="CT88" s="51">
        <f>'QLQ-30 + QLQ-OV28'!IC88</f>
        <v>33.333333333333336</v>
      </c>
      <c r="CU88" s="51">
        <f>'QLQ-30 + QLQ-OV28'!ID88</f>
        <v>66.666666666666657</v>
      </c>
      <c r="CV88" s="51">
        <f>'QLQ-30 + QLQ-OV28'!IE88</f>
        <v>16.666666666666664</v>
      </c>
      <c r="CW88" s="51">
        <f>'QLQ-30 + QLQ-OV28'!IF88</f>
        <v>33.333333333333329</v>
      </c>
      <c r="CX88" s="51">
        <f>'QLQ-30 + QLQ-OV28'!IG88</f>
        <v>33.333333333333329</v>
      </c>
      <c r="CY88" s="51">
        <f>'QLQ-30 + QLQ-OV28'!IH88</f>
        <v>33.333333333333329</v>
      </c>
      <c r="CZ88" s="51">
        <f>'QLQ-30 + QLQ-OV28'!II88</f>
        <v>66.666666666666657</v>
      </c>
      <c r="DA88" s="51">
        <f>'QLQ-30 + QLQ-OV28'!IJ88</f>
        <v>0</v>
      </c>
      <c r="DB88" s="51">
        <f>'QLQ-30 + QLQ-OV28'!IK88</f>
        <v>0</v>
      </c>
      <c r="DC88" s="51">
        <f>'QLQ-30 + QLQ-OV28'!IL88</f>
        <v>33.333333333333329</v>
      </c>
      <c r="DD88" s="51">
        <f>'QLQ-30 + QLQ-OV28'!IM88</f>
        <v>83.333333333333343</v>
      </c>
      <c r="DE88" s="51">
        <f>'QLQ-30 + QLQ-OV28'!IN88</f>
        <v>0</v>
      </c>
      <c r="DF88" s="51">
        <f>'QLQ-30 + QLQ-OV28'!IO88</f>
        <v>100</v>
      </c>
      <c r="DG88" s="51">
        <f>'QLQ-30 + QLQ-OV28'!IP88</f>
        <v>28.571428571428577</v>
      </c>
      <c r="DH88" s="51">
        <f>'QLQ-30 + QLQ-OV28'!IQ88</f>
        <v>33.333333333333329</v>
      </c>
      <c r="DI88" s="51">
        <f>'QLQ-30 + QLQ-OV28'!IR88</f>
        <v>33.333333333333329</v>
      </c>
      <c r="DJ88" s="51">
        <f>'QLQ-30 + QLQ-OV28'!IS88</f>
        <v>33.333333333333329</v>
      </c>
      <c r="DK88" s="51">
        <f>'QLQ-30 + QLQ-OV28'!IT88</f>
        <v>100</v>
      </c>
      <c r="DL88" s="142">
        <f>'Facit-F'!CN87</f>
        <v>21</v>
      </c>
      <c r="DM88" s="64">
        <v>43847</v>
      </c>
      <c r="DN88" s="5" t="s">
        <v>380</v>
      </c>
      <c r="DO88" s="5">
        <v>7.7</v>
      </c>
      <c r="DP88" s="5">
        <v>3.59</v>
      </c>
      <c r="DQ88" s="5">
        <v>6.71</v>
      </c>
      <c r="DR88" s="5">
        <v>3.02</v>
      </c>
      <c r="DS88" s="5">
        <v>179</v>
      </c>
      <c r="DT88" s="5">
        <v>27.68</v>
      </c>
      <c r="DU88" s="5">
        <v>2</v>
      </c>
      <c r="DV88" s="51">
        <f>'QLQ-30 + QLQ-OV28'!LE88</f>
        <v>25</v>
      </c>
      <c r="DW88" s="51">
        <f>'QLQ-30 + QLQ-OV28'!LF88</f>
        <v>46.666666666666664</v>
      </c>
      <c r="DX88" s="51">
        <f>'QLQ-30 + QLQ-OV28'!LG88</f>
        <v>16.666666666666664</v>
      </c>
      <c r="DY88" s="51">
        <f>'QLQ-30 + QLQ-OV28'!LH88</f>
        <v>0</v>
      </c>
      <c r="DZ88" s="51">
        <f>'QLQ-30 + QLQ-OV28'!LI88</f>
        <v>50</v>
      </c>
      <c r="EA88" s="51">
        <f>'QLQ-30 + QLQ-OV28'!LJ88</f>
        <v>0</v>
      </c>
      <c r="EB88" s="51">
        <f>'QLQ-30 + QLQ-OV28'!LK88</f>
        <v>100</v>
      </c>
      <c r="EC88" s="51">
        <f>'QLQ-30 + QLQ-OV28'!LL88</f>
        <v>66.666666666666657</v>
      </c>
      <c r="ED88" s="51">
        <f>'QLQ-30 + QLQ-OV28'!LM88</f>
        <v>33.333333333333329</v>
      </c>
      <c r="EE88" s="51">
        <f>'QLQ-30 + QLQ-OV28'!LN88</f>
        <v>33.333333333333329</v>
      </c>
      <c r="EF88" s="51">
        <f>'QLQ-30 + QLQ-OV28'!LO88</f>
        <v>66.666666666666657</v>
      </c>
      <c r="EG88" s="51">
        <f>'QLQ-30 + QLQ-OV28'!LP88</f>
        <v>100</v>
      </c>
      <c r="EH88" s="51">
        <f>'QLQ-30 + QLQ-OV28'!LQ88</f>
        <v>0</v>
      </c>
      <c r="EI88" s="51">
        <f>'QLQ-30 + QLQ-OV28'!LR88</f>
        <v>66.666666666666657</v>
      </c>
      <c r="EJ88" s="51">
        <f>'QLQ-30 + QLQ-OV28'!LS88</f>
        <v>33.333333333333329</v>
      </c>
      <c r="EK88" s="51">
        <f>'QLQ-30 + QLQ-OV28'!LT88</f>
        <v>83.333333333333343</v>
      </c>
      <c r="EL88" s="51">
        <f>'QLQ-30 + QLQ-OV28'!LU88</f>
        <v>0</v>
      </c>
      <c r="EM88" s="51">
        <f>'QLQ-30 + QLQ-OV28'!LV88</f>
        <v>100</v>
      </c>
      <c r="EN88" s="51">
        <f>'QLQ-30 + QLQ-OV28'!LW88</f>
        <v>71.428571428571431</v>
      </c>
      <c r="EO88" s="51">
        <f>'QLQ-30 + QLQ-OV28'!LX88</f>
        <v>66.666666666666657</v>
      </c>
      <c r="EP88" s="51">
        <f>'QLQ-30 + QLQ-OV28'!LY88</f>
        <v>33.333333333333329</v>
      </c>
      <c r="EQ88" s="51">
        <f>'QLQ-30 + QLQ-OV28'!LZ88</f>
        <v>46.666666666666664</v>
      </c>
      <c r="ER88" s="51">
        <f>'QLQ-30 + QLQ-OV28'!MA88</f>
        <v>66.666666666666657</v>
      </c>
      <c r="ES88" s="55">
        <f>'Facit-F'!DR87</f>
        <v>10</v>
      </c>
    </row>
    <row r="89" spans="1:151">
      <c r="A89" s="4" t="s">
        <v>93</v>
      </c>
      <c r="B89" s="4" t="s">
        <v>515</v>
      </c>
      <c r="C89" s="4" t="s">
        <v>408</v>
      </c>
      <c r="D89" s="4" t="s">
        <v>111</v>
      </c>
      <c r="E89" s="4" t="s">
        <v>112</v>
      </c>
      <c r="F89" s="4" t="s">
        <v>373</v>
      </c>
      <c r="G89" s="128" t="s">
        <v>374</v>
      </c>
      <c r="H89" s="62">
        <v>43515</v>
      </c>
      <c r="I89" s="4" t="s">
        <v>516</v>
      </c>
      <c r="J89" s="132"/>
      <c r="K89" s="132"/>
      <c r="L89" s="132"/>
      <c r="M89" s="132"/>
      <c r="N89" s="132"/>
      <c r="O89" s="132"/>
      <c r="P89" s="132"/>
      <c r="Q89" s="132"/>
      <c r="R89" s="132"/>
      <c r="S89" s="5">
        <v>63.54</v>
      </c>
      <c r="T89" s="5">
        <v>7.7</v>
      </c>
      <c r="U89" s="5">
        <v>4.32</v>
      </c>
      <c r="V89" s="5">
        <v>8.81</v>
      </c>
      <c r="W89" s="5">
        <v>4.93</v>
      </c>
      <c r="X89" s="5">
        <v>460</v>
      </c>
      <c r="Y89" s="5">
        <v>22.2</v>
      </c>
      <c r="Z89" s="5">
        <v>1</v>
      </c>
      <c r="AA89" s="51">
        <f>'QLQ-30 + QLQ-OV28'!BJ89</f>
        <v>66.666666666666657</v>
      </c>
      <c r="AB89" s="51">
        <f>'QLQ-30 + QLQ-OV28'!BK89</f>
        <v>100</v>
      </c>
      <c r="AC89" s="51">
        <f>'QLQ-30 + QLQ-OV28'!BL89</f>
        <v>100</v>
      </c>
      <c r="AD89" s="51">
        <f>'QLQ-30 + QLQ-OV28'!BM89</f>
        <v>75</v>
      </c>
      <c r="AE89" s="51">
        <f>'QLQ-30 + QLQ-OV28'!BN89</f>
        <v>100</v>
      </c>
      <c r="AF89" s="51">
        <f>'QLQ-30 + QLQ-OV28'!BO89</f>
        <v>100</v>
      </c>
      <c r="AG89" s="51">
        <f>'QLQ-30 + QLQ-OV28'!BP89</f>
        <v>0</v>
      </c>
      <c r="AH89" s="51">
        <f>'QLQ-30 + QLQ-OV28'!BQ89</f>
        <v>0</v>
      </c>
      <c r="AI89" s="51">
        <f>'QLQ-30 + QLQ-OV28'!BR89</f>
        <v>0</v>
      </c>
      <c r="AJ89" s="51">
        <f>'QLQ-30 + QLQ-OV28'!BS89</f>
        <v>0</v>
      </c>
      <c r="AK89" s="51">
        <f>'QLQ-30 + QLQ-OV28'!BT89</f>
        <v>33.333333333333329</v>
      </c>
      <c r="AL89" s="51">
        <f>'QLQ-30 + QLQ-OV28'!BU89</f>
        <v>0</v>
      </c>
      <c r="AM89" s="51">
        <f>'QLQ-30 + QLQ-OV28'!BV89</f>
        <v>0</v>
      </c>
      <c r="AN89" s="51">
        <f>'QLQ-30 + QLQ-OV28'!BW89</f>
        <v>0</v>
      </c>
      <c r="AO89" s="51">
        <f>'QLQ-30 + QLQ-OV28'!BX89</f>
        <v>33.333333333333329</v>
      </c>
      <c r="AP89" s="51">
        <f>'QLQ-30 + QLQ-OV28'!BY89</f>
        <v>66.666666666666657</v>
      </c>
      <c r="AQ89" s="51">
        <f>'QLQ-30 + QLQ-OV28'!BZ89</f>
        <v>20.833333333333336</v>
      </c>
      <c r="AR89" s="51">
        <f>'QLQ-30 + QLQ-OV28'!CA89</f>
        <v>33.333333333333329</v>
      </c>
      <c r="AS89" s="51">
        <f>'QLQ-30 + QLQ-OV28'!CB89</f>
        <v>0</v>
      </c>
      <c r="AT89" s="51">
        <f>'QLQ-30 + QLQ-OV28'!CC89</f>
        <v>0</v>
      </c>
      <c r="AU89" s="51">
        <f>'QLQ-30 + QLQ-OV28'!CD89</f>
        <v>33.333333333333329</v>
      </c>
      <c r="AV89" s="51">
        <f>'QLQ-30 + QLQ-OV28'!CE89</f>
        <v>6.6666666666666652</v>
      </c>
      <c r="AW89" s="51">
        <f>'QLQ-30 + QLQ-OV28'!CF89</f>
        <v>0</v>
      </c>
      <c r="AX89" s="142">
        <f>'Facit-F'!AF88</f>
        <v>48</v>
      </c>
      <c r="AY89" s="62">
        <v>43536</v>
      </c>
      <c r="AZ89" s="5">
        <v>15.65</v>
      </c>
      <c r="BA89" s="5">
        <v>6.8</v>
      </c>
      <c r="BB89" s="5">
        <v>3.77</v>
      </c>
      <c r="BC89" s="5">
        <v>5.94</v>
      </c>
      <c r="BD89" s="5">
        <v>2.83</v>
      </c>
      <c r="BE89" s="5">
        <v>185</v>
      </c>
      <c r="BF89" s="5">
        <v>21.4</v>
      </c>
      <c r="BG89" s="5">
        <v>1</v>
      </c>
      <c r="BH89" s="51">
        <f>'QLQ-30 + QLQ-OV28'!EQ89</f>
        <v>66.666666666666657</v>
      </c>
      <c r="BI89" s="51">
        <f>'QLQ-30 + QLQ-OV28'!ER89</f>
        <v>100</v>
      </c>
      <c r="BJ89" s="51">
        <f>'QLQ-30 + QLQ-OV28'!ES89</f>
        <v>100</v>
      </c>
      <c r="BK89" s="51">
        <f>'QLQ-30 + QLQ-OV28'!ET89</f>
        <v>83.333333333333343</v>
      </c>
      <c r="BL89" s="51">
        <f>'QLQ-30 + QLQ-OV28'!EU89</f>
        <v>100</v>
      </c>
      <c r="BM89" s="51">
        <f>'QLQ-30 + QLQ-OV28'!EV89</f>
        <v>100</v>
      </c>
      <c r="BN89" s="51">
        <f>'QLQ-30 + QLQ-OV28'!EW89</f>
        <v>22.222222222222225</v>
      </c>
      <c r="BO89" s="51">
        <f>'QLQ-30 + QLQ-OV28'!EX89</f>
        <v>0</v>
      </c>
      <c r="BP89" s="51">
        <f>'QLQ-30 + QLQ-OV28'!EY89</f>
        <v>0</v>
      </c>
      <c r="BQ89" s="51">
        <f>'QLQ-30 + QLQ-OV28'!EZ89</f>
        <v>0</v>
      </c>
      <c r="BR89" s="51">
        <f>'QLQ-30 + QLQ-OV28'!FA89</f>
        <v>33.333333333333329</v>
      </c>
      <c r="BS89" s="51">
        <f>'QLQ-30 + QLQ-OV28'!FB89</f>
        <v>0</v>
      </c>
      <c r="BT89" s="51">
        <f>'QLQ-30 + QLQ-OV28'!FC89</f>
        <v>0</v>
      </c>
      <c r="BU89" s="51">
        <f>'QLQ-30 + QLQ-OV28'!FD89</f>
        <v>0</v>
      </c>
      <c r="BV89" s="51">
        <f>'QLQ-30 + QLQ-OV28'!FE89</f>
        <v>33.333333333333329</v>
      </c>
      <c r="BW89" s="51">
        <f>'QLQ-30 + QLQ-OV28'!FF89</f>
        <v>100</v>
      </c>
      <c r="BX89" s="51">
        <f>'QLQ-30 + QLQ-OV28'!FG89</f>
        <v>16.666666666666664</v>
      </c>
      <c r="BY89" s="51">
        <f>'QLQ-30 + QLQ-OV28'!FH89</f>
        <v>33.333333333333329</v>
      </c>
      <c r="BZ89" s="51">
        <f>'QLQ-30 + QLQ-OV28'!FI89</f>
        <v>19.047619047619047</v>
      </c>
      <c r="CA89" s="51">
        <f>'QLQ-30 + QLQ-OV28'!FJ89</f>
        <v>0</v>
      </c>
      <c r="CB89" s="51">
        <f>'QLQ-30 + QLQ-OV28'!FK89</f>
        <v>33.333333333333329</v>
      </c>
      <c r="CC89" s="51">
        <f>'QLQ-30 + QLQ-OV28'!FL89</f>
        <v>6.6666666666666652</v>
      </c>
      <c r="CD89" s="51">
        <f>'QLQ-30 + QLQ-OV28'!FM89</f>
        <v>66.666666666666657</v>
      </c>
      <c r="CE89" s="142">
        <f>'Facit-F'!BJ88</f>
        <v>46</v>
      </c>
      <c r="CF89" s="64">
        <v>43597</v>
      </c>
      <c r="CG89" s="5">
        <v>8.18</v>
      </c>
      <c r="CH89" s="5">
        <v>8.1999999999999993</v>
      </c>
      <c r="CI89" s="5">
        <v>4.42</v>
      </c>
      <c r="CJ89" s="5">
        <v>11.35</v>
      </c>
      <c r="CK89" s="5">
        <v>7.18</v>
      </c>
      <c r="CL89" s="5">
        <v>329</v>
      </c>
      <c r="CM89" s="5">
        <v>20</v>
      </c>
      <c r="CN89" s="5">
        <v>1</v>
      </c>
      <c r="CO89" s="51">
        <f>'QLQ-30 + QLQ-OV28'!HX89</f>
        <v>50</v>
      </c>
      <c r="CP89" s="51">
        <f>'QLQ-30 + QLQ-OV28'!HY89</f>
        <v>80</v>
      </c>
      <c r="CQ89" s="51">
        <f>'QLQ-30 + QLQ-OV28'!HZ89</f>
        <v>66.666666666666671</v>
      </c>
      <c r="CR89" s="51">
        <f>'QLQ-30 + QLQ-OV28'!IA89</f>
        <v>58.333333333333329</v>
      </c>
      <c r="CS89" s="51">
        <f>'QLQ-30 + QLQ-OV28'!IB89</f>
        <v>100</v>
      </c>
      <c r="CT89" s="51">
        <f>'QLQ-30 + QLQ-OV28'!IC89</f>
        <v>66.666666666666671</v>
      </c>
      <c r="CU89" s="51">
        <f>'QLQ-30 + QLQ-OV28'!ID89</f>
        <v>33.333333333333329</v>
      </c>
      <c r="CV89" s="51">
        <f>'QLQ-30 + QLQ-OV28'!IE89</f>
        <v>16.666666666666664</v>
      </c>
      <c r="CW89" s="51">
        <f>'QLQ-30 + QLQ-OV28'!IF89</f>
        <v>0</v>
      </c>
      <c r="CX89" s="51">
        <f>'QLQ-30 + QLQ-OV28'!IG89</f>
        <v>0</v>
      </c>
      <c r="CY89" s="51">
        <f>'QLQ-30 + QLQ-OV28'!IH89</f>
        <v>33.333333333333329</v>
      </c>
      <c r="CZ89" s="51">
        <f>'QLQ-30 + QLQ-OV28'!II89</f>
        <v>33.333333333333329</v>
      </c>
      <c r="DA89" s="51">
        <f>'QLQ-30 + QLQ-OV28'!IJ89</f>
        <v>0</v>
      </c>
      <c r="DB89" s="51">
        <f>'QLQ-30 + QLQ-OV28'!IK89</f>
        <v>33.333333333333329</v>
      </c>
      <c r="DC89" s="51">
        <f>'QLQ-30 + QLQ-OV28'!IL89</f>
        <v>33.333333333333329</v>
      </c>
      <c r="DD89" s="51">
        <f>'QLQ-30 + QLQ-OV28'!IM89</f>
        <v>100</v>
      </c>
      <c r="DE89" s="51">
        <f>'QLQ-30 + QLQ-OV28'!IN89</f>
        <v>0</v>
      </c>
      <c r="DF89" s="51">
        <f>'QLQ-30 + QLQ-OV28'!IO89</f>
        <v>77.777777777777786</v>
      </c>
      <c r="DG89" s="51">
        <f>'QLQ-30 + QLQ-OV28'!IP89</f>
        <v>33.333333333333329</v>
      </c>
      <c r="DH89" s="51">
        <f>'QLQ-30 + QLQ-OV28'!IQ89</f>
        <v>33.333333333333329</v>
      </c>
      <c r="DI89" s="51">
        <f>'QLQ-30 + QLQ-OV28'!IR89</f>
        <v>33.333333333333329</v>
      </c>
      <c r="DJ89" s="51">
        <f>'QLQ-30 + QLQ-OV28'!IS89</f>
        <v>26.666666666666668</v>
      </c>
      <c r="DK89" s="51">
        <f>'QLQ-30 + QLQ-OV28'!IT89</f>
        <v>100</v>
      </c>
      <c r="DL89" s="142">
        <f>'Facit-F'!CN88</f>
        <v>28</v>
      </c>
      <c r="DM89" s="64">
        <v>43648</v>
      </c>
      <c r="DN89" s="5">
        <v>5.16</v>
      </c>
      <c r="DO89" s="5">
        <v>6</v>
      </c>
      <c r="DP89" s="5">
        <v>2.8</v>
      </c>
      <c r="DQ89" s="5">
        <v>5.13</v>
      </c>
      <c r="DR89" s="5">
        <v>2.89</v>
      </c>
      <c r="DS89" s="5">
        <v>305</v>
      </c>
      <c r="DT89" s="5">
        <v>19.8</v>
      </c>
      <c r="DU89" s="5">
        <v>0</v>
      </c>
      <c r="DV89" s="51">
        <f>'QLQ-30 + QLQ-OV28'!LE89</f>
        <v>50</v>
      </c>
      <c r="DW89" s="51">
        <f>'QLQ-30 + QLQ-OV28'!LF89</f>
        <v>66.666666666666671</v>
      </c>
      <c r="DX89" s="51">
        <f>'QLQ-30 + QLQ-OV28'!LG89</f>
        <v>50</v>
      </c>
      <c r="DY89" s="51">
        <f>'QLQ-30 + QLQ-OV28'!LH89</f>
        <v>8.3333333333333375</v>
      </c>
      <c r="DZ89" s="51">
        <f>'QLQ-30 + QLQ-OV28'!LI89</f>
        <v>83.333333333333343</v>
      </c>
      <c r="EA89" s="51">
        <f>'QLQ-30 + QLQ-OV28'!LJ89</f>
        <v>16.666666666666664</v>
      </c>
      <c r="EB89" s="51">
        <f>'QLQ-30 + QLQ-OV28'!LK89</f>
        <v>66.666666666666657</v>
      </c>
      <c r="EC89" s="51">
        <f>'QLQ-30 + QLQ-OV28'!LL89</f>
        <v>50</v>
      </c>
      <c r="ED89" s="51">
        <f>'QLQ-30 + QLQ-OV28'!LM89</f>
        <v>16.666666666666664</v>
      </c>
      <c r="EE89" s="51">
        <f>'QLQ-30 + QLQ-OV28'!LN89</f>
        <v>0</v>
      </c>
      <c r="EF89" s="51">
        <f>'QLQ-30 + QLQ-OV28'!LO89</f>
        <v>33.333333333333329</v>
      </c>
      <c r="EG89" s="51">
        <f>'QLQ-30 + QLQ-OV28'!LP89</f>
        <v>66.666666666666657</v>
      </c>
      <c r="EH89" s="51">
        <f>'QLQ-30 + QLQ-OV28'!LQ89</f>
        <v>0</v>
      </c>
      <c r="EI89" s="51">
        <f>'QLQ-30 + QLQ-OV28'!LR89</f>
        <v>66.666666666666657</v>
      </c>
      <c r="EJ89" s="51">
        <f>'QLQ-30 + QLQ-OV28'!LS89</f>
        <v>66.666666666666657</v>
      </c>
      <c r="EK89" s="51">
        <f>'QLQ-30 + QLQ-OV28'!LT89</f>
        <v>100</v>
      </c>
      <c r="EL89" s="51">
        <f>'QLQ-30 + QLQ-OV28'!LU89</f>
        <v>0</v>
      </c>
      <c r="EM89" s="51">
        <f>'QLQ-30 + QLQ-OV28'!LV89</f>
        <v>100</v>
      </c>
      <c r="EN89" s="51">
        <f>'QLQ-30 + QLQ-OV28'!LW89</f>
        <v>52.380952380952387</v>
      </c>
      <c r="EO89" s="51">
        <f>'QLQ-30 + QLQ-OV28'!LX89</f>
        <v>66.666666666666657</v>
      </c>
      <c r="EP89" s="51">
        <f>'QLQ-30 + QLQ-OV28'!LY89</f>
        <v>33.333333333333329</v>
      </c>
      <c r="EQ89" s="51">
        <f>'QLQ-30 + QLQ-OV28'!LZ89</f>
        <v>33.333333333333329</v>
      </c>
      <c r="ER89" s="51">
        <f>'QLQ-30 + QLQ-OV28'!MA89</f>
        <v>100</v>
      </c>
      <c r="ES89" s="55">
        <f>'Facit-F'!DR88</f>
        <v>17</v>
      </c>
    </row>
    <row r="90" spans="1:151">
      <c r="A90" s="4" t="s">
        <v>94</v>
      </c>
      <c r="B90" s="4" t="s">
        <v>517</v>
      </c>
      <c r="C90" s="4" t="s">
        <v>372</v>
      </c>
      <c r="D90" s="4" t="s">
        <v>111</v>
      </c>
      <c r="E90" s="4" t="s">
        <v>383</v>
      </c>
      <c r="F90" s="4" t="s">
        <v>113</v>
      </c>
      <c r="G90" s="128" t="s">
        <v>374</v>
      </c>
      <c r="H90" s="62">
        <v>43607</v>
      </c>
      <c r="I90" s="4" t="s">
        <v>375</v>
      </c>
      <c r="J90" s="132"/>
      <c r="K90" s="132"/>
      <c r="L90" s="132"/>
      <c r="M90" s="132"/>
      <c r="N90" s="132"/>
      <c r="O90" s="132"/>
      <c r="P90" s="132"/>
      <c r="Q90" s="132"/>
      <c r="R90" s="132"/>
      <c r="S90" s="5">
        <v>210.4</v>
      </c>
      <c r="T90" s="5">
        <v>7.7</v>
      </c>
      <c r="U90" s="5">
        <v>4.21</v>
      </c>
      <c r="V90" s="5">
        <v>6.42</v>
      </c>
      <c r="W90" s="5">
        <v>4.3600000000000003</v>
      </c>
      <c r="X90" s="5">
        <v>218</v>
      </c>
      <c r="Y90" s="5">
        <v>34.9</v>
      </c>
      <c r="Z90" s="5">
        <v>1</v>
      </c>
      <c r="AA90" s="51">
        <f>'QLQ-30 + QLQ-OV28'!BJ90</f>
        <v>50</v>
      </c>
      <c r="AB90" s="51">
        <f>'QLQ-30 + QLQ-OV28'!BK90</f>
        <v>80</v>
      </c>
      <c r="AC90" s="51">
        <f>'QLQ-30 + QLQ-OV28'!BL90</f>
        <v>66.666666666666671</v>
      </c>
      <c r="AD90" s="51">
        <f>'QLQ-30 + QLQ-OV28'!BM90</f>
        <v>33.333333333333336</v>
      </c>
      <c r="AE90" s="51">
        <f>'QLQ-30 + QLQ-OV28'!BN90</f>
        <v>66.666666666666671</v>
      </c>
      <c r="AF90" s="51">
        <f>'QLQ-30 + QLQ-OV28'!BO90</f>
        <v>50</v>
      </c>
      <c r="AG90" s="51">
        <f>'QLQ-30 + QLQ-OV28'!BP90</f>
        <v>33.333333333333329</v>
      </c>
      <c r="AH90" s="51">
        <f>'QLQ-30 + QLQ-OV28'!BQ90</f>
        <v>16.666666666666664</v>
      </c>
      <c r="AI90" s="51">
        <f>'QLQ-30 + QLQ-OV28'!BR90</f>
        <v>66.666666666666657</v>
      </c>
      <c r="AJ90" s="51">
        <f>'QLQ-30 + QLQ-OV28'!BS90</f>
        <v>33.333333333333329</v>
      </c>
      <c r="AK90" s="51">
        <f>'QLQ-30 + QLQ-OV28'!BT90</f>
        <v>33.333333333333329</v>
      </c>
      <c r="AL90" s="51">
        <f>'QLQ-30 + QLQ-OV28'!BU90</f>
        <v>33.333333333333329</v>
      </c>
      <c r="AM90" s="51">
        <f>'QLQ-30 + QLQ-OV28'!BV90</f>
        <v>33.333333333333329</v>
      </c>
      <c r="AN90" s="51">
        <f>'QLQ-30 + QLQ-OV28'!BW90</f>
        <v>0</v>
      </c>
      <c r="AO90" s="51">
        <f>'QLQ-30 + QLQ-OV28'!BX90</f>
        <v>33.333333333333329</v>
      </c>
      <c r="AP90" s="51">
        <f>'QLQ-30 + QLQ-OV28'!BY90</f>
        <v>66.666666666666657</v>
      </c>
      <c r="AQ90" s="51">
        <f>'QLQ-30 + QLQ-OV28'!BZ90</f>
        <v>0</v>
      </c>
      <c r="AR90" s="51">
        <f>'QLQ-30 + QLQ-OV28'!CA90</f>
        <v>100</v>
      </c>
      <c r="AS90" s="51">
        <f>'QLQ-30 + QLQ-OV28'!CB90</f>
        <v>85.714285714285722</v>
      </c>
      <c r="AT90" s="51">
        <f>'QLQ-30 + QLQ-OV28'!CC90</f>
        <v>33.333333333333329</v>
      </c>
      <c r="AU90" s="51">
        <f>'QLQ-30 + QLQ-OV28'!CD90</f>
        <v>33.333333333333329</v>
      </c>
      <c r="AV90" s="51">
        <f>'QLQ-30 + QLQ-OV28'!CE90</f>
        <v>46.666666666666664</v>
      </c>
      <c r="AW90" s="51">
        <f>'QLQ-30 + QLQ-OV28'!CF90</f>
        <v>66.666666666666657</v>
      </c>
      <c r="AX90" s="142">
        <f>'Facit-F'!AF89</f>
        <v>18</v>
      </c>
      <c r="AY90" s="62">
        <v>43628</v>
      </c>
      <c r="AZ90" s="5">
        <v>122.7</v>
      </c>
      <c r="BA90" s="5">
        <v>7.2</v>
      </c>
      <c r="BB90" s="5">
        <v>3.93</v>
      </c>
      <c r="BC90" s="5">
        <v>5.36</v>
      </c>
      <c r="BD90" s="5">
        <v>2.34</v>
      </c>
      <c r="BE90" s="5">
        <v>162</v>
      </c>
      <c r="BF90" s="5">
        <v>34.9</v>
      </c>
      <c r="BG90" s="5">
        <v>1</v>
      </c>
      <c r="BH90" s="51">
        <f>'QLQ-30 + QLQ-OV28'!EQ90</f>
        <v>33.333333333333329</v>
      </c>
      <c r="BI90" s="51">
        <f>'QLQ-30 + QLQ-OV28'!ER90</f>
        <v>59.999999999999986</v>
      </c>
      <c r="BJ90" s="51">
        <f>'QLQ-30 + QLQ-OV28'!ES90</f>
        <v>33.333333333333336</v>
      </c>
      <c r="BK90" s="51">
        <f>'QLQ-30 + QLQ-OV28'!ET90</f>
        <v>16.666666666666664</v>
      </c>
      <c r="BL90" s="51">
        <f>'QLQ-30 + QLQ-OV28'!EU90</f>
        <v>66.666666666666671</v>
      </c>
      <c r="BM90" s="51">
        <f>'QLQ-30 + QLQ-OV28'!EV90</f>
        <v>50</v>
      </c>
      <c r="BN90" s="51">
        <f>'QLQ-30 + QLQ-OV28'!EW90</f>
        <v>66.666666666666657</v>
      </c>
      <c r="BO90" s="51">
        <f>'QLQ-30 + QLQ-OV28'!EX90</f>
        <v>50</v>
      </c>
      <c r="BP90" s="51">
        <f>'QLQ-30 + QLQ-OV28'!EY90</f>
        <v>66.666666666666657</v>
      </c>
      <c r="BQ90" s="51">
        <f>'QLQ-30 + QLQ-OV28'!EZ90</f>
        <v>33.333333333333329</v>
      </c>
      <c r="BR90" s="51">
        <f>'QLQ-30 + QLQ-OV28'!FA90</f>
        <v>33.333333333333329</v>
      </c>
      <c r="BS90" s="51">
        <f>'QLQ-30 + QLQ-OV28'!FB90</f>
        <v>66.666666666666657</v>
      </c>
      <c r="BT90" s="51">
        <f>'QLQ-30 + QLQ-OV28'!FC90</f>
        <v>33.333333333333329</v>
      </c>
      <c r="BU90" s="51">
        <f>'QLQ-30 + QLQ-OV28'!FD90</f>
        <v>33.333333333333329</v>
      </c>
      <c r="BV90" s="51">
        <f>'QLQ-30 + QLQ-OV28'!FE90</f>
        <v>33.333333333333329</v>
      </c>
      <c r="BW90" s="51">
        <f>'QLQ-30 + QLQ-OV28'!FF90</f>
        <v>83.333333333333343</v>
      </c>
      <c r="BX90" s="51">
        <f>'QLQ-30 + QLQ-OV28'!FG90</f>
        <v>0</v>
      </c>
      <c r="BY90" s="51">
        <f>'QLQ-30 + QLQ-OV28'!FH90</f>
        <v>100</v>
      </c>
      <c r="BZ90" s="51">
        <f>'QLQ-30 + QLQ-OV28'!FI90</f>
        <v>76.19047619047619</v>
      </c>
      <c r="CA90" s="51">
        <f>'QLQ-30 + QLQ-OV28'!FJ90</f>
        <v>66.666666666666657</v>
      </c>
      <c r="CB90" s="51">
        <f>'QLQ-30 + QLQ-OV28'!FK90</f>
        <v>33.333333333333329</v>
      </c>
      <c r="CC90" s="51">
        <f>'QLQ-30 + QLQ-OV28'!FL90</f>
        <v>46.666666666666664</v>
      </c>
      <c r="CD90" s="51">
        <f>'QLQ-30 + QLQ-OV28'!FM90</f>
        <v>100</v>
      </c>
      <c r="CE90" s="142">
        <f>'Facit-F'!BJ89</f>
        <v>13</v>
      </c>
      <c r="CF90" s="64">
        <v>43664</v>
      </c>
      <c r="CG90" s="5">
        <v>63.45</v>
      </c>
      <c r="CH90" s="5">
        <v>6.4</v>
      </c>
      <c r="CI90" s="5">
        <v>3.47</v>
      </c>
      <c r="CJ90" s="5">
        <v>15.08</v>
      </c>
      <c r="CK90" s="5">
        <v>8.58</v>
      </c>
      <c r="CL90" s="5">
        <v>226</v>
      </c>
      <c r="CM90" s="5">
        <v>34.1</v>
      </c>
      <c r="CN90" s="5">
        <v>1</v>
      </c>
      <c r="CO90" s="51">
        <f>'QLQ-30 + QLQ-OV28'!HX90</f>
        <v>33.333333333333329</v>
      </c>
      <c r="CP90" s="51">
        <f>'QLQ-30 + QLQ-OV28'!HY90</f>
        <v>40</v>
      </c>
      <c r="CQ90" s="51">
        <f>'QLQ-30 + QLQ-OV28'!HZ90</f>
        <v>50</v>
      </c>
      <c r="CR90" s="51">
        <f>'QLQ-30 + QLQ-OV28'!IA90</f>
        <v>0</v>
      </c>
      <c r="CS90" s="51">
        <f>'QLQ-30 + QLQ-OV28'!IB90</f>
        <v>50</v>
      </c>
      <c r="CT90" s="51">
        <f>'QLQ-30 + QLQ-OV28'!IC90</f>
        <v>16.666666666666664</v>
      </c>
      <c r="CU90" s="51">
        <f>'QLQ-30 + QLQ-OV28'!ID90</f>
        <v>77.777777777777786</v>
      </c>
      <c r="CV90" s="51">
        <f>'QLQ-30 + QLQ-OV28'!IE90</f>
        <v>66.666666666666657</v>
      </c>
      <c r="CW90" s="51">
        <f>'QLQ-30 + QLQ-OV28'!IF90</f>
        <v>50</v>
      </c>
      <c r="CX90" s="51">
        <f>'QLQ-30 + QLQ-OV28'!IG90</f>
        <v>33.333333333333329</v>
      </c>
      <c r="CY90" s="51">
        <f>'QLQ-30 + QLQ-OV28'!IH90</f>
        <v>66.666666666666657</v>
      </c>
      <c r="CZ90" s="51">
        <f>'QLQ-30 + QLQ-OV28'!II90</f>
        <v>66.666666666666657</v>
      </c>
      <c r="DA90" s="51">
        <f>'QLQ-30 + QLQ-OV28'!IJ90</f>
        <v>33.333333333333329</v>
      </c>
      <c r="DB90" s="51">
        <f>'QLQ-30 + QLQ-OV28'!IK90</f>
        <v>0</v>
      </c>
      <c r="DC90" s="51">
        <f>'QLQ-30 + QLQ-OV28'!IL90</f>
        <v>33.333333333333329</v>
      </c>
      <c r="DD90" s="51">
        <f>'QLQ-30 + QLQ-OV28'!IM90</f>
        <v>66.666666666666657</v>
      </c>
      <c r="DE90" s="51">
        <f>'QLQ-30 + QLQ-OV28'!IN90</f>
        <v>0</v>
      </c>
      <c r="DF90" s="51">
        <f>'QLQ-30 + QLQ-OV28'!IO90</f>
        <v>100</v>
      </c>
      <c r="DG90" s="51">
        <f>'QLQ-30 + QLQ-OV28'!IP90</f>
        <v>71.428571428571431</v>
      </c>
      <c r="DH90" s="51">
        <f>'QLQ-30 + QLQ-OV28'!IQ90</f>
        <v>77.777777777777786</v>
      </c>
      <c r="DI90" s="51">
        <f>'QLQ-30 + QLQ-OV28'!IR90</f>
        <v>33.333333333333329</v>
      </c>
      <c r="DJ90" s="51">
        <f>'QLQ-30 + QLQ-OV28'!IS90</f>
        <v>60</v>
      </c>
      <c r="DK90" s="51">
        <f>'QLQ-30 + QLQ-OV28'!IT90</f>
        <v>66.666666666666657</v>
      </c>
      <c r="DL90" s="142">
        <f>'Facit-F'!CN89</f>
        <v>8</v>
      </c>
      <c r="DM90" s="64">
        <v>43752</v>
      </c>
      <c r="DN90" s="5">
        <v>60.6</v>
      </c>
      <c r="DO90" s="5">
        <v>6.2</v>
      </c>
      <c r="DP90" s="5">
        <v>3.11</v>
      </c>
      <c r="DQ90" s="5">
        <v>5.13</v>
      </c>
      <c r="DR90" s="5">
        <v>2.81</v>
      </c>
      <c r="DS90" s="5">
        <v>238</v>
      </c>
      <c r="DT90" s="5">
        <v>34.1</v>
      </c>
      <c r="DU90" s="5">
        <v>1</v>
      </c>
      <c r="DV90" s="51">
        <f>'QLQ-30 + QLQ-OV28'!LE90</f>
        <v>25</v>
      </c>
      <c r="DW90" s="51">
        <f>'QLQ-30 + QLQ-OV28'!LF90</f>
        <v>20.000000000000007</v>
      </c>
      <c r="DX90" s="51">
        <f>'QLQ-30 + QLQ-OV28'!LG90</f>
        <v>0</v>
      </c>
      <c r="DY90" s="51">
        <f>'QLQ-30 + QLQ-OV28'!LH90</f>
        <v>0</v>
      </c>
      <c r="DZ90" s="51">
        <f>'QLQ-30 + QLQ-OV28'!LI90</f>
        <v>33.333333333333336</v>
      </c>
      <c r="EA90" s="51">
        <f>'QLQ-30 + QLQ-OV28'!LJ90</f>
        <v>0</v>
      </c>
      <c r="EB90" s="51">
        <f>'QLQ-30 + QLQ-OV28'!LK90</f>
        <v>100</v>
      </c>
      <c r="EC90" s="51">
        <f>'QLQ-30 + QLQ-OV28'!LL90</f>
        <v>83.333333333333343</v>
      </c>
      <c r="ED90" s="51">
        <f>'QLQ-30 + QLQ-OV28'!LM90</f>
        <v>33.333333333333329</v>
      </c>
      <c r="EE90" s="51">
        <f>'QLQ-30 + QLQ-OV28'!LN90</f>
        <v>33.333333333333329</v>
      </c>
      <c r="EF90" s="51">
        <f>'QLQ-30 + QLQ-OV28'!LO90</f>
        <v>66.666666666666657</v>
      </c>
      <c r="EG90" s="51">
        <f>'QLQ-30 + QLQ-OV28'!LP90</f>
        <v>100</v>
      </c>
      <c r="EH90" s="51">
        <f>'QLQ-30 + QLQ-OV28'!LQ90</f>
        <v>0</v>
      </c>
      <c r="EI90" s="51">
        <f>'QLQ-30 + QLQ-OV28'!LR90</f>
        <v>66.666666666666657</v>
      </c>
      <c r="EJ90" s="51">
        <f>'QLQ-30 + QLQ-OV28'!LS90</f>
        <v>66.666666666666657</v>
      </c>
      <c r="EK90" s="51">
        <f>'QLQ-30 + QLQ-OV28'!LT90</f>
        <v>100</v>
      </c>
      <c r="EL90" s="51">
        <f>'QLQ-30 + QLQ-OV28'!LU90</f>
        <v>0</v>
      </c>
      <c r="EM90" s="51">
        <f>'QLQ-30 + QLQ-OV28'!LV90</f>
        <v>100</v>
      </c>
      <c r="EN90" s="51">
        <f>'QLQ-30 + QLQ-OV28'!LW90</f>
        <v>85.714285714285722</v>
      </c>
      <c r="EO90" s="51">
        <f>'QLQ-30 + QLQ-OV28'!LX90</f>
        <v>100</v>
      </c>
      <c r="EP90" s="51">
        <f>'QLQ-30 + QLQ-OV28'!LY90</f>
        <v>50</v>
      </c>
      <c r="EQ90" s="51">
        <f>'QLQ-30 + QLQ-OV28'!LZ90</f>
        <v>80</v>
      </c>
      <c r="ER90" s="51">
        <f>'QLQ-30 + QLQ-OV28'!MA90</f>
        <v>100</v>
      </c>
      <c r="ES90" s="55">
        <f>'Facit-F'!DR89</f>
        <v>4</v>
      </c>
    </row>
    <row r="91" spans="1:151">
      <c r="A91" s="4" t="s">
        <v>95</v>
      </c>
      <c r="B91" s="4" t="s">
        <v>518</v>
      </c>
      <c r="C91" s="4" t="s">
        <v>423</v>
      </c>
      <c r="D91" s="4" t="s">
        <v>382</v>
      </c>
      <c r="E91" s="4" t="s">
        <v>112</v>
      </c>
      <c r="F91" s="4" t="s">
        <v>373</v>
      </c>
      <c r="G91" s="128" t="s">
        <v>374</v>
      </c>
      <c r="H91" s="62">
        <v>43630</v>
      </c>
      <c r="I91" s="4" t="s">
        <v>375</v>
      </c>
      <c r="J91" s="148" t="s">
        <v>523</v>
      </c>
      <c r="K91" s="148"/>
      <c r="L91" s="148"/>
      <c r="M91" s="148"/>
      <c r="N91" s="148"/>
      <c r="O91" s="132"/>
      <c r="P91" s="132"/>
      <c r="Q91" s="132"/>
      <c r="R91" s="132"/>
      <c r="S91" s="5">
        <v>1831</v>
      </c>
      <c r="T91" s="5">
        <v>6.7</v>
      </c>
      <c r="U91" s="5">
        <v>3.99</v>
      </c>
      <c r="V91" s="5">
        <v>7.56</v>
      </c>
      <c r="W91" s="5">
        <v>5.45</v>
      </c>
      <c r="X91" s="5">
        <v>199</v>
      </c>
      <c r="Y91" s="5">
        <v>21.85</v>
      </c>
      <c r="Z91" s="5">
        <v>1</v>
      </c>
      <c r="AA91" s="51">
        <f>'QLQ-30 + QLQ-OV28'!BJ91</f>
        <v>50</v>
      </c>
      <c r="AB91" s="51">
        <f>'QLQ-30 + QLQ-OV28'!BK91</f>
        <v>80</v>
      </c>
      <c r="AC91" s="51">
        <f>'QLQ-30 + QLQ-OV28'!BL91</f>
        <v>66.666666666666671</v>
      </c>
      <c r="AD91" s="51">
        <f>'QLQ-30 + QLQ-OV28'!BM91</f>
        <v>41.666666666666664</v>
      </c>
      <c r="AE91" s="51">
        <f>'QLQ-30 + QLQ-OV28'!BN91</f>
        <v>83.333333333333343</v>
      </c>
      <c r="AF91" s="51">
        <f>'QLQ-30 + QLQ-OV28'!BO91</f>
        <v>66.666666666666671</v>
      </c>
      <c r="AG91" s="51">
        <f>'QLQ-30 + QLQ-OV28'!BP91</f>
        <v>33.333333333333329</v>
      </c>
      <c r="AH91" s="51">
        <f>'QLQ-30 + QLQ-OV28'!BQ91</f>
        <v>0</v>
      </c>
      <c r="AI91" s="51">
        <f>'QLQ-30 + QLQ-OV28'!BR91</f>
        <v>33.333333333333329</v>
      </c>
      <c r="AJ91" s="51">
        <f>'QLQ-30 + QLQ-OV28'!BS91</f>
        <v>33.333333333333329</v>
      </c>
      <c r="AK91" s="51">
        <f>'QLQ-30 + QLQ-OV28'!BT91</f>
        <v>66.666666666666657</v>
      </c>
      <c r="AL91" s="51">
        <f>'QLQ-30 + QLQ-OV28'!BU91</f>
        <v>33.333333333333329</v>
      </c>
      <c r="AM91" s="51">
        <f>'QLQ-30 + QLQ-OV28'!BV91</f>
        <v>0</v>
      </c>
      <c r="AN91" s="51">
        <f>'QLQ-30 + QLQ-OV28'!BW91</f>
        <v>0</v>
      </c>
      <c r="AO91" s="51">
        <f>'QLQ-30 + QLQ-OV28'!BX91</f>
        <v>0</v>
      </c>
      <c r="AP91" s="51">
        <f>'QLQ-30 + QLQ-OV28'!BY91</f>
        <v>66.666666666666657</v>
      </c>
      <c r="AQ91" s="51">
        <f>'QLQ-30 + QLQ-OV28'!BZ91</f>
        <v>0</v>
      </c>
      <c r="AR91" s="51">
        <f>'QLQ-30 + QLQ-OV28'!CA91</f>
        <v>55.55555555555555</v>
      </c>
      <c r="AS91" s="51">
        <f>'QLQ-30 + QLQ-OV28'!CB91</f>
        <v>23.809523809523807</v>
      </c>
      <c r="AT91" s="51">
        <f>'QLQ-30 + QLQ-OV28'!CC91</f>
        <v>0</v>
      </c>
      <c r="AU91" s="51">
        <f>'QLQ-30 + QLQ-OV28'!CD91</f>
        <v>0</v>
      </c>
      <c r="AV91" s="51">
        <f>'QLQ-30 + QLQ-OV28'!CE91</f>
        <v>6.6666666666666652</v>
      </c>
      <c r="AW91" s="51">
        <f>'QLQ-30 + QLQ-OV28'!CF91</f>
        <v>0</v>
      </c>
      <c r="AX91" s="142">
        <f>'Facit-F'!AF90</f>
        <v>28</v>
      </c>
      <c r="AY91" s="62">
        <v>43654</v>
      </c>
      <c r="AZ91" s="5">
        <v>1263</v>
      </c>
      <c r="BA91" s="5">
        <v>6.5</v>
      </c>
      <c r="BB91" s="5">
        <v>3.79</v>
      </c>
      <c r="BC91" s="5">
        <v>4.9400000000000004</v>
      </c>
      <c r="BD91" s="5">
        <v>3.38</v>
      </c>
      <c r="BE91" s="5">
        <v>94</v>
      </c>
      <c r="BF91" s="5">
        <v>22.64</v>
      </c>
      <c r="BG91" s="5">
        <v>1</v>
      </c>
      <c r="BH91" s="51">
        <f>'QLQ-30 + QLQ-OV28'!EQ91</f>
        <v>66.666666666666657</v>
      </c>
      <c r="BI91" s="51">
        <f>'QLQ-30 + QLQ-OV28'!ER91</f>
        <v>80</v>
      </c>
      <c r="BJ91" s="51">
        <f>'QLQ-30 + QLQ-OV28'!ES91</f>
        <v>66.666666666666671</v>
      </c>
      <c r="BK91" s="51">
        <f>'QLQ-30 + QLQ-OV28'!ET91</f>
        <v>66.666666666666671</v>
      </c>
      <c r="BL91" s="51">
        <f>'QLQ-30 + QLQ-OV28'!EU91</f>
        <v>100</v>
      </c>
      <c r="BM91" s="51">
        <f>'QLQ-30 + QLQ-OV28'!EV91</f>
        <v>66.666666666666671</v>
      </c>
      <c r="BN91" s="51">
        <f>'QLQ-30 + QLQ-OV28'!EW91</f>
        <v>22.222222222222225</v>
      </c>
      <c r="BO91" s="51">
        <f>'QLQ-30 + QLQ-OV28'!EX91</f>
        <v>16.666666666666664</v>
      </c>
      <c r="BP91" s="51">
        <f>'QLQ-30 + QLQ-OV28'!EY91</f>
        <v>33.333333333333329</v>
      </c>
      <c r="BQ91" s="51">
        <f>'QLQ-30 + QLQ-OV28'!EZ91</f>
        <v>33.333333333333329</v>
      </c>
      <c r="BR91" s="51">
        <f>'QLQ-30 + QLQ-OV28'!FA91</f>
        <v>0</v>
      </c>
      <c r="BS91" s="51">
        <f>'QLQ-30 + QLQ-OV28'!FB91</f>
        <v>0</v>
      </c>
      <c r="BT91" s="51">
        <f>'QLQ-30 + QLQ-OV28'!FC91</f>
        <v>0</v>
      </c>
      <c r="BU91" s="51">
        <f>'QLQ-30 + QLQ-OV28'!FD91</f>
        <v>0</v>
      </c>
      <c r="BV91" s="51">
        <f>'QLQ-30 + QLQ-OV28'!FE91</f>
        <v>0</v>
      </c>
      <c r="BW91" s="51">
        <f>'QLQ-30 + QLQ-OV28'!FF91</f>
        <v>33.333333333333329</v>
      </c>
      <c r="BX91" s="51">
        <f>'QLQ-30 + QLQ-OV28'!FG91</f>
        <v>33.333333333333329</v>
      </c>
      <c r="BY91" s="51">
        <f>'QLQ-30 + QLQ-OV28'!FH91</f>
        <v>44.44444444444445</v>
      </c>
      <c r="BZ91" s="51">
        <f>'QLQ-30 + QLQ-OV28'!FI91</f>
        <v>14.285714285714288</v>
      </c>
      <c r="CA91" s="51">
        <f>'QLQ-30 + QLQ-OV28'!FJ91</f>
        <v>33.333333333333329</v>
      </c>
      <c r="CB91" s="51">
        <f>'QLQ-30 + QLQ-OV28'!FK91</f>
        <v>0</v>
      </c>
      <c r="CC91" s="51">
        <f>'QLQ-30 + QLQ-OV28'!FL91</f>
        <v>26.666666666666668</v>
      </c>
      <c r="CD91" s="51">
        <f>'QLQ-30 + QLQ-OV28'!FM91</f>
        <v>33.333333333333329</v>
      </c>
      <c r="CE91" s="142">
        <f>'Facit-F'!BJ90</f>
        <v>37</v>
      </c>
      <c r="CF91" s="64">
        <v>43762</v>
      </c>
      <c r="CG91" s="5" t="s">
        <v>380</v>
      </c>
      <c r="CH91" s="5">
        <v>7.2</v>
      </c>
      <c r="CI91" s="5">
        <v>3.43</v>
      </c>
      <c r="CJ91" s="5">
        <v>7.37</v>
      </c>
      <c r="CK91" s="5">
        <v>6.03</v>
      </c>
      <c r="CL91" s="5">
        <v>161</v>
      </c>
      <c r="CM91" s="5">
        <v>22.6</v>
      </c>
      <c r="CN91" s="5">
        <v>1</v>
      </c>
      <c r="CO91" s="51">
        <f>'QLQ-30 + QLQ-OV28'!HX91</f>
        <v>41.666666666666671</v>
      </c>
      <c r="CP91" s="51">
        <f>'QLQ-30 + QLQ-OV28'!HY91</f>
        <v>20.000000000000007</v>
      </c>
      <c r="CQ91" s="51">
        <f>'QLQ-30 + QLQ-OV28'!HZ91</f>
        <v>33.333333333333336</v>
      </c>
      <c r="CR91" s="51">
        <f>'QLQ-30 + QLQ-OV28'!IA91</f>
        <v>16.666666666666664</v>
      </c>
      <c r="CS91" s="51">
        <f>'QLQ-30 + QLQ-OV28'!IB91</f>
        <v>83.333333333333343</v>
      </c>
      <c r="CT91" s="51">
        <f>'QLQ-30 + QLQ-OV28'!IC91</f>
        <v>33.333333333333336</v>
      </c>
      <c r="CU91" s="51">
        <f>'QLQ-30 + QLQ-OV28'!ID91</f>
        <v>66.666666666666657</v>
      </c>
      <c r="CV91" s="51">
        <f>'QLQ-30 + QLQ-OV28'!IE91</f>
        <v>33.333333333333329</v>
      </c>
      <c r="CW91" s="51">
        <f>'QLQ-30 + QLQ-OV28'!IF91</f>
        <v>33.333333333333329</v>
      </c>
      <c r="CX91" s="51">
        <f>'QLQ-30 + QLQ-OV28'!IG91</f>
        <v>33.333333333333329</v>
      </c>
      <c r="CY91" s="51">
        <f>'QLQ-30 + QLQ-OV28'!IH91</f>
        <v>66.666666666666657</v>
      </c>
      <c r="CZ91" s="51">
        <f>'QLQ-30 + QLQ-OV28'!II91</f>
        <v>66.666666666666657</v>
      </c>
      <c r="DA91" s="51">
        <f>'QLQ-30 + QLQ-OV28'!IJ91</f>
        <v>33.333333333333329</v>
      </c>
      <c r="DB91" s="51">
        <f>'QLQ-30 + QLQ-OV28'!IK91</f>
        <v>0</v>
      </c>
      <c r="DC91" s="51">
        <f>'QLQ-30 + QLQ-OV28'!IL91</f>
        <v>33.333333333333329</v>
      </c>
      <c r="DD91" s="51">
        <f>'QLQ-30 + QLQ-OV28'!IM91</f>
        <v>83.333333333333343</v>
      </c>
      <c r="DE91" s="51">
        <f>'QLQ-30 + QLQ-OV28'!IN91</f>
        <v>0</v>
      </c>
      <c r="DF91" s="51">
        <f>'QLQ-30 + QLQ-OV28'!IO91</f>
        <v>77.777777777777786</v>
      </c>
      <c r="DG91" s="51">
        <f>'QLQ-30 + QLQ-OV28'!IP91</f>
        <v>57.142857142857153</v>
      </c>
      <c r="DH91" s="51">
        <f>'QLQ-30 + QLQ-OV28'!IQ91</f>
        <v>66.666666666666657</v>
      </c>
      <c r="DI91" s="51">
        <f>'QLQ-30 + QLQ-OV28'!IR91</f>
        <v>33.333333333333329</v>
      </c>
      <c r="DJ91" s="51">
        <f>'QLQ-30 + QLQ-OV28'!IS91</f>
        <v>40.000000000000007</v>
      </c>
      <c r="DK91" s="51">
        <f>'QLQ-30 + QLQ-OV28'!IT91</f>
        <v>100</v>
      </c>
      <c r="DL91" s="142">
        <f>'Facit-F'!CN90</f>
        <v>15</v>
      </c>
      <c r="DM91" s="64">
        <v>43847</v>
      </c>
      <c r="DN91" s="5">
        <v>79.599999999999994</v>
      </c>
      <c r="DO91" s="5">
        <v>6.2</v>
      </c>
      <c r="DP91" s="5">
        <v>2.95</v>
      </c>
      <c r="DQ91" s="5">
        <v>4.33</v>
      </c>
      <c r="DR91" s="5">
        <v>3.01</v>
      </c>
      <c r="DS91" s="5">
        <v>85</v>
      </c>
      <c r="DT91" s="5">
        <v>21.79</v>
      </c>
      <c r="DU91" s="5">
        <v>1</v>
      </c>
      <c r="DV91" s="51">
        <f>'QLQ-30 + QLQ-OV28'!LE91</f>
        <v>33.333333333333329</v>
      </c>
      <c r="DW91" s="51">
        <f>'QLQ-30 + QLQ-OV28'!LF91</f>
        <v>26.666666666666661</v>
      </c>
      <c r="DX91" s="51">
        <f>'QLQ-30 + QLQ-OV28'!LG91</f>
        <v>0</v>
      </c>
      <c r="DY91" s="51">
        <f>'QLQ-30 + QLQ-OV28'!LH91</f>
        <v>8.3333333333333375</v>
      </c>
      <c r="DZ91" s="51">
        <f>'QLQ-30 + QLQ-OV28'!LI91</f>
        <v>83.333333333333343</v>
      </c>
      <c r="EA91" s="51">
        <f>'QLQ-30 + QLQ-OV28'!LJ91</f>
        <v>0</v>
      </c>
      <c r="EB91" s="51">
        <f>'QLQ-30 + QLQ-OV28'!LK91</f>
        <v>88.888888888888886</v>
      </c>
      <c r="EC91" s="51">
        <f>'QLQ-30 + QLQ-OV28'!LL91</f>
        <v>50</v>
      </c>
      <c r="ED91" s="51">
        <f>'QLQ-30 + QLQ-OV28'!LM91</f>
        <v>50</v>
      </c>
      <c r="EE91" s="51">
        <f>'QLQ-30 + QLQ-OV28'!LN91</f>
        <v>33.333333333333329</v>
      </c>
      <c r="EF91" s="51">
        <f>'QLQ-30 + QLQ-OV28'!LO91</f>
        <v>33.333333333333329</v>
      </c>
      <c r="EG91" s="51">
        <f>'QLQ-30 + QLQ-OV28'!LP91</f>
        <v>100</v>
      </c>
      <c r="EH91" s="51">
        <f>'QLQ-30 + QLQ-OV28'!LQ91</f>
        <v>66.666666666666657</v>
      </c>
      <c r="EI91" s="51">
        <f>'QLQ-30 + QLQ-OV28'!LR91</f>
        <v>33.333333333333329</v>
      </c>
      <c r="EJ91" s="51">
        <f>'QLQ-30 + QLQ-OV28'!LS91</f>
        <v>33.333333333333329</v>
      </c>
      <c r="EK91" s="51">
        <f>'QLQ-30 + QLQ-OV28'!LT91</f>
        <v>100</v>
      </c>
      <c r="EL91" s="51">
        <f>'QLQ-30 + QLQ-OV28'!LU91</f>
        <v>0</v>
      </c>
      <c r="EM91" s="51">
        <f>'QLQ-30 + QLQ-OV28'!LV91</f>
        <v>100</v>
      </c>
      <c r="EN91" s="51">
        <f>'QLQ-30 + QLQ-OV28'!LW91</f>
        <v>76.19047619047619</v>
      </c>
      <c r="EO91" s="51">
        <f>'QLQ-30 + QLQ-OV28'!LX91</f>
        <v>100</v>
      </c>
      <c r="EP91" s="51">
        <f>'QLQ-30 + QLQ-OV28'!LY91</f>
        <v>33.333333333333329</v>
      </c>
      <c r="EQ91" s="51">
        <f>'QLQ-30 + QLQ-OV28'!LZ91</f>
        <v>46.666666666666664</v>
      </c>
      <c r="ER91" s="51">
        <f>'QLQ-30 + QLQ-OV28'!MA91</f>
        <v>100</v>
      </c>
      <c r="ES91" s="55">
        <f>'Facit-F'!DR90</f>
        <v>7</v>
      </c>
    </row>
    <row r="92" spans="1:151">
      <c r="A92" s="4" t="s">
        <v>96</v>
      </c>
      <c r="B92" s="4" t="s">
        <v>519</v>
      </c>
      <c r="C92" s="4" t="s">
        <v>372</v>
      </c>
      <c r="D92" s="4" t="s">
        <v>382</v>
      </c>
      <c r="E92" s="4" t="s">
        <v>396</v>
      </c>
      <c r="F92" s="4" t="s">
        <v>400</v>
      </c>
      <c r="G92" s="128" t="s">
        <v>401</v>
      </c>
      <c r="H92" s="62">
        <v>43698</v>
      </c>
      <c r="I92" s="4" t="s">
        <v>375</v>
      </c>
      <c r="J92" s="132"/>
      <c r="K92" s="132"/>
      <c r="L92" s="132"/>
      <c r="M92" s="132"/>
      <c r="N92" s="132"/>
      <c r="O92" s="132"/>
      <c r="P92" s="132"/>
      <c r="Q92" s="132"/>
      <c r="R92" s="132"/>
      <c r="S92" s="5">
        <v>823.2</v>
      </c>
      <c r="T92" s="5">
        <v>8.5</v>
      </c>
      <c r="U92" s="5">
        <v>4.59</v>
      </c>
      <c r="V92" s="5">
        <v>9.41</v>
      </c>
      <c r="W92" s="5">
        <v>6.34</v>
      </c>
      <c r="X92" s="5">
        <v>331</v>
      </c>
      <c r="Y92" s="5">
        <v>27.14</v>
      </c>
      <c r="Z92" s="5">
        <v>1</v>
      </c>
      <c r="AA92" s="51">
        <f>'QLQ-30 + QLQ-OV28'!BJ92</f>
        <v>33.333333333333329</v>
      </c>
      <c r="AB92" s="51">
        <f>'QLQ-30 + QLQ-OV28'!BK92</f>
        <v>53.333333333333343</v>
      </c>
      <c r="AC92" s="51">
        <f>'QLQ-30 + QLQ-OV28'!BL92</f>
        <v>33.333333333333336</v>
      </c>
      <c r="AD92" s="51">
        <f>'QLQ-30 + QLQ-OV28'!BM92</f>
        <v>8.3333333333333375</v>
      </c>
      <c r="AE92" s="51">
        <f>'QLQ-30 + QLQ-OV28'!BN92</f>
        <v>50</v>
      </c>
      <c r="AF92" s="51">
        <f>'QLQ-30 + QLQ-OV28'!BO92</f>
        <v>33.333333333333336</v>
      </c>
      <c r="AG92" s="51">
        <f>'QLQ-30 + QLQ-OV28'!BP92</f>
        <v>66.666666666666657</v>
      </c>
      <c r="AH92" s="51">
        <f>'QLQ-30 + QLQ-OV28'!BQ92</f>
        <v>16.666666666666664</v>
      </c>
      <c r="AI92" s="51">
        <f>'QLQ-30 + QLQ-OV28'!BR92</f>
        <v>66.666666666666657</v>
      </c>
      <c r="AJ92" s="51">
        <f>'QLQ-30 + QLQ-OV28'!BS92</f>
        <v>66.666666666666657</v>
      </c>
      <c r="AK92" s="51">
        <f>'QLQ-30 + QLQ-OV28'!BT92</f>
        <v>66.666666666666657</v>
      </c>
      <c r="AL92" s="51">
        <f>'QLQ-30 + QLQ-OV28'!BU92</f>
        <v>66.666666666666657</v>
      </c>
      <c r="AM92" s="51">
        <f>'QLQ-30 + QLQ-OV28'!BV92</f>
        <v>66.666666666666657</v>
      </c>
      <c r="AN92" s="51">
        <f>'QLQ-30 + QLQ-OV28'!BW92</f>
        <v>0</v>
      </c>
      <c r="AO92" s="51">
        <f>'QLQ-30 + QLQ-OV28'!BX92</f>
        <v>66.666666666666657</v>
      </c>
      <c r="AP92" s="51">
        <f>'QLQ-30 + QLQ-OV28'!BY92</f>
        <v>83.333333333333343</v>
      </c>
      <c r="AQ92" s="51">
        <f>'QLQ-30 + QLQ-OV28'!BZ92</f>
        <v>0</v>
      </c>
      <c r="AR92" s="51">
        <f>'QLQ-30 + QLQ-OV28'!CA92</f>
        <v>100</v>
      </c>
      <c r="AS92" s="51">
        <f>'QLQ-30 + QLQ-OV28'!CB92</f>
        <v>66.666666666666657</v>
      </c>
      <c r="AT92" s="51">
        <f>'QLQ-30 + QLQ-OV28'!CC92</f>
        <v>77.777777777777786</v>
      </c>
      <c r="AU92" s="51">
        <f>'QLQ-30 + QLQ-OV28'!CD92</f>
        <v>66.666666666666657</v>
      </c>
      <c r="AV92" s="51">
        <f>'QLQ-30 + QLQ-OV28'!CE92</f>
        <v>53.333333333333336</v>
      </c>
      <c r="AW92" s="51">
        <f>'QLQ-30 + QLQ-OV28'!CF92</f>
        <v>0</v>
      </c>
      <c r="AX92" s="142">
        <f>'Facit-F'!AF91</f>
        <v>15</v>
      </c>
      <c r="AY92" s="62">
        <v>43719</v>
      </c>
      <c r="AZ92" s="5">
        <v>333.6</v>
      </c>
      <c r="BA92" s="5">
        <v>8.1</v>
      </c>
      <c r="BB92" s="5">
        <v>4.3499999999999996</v>
      </c>
      <c r="BC92" s="5">
        <v>11.72</v>
      </c>
      <c r="BD92" s="5">
        <v>8.4700000000000006</v>
      </c>
      <c r="BE92" s="5">
        <v>277</v>
      </c>
      <c r="BF92" s="5">
        <v>27.9</v>
      </c>
      <c r="BG92" s="5">
        <v>0</v>
      </c>
      <c r="BH92" s="51">
        <f>'QLQ-30 + QLQ-OV28'!EQ92</f>
        <v>33.333333333333329</v>
      </c>
      <c r="BI92" s="51">
        <f>'QLQ-30 + QLQ-OV28'!ER92</f>
        <v>33.333333333333336</v>
      </c>
      <c r="BJ92" s="51">
        <f>'QLQ-30 + QLQ-OV28'!ES92</f>
        <v>16.666666666666664</v>
      </c>
      <c r="BK92" s="51">
        <f>'QLQ-30 + QLQ-OV28'!ET92</f>
        <v>0</v>
      </c>
      <c r="BL92" s="51">
        <f>'QLQ-30 + QLQ-OV28'!EU92</f>
        <v>50</v>
      </c>
      <c r="BM92" s="51">
        <f>'QLQ-30 + QLQ-OV28'!EV92</f>
        <v>16.666666666666664</v>
      </c>
      <c r="BN92" s="51">
        <f>'QLQ-30 + QLQ-OV28'!EW92</f>
        <v>100</v>
      </c>
      <c r="BO92" s="51">
        <f>'QLQ-30 + QLQ-OV28'!EX92</f>
        <v>50</v>
      </c>
      <c r="BP92" s="51">
        <f>'QLQ-30 + QLQ-OV28'!EY92</f>
        <v>83.333333333333343</v>
      </c>
      <c r="BQ92" s="51">
        <f>'QLQ-30 + QLQ-OV28'!EZ92</f>
        <v>66.666666666666657</v>
      </c>
      <c r="BR92" s="51">
        <f>'QLQ-30 + QLQ-OV28'!FA92</f>
        <v>66.666666666666657</v>
      </c>
      <c r="BS92" s="51">
        <f>'QLQ-30 + QLQ-OV28'!FB92</f>
        <v>100</v>
      </c>
      <c r="BT92" s="51">
        <f>'QLQ-30 + QLQ-OV28'!FC92</f>
        <v>66.666666666666657</v>
      </c>
      <c r="BU92" s="51">
        <f>'QLQ-30 + QLQ-OV28'!FD92</f>
        <v>0</v>
      </c>
      <c r="BV92" s="51">
        <f>'QLQ-30 + QLQ-OV28'!FE92</f>
        <v>100</v>
      </c>
      <c r="BW92" s="51">
        <f>'QLQ-30 + QLQ-OV28'!FF92</f>
        <v>100</v>
      </c>
      <c r="BX92" s="51">
        <f>'QLQ-30 + QLQ-OV28'!FG92</f>
        <v>0</v>
      </c>
      <c r="BY92" s="51">
        <f>'QLQ-30 + QLQ-OV28'!FH92</f>
        <v>100</v>
      </c>
      <c r="BZ92" s="51">
        <f>'QLQ-30 + QLQ-OV28'!FI92</f>
        <v>90.476190476190482</v>
      </c>
      <c r="CA92" s="51">
        <f>'QLQ-30 + QLQ-OV28'!FJ92</f>
        <v>88.888888888888886</v>
      </c>
      <c r="CB92" s="51">
        <f>'QLQ-30 + QLQ-OV28'!FK92</f>
        <v>66.666666666666657</v>
      </c>
      <c r="CC92" s="51">
        <f>'QLQ-30 + QLQ-OV28'!FL92</f>
        <v>60</v>
      </c>
      <c r="CD92" s="51">
        <f>'QLQ-30 + QLQ-OV28'!FM92</f>
        <v>33.333333333333329</v>
      </c>
      <c r="CE92" s="142">
        <f>'Facit-F'!BJ91</f>
        <v>7</v>
      </c>
      <c r="CF92" s="64">
        <v>43761</v>
      </c>
      <c r="CG92" s="5">
        <v>120</v>
      </c>
      <c r="CH92" s="5">
        <v>6.9</v>
      </c>
      <c r="CI92" s="5">
        <v>3.68</v>
      </c>
      <c r="CJ92" s="5">
        <v>7.47</v>
      </c>
      <c r="CK92" s="5">
        <v>4.9800000000000004</v>
      </c>
      <c r="CL92" s="5">
        <v>235</v>
      </c>
      <c r="CM92" s="5">
        <v>27.9</v>
      </c>
      <c r="CN92" s="5">
        <v>0</v>
      </c>
      <c r="CO92" s="51">
        <f>'QLQ-30 + QLQ-OV28'!HX92</f>
        <v>25</v>
      </c>
      <c r="CP92" s="51">
        <f>'QLQ-30 + QLQ-OV28'!HY92</f>
        <v>13.33333333333333</v>
      </c>
      <c r="CQ92" s="51">
        <f>'QLQ-30 + QLQ-OV28'!HZ92</f>
        <v>33.333333333333336</v>
      </c>
      <c r="CR92" s="51">
        <f>'QLQ-30 + QLQ-OV28'!IA92</f>
        <v>8.3333333333333375</v>
      </c>
      <c r="CS92" s="51">
        <f>'QLQ-30 + QLQ-OV28'!IB92</f>
        <v>50</v>
      </c>
      <c r="CT92" s="51">
        <f>'QLQ-30 + QLQ-OV28'!IC92</f>
        <v>0</v>
      </c>
      <c r="CU92" s="51">
        <f>'QLQ-30 + QLQ-OV28'!ID92</f>
        <v>88.888888888888886</v>
      </c>
      <c r="CV92" s="51">
        <f>'QLQ-30 + QLQ-OV28'!IE92</f>
        <v>16.666666666666664</v>
      </c>
      <c r="CW92" s="51">
        <f>'QLQ-30 + QLQ-OV28'!IF92</f>
        <v>83.333333333333343</v>
      </c>
      <c r="CX92" s="51">
        <f>'QLQ-30 + QLQ-OV28'!IG92</f>
        <v>66.666666666666657</v>
      </c>
      <c r="CY92" s="51">
        <f>'QLQ-30 + QLQ-OV28'!IH92</f>
        <v>100</v>
      </c>
      <c r="CZ92" s="51">
        <f>'QLQ-30 + QLQ-OV28'!II92</f>
        <v>100</v>
      </c>
      <c r="DA92" s="51">
        <f>'QLQ-30 + QLQ-OV28'!IJ92</f>
        <v>66.666666666666657</v>
      </c>
      <c r="DB92" s="51">
        <f>'QLQ-30 + QLQ-OV28'!IK92</f>
        <v>33.333333333333329</v>
      </c>
      <c r="DC92" s="51">
        <f>'QLQ-30 + QLQ-OV28'!IL92</f>
        <v>100</v>
      </c>
      <c r="DD92" s="51">
        <f>'QLQ-30 + QLQ-OV28'!IM92</f>
        <v>50</v>
      </c>
      <c r="DE92" s="51">
        <f>'QLQ-30 + QLQ-OV28'!IN92</f>
        <v>0</v>
      </c>
      <c r="DF92" s="51">
        <f>'QLQ-30 + QLQ-OV28'!IO92</f>
        <v>100</v>
      </c>
      <c r="DG92" s="51">
        <f>'QLQ-30 + QLQ-OV28'!IP92</f>
        <v>90.476190476190482</v>
      </c>
      <c r="DH92" s="51">
        <f>'QLQ-30 + QLQ-OV28'!IQ92</f>
        <v>100</v>
      </c>
      <c r="DI92" s="51">
        <f>'QLQ-30 + QLQ-OV28'!IR92</f>
        <v>66.666666666666657</v>
      </c>
      <c r="DJ92" s="51">
        <f>'QLQ-30 + QLQ-OV28'!IS92</f>
        <v>80</v>
      </c>
      <c r="DK92" s="51">
        <f>'QLQ-30 + QLQ-OV28'!IT92</f>
        <v>66.666666666666657</v>
      </c>
      <c r="DL92" s="142">
        <f>'Facit-F'!CN91</f>
        <v>7</v>
      </c>
      <c r="DM92" s="64">
        <v>43804</v>
      </c>
      <c r="DN92" s="5">
        <v>99.2</v>
      </c>
      <c r="DO92" s="5">
        <v>6.9</v>
      </c>
      <c r="DP92" s="5">
        <v>3.52</v>
      </c>
      <c r="DQ92" s="5">
        <v>7.23</v>
      </c>
      <c r="DR92" s="5">
        <v>4.34</v>
      </c>
      <c r="DS92" s="5">
        <v>251</v>
      </c>
      <c r="DT92" s="5">
        <v>27.9</v>
      </c>
      <c r="DU92" s="5">
        <v>0</v>
      </c>
      <c r="DV92" s="51">
        <f>'QLQ-30 + QLQ-OV28'!LE92</f>
        <v>16.666666666666664</v>
      </c>
      <c r="DW92" s="51">
        <f>'QLQ-30 + QLQ-OV28'!LF92</f>
        <v>6.6666666666666767</v>
      </c>
      <c r="DX92" s="51">
        <f>'QLQ-30 + QLQ-OV28'!LG92</f>
        <v>0</v>
      </c>
      <c r="DY92" s="51">
        <f>'QLQ-30 + QLQ-OV28'!LH92</f>
        <v>0</v>
      </c>
      <c r="DZ92" s="51">
        <f>'QLQ-30 + QLQ-OV28'!LI92</f>
        <v>16.666666666666664</v>
      </c>
      <c r="EA92" s="51">
        <f>'QLQ-30 + QLQ-OV28'!LJ92</f>
        <v>0</v>
      </c>
      <c r="EB92" s="51">
        <f>'QLQ-30 + QLQ-OV28'!LK92</f>
        <v>100</v>
      </c>
      <c r="EC92" s="51">
        <f>'QLQ-30 + QLQ-OV28'!LL92</f>
        <v>50</v>
      </c>
      <c r="ED92" s="51">
        <f>'QLQ-30 + QLQ-OV28'!LM92</f>
        <v>83.333333333333343</v>
      </c>
      <c r="EE92" s="51">
        <f>'QLQ-30 + QLQ-OV28'!LN92</f>
        <v>100</v>
      </c>
      <c r="EF92" s="51">
        <f>'QLQ-30 + QLQ-OV28'!LO92</f>
        <v>66.666666666666657</v>
      </c>
      <c r="EG92" s="51">
        <f>'QLQ-30 + QLQ-OV28'!LP92</f>
        <v>100</v>
      </c>
      <c r="EH92" s="51">
        <f>'QLQ-30 + QLQ-OV28'!LQ92</f>
        <v>100</v>
      </c>
      <c r="EI92" s="51">
        <f>'QLQ-30 + QLQ-OV28'!LR92</f>
        <v>0</v>
      </c>
      <c r="EJ92" s="51">
        <f>'QLQ-30 + QLQ-OV28'!LS92</f>
        <v>100</v>
      </c>
      <c r="EK92" s="51">
        <f>'QLQ-30 + QLQ-OV28'!LT92</f>
        <v>83.333333333333343</v>
      </c>
      <c r="EL92" s="51">
        <f>'QLQ-30 + QLQ-OV28'!LU92</f>
        <v>0</v>
      </c>
      <c r="EM92" s="51">
        <f>'QLQ-30 + QLQ-OV28'!LV92</f>
        <v>100</v>
      </c>
      <c r="EN92" s="51">
        <f>'QLQ-30 + QLQ-OV28'!LW92</f>
        <v>95.238095238095241</v>
      </c>
      <c r="EO92" s="51">
        <f>'QLQ-30 + QLQ-OV28'!LX92</f>
        <v>100</v>
      </c>
      <c r="EP92" s="51">
        <f>'QLQ-30 + QLQ-OV28'!LY92</f>
        <v>66.666666666666657</v>
      </c>
      <c r="EQ92" s="51">
        <f>'QLQ-30 + QLQ-OV28'!LZ92</f>
        <v>86.666666666666671</v>
      </c>
      <c r="ER92" s="51">
        <f>'QLQ-30 + QLQ-OV28'!MA92</f>
        <v>66.666666666666657</v>
      </c>
      <c r="ES92" s="55">
        <f>'Facit-F'!DR91</f>
        <v>1</v>
      </c>
    </row>
    <row r="93" spans="1:151">
      <c r="A93" s="4" t="s">
        <v>97</v>
      </c>
      <c r="B93" s="4" t="s">
        <v>520</v>
      </c>
      <c r="C93" s="4" t="s">
        <v>372</v>
      </c>
      <c r="D93" s="4" t="s">
        <v>382</v>
      </c>
      <c r="E93" s="4" t="s">
        <v>396</v>
      </c>
      <c r="F93" s="4" t="s">
        <v>113</v>
      </c>
      <c r="G93" s="128" t="s">
        <v>374</v>
      </c>
      <c r="H93" s="62">
        <v>43689</v>
      </c>
      <c r="I93" s="4" t="s">
        <v>375</v>
      </c>
      <c r="J93" s="132" t="s">
        <v>524</v>
      </c>
      <c r="K93" s="132" t="s">
        <v>525</v>
      </c>
      <c r="L93" s="132" t="s">
        <v>378</v>
      </c>
      <c r="M93" s="132"/>
      <c r="N93" s="132"/>
      <c r="O93" s="132"/>
      <c r="P93" s="132"/>
      <c r="Q93" s="132"/>
      <c r="R93" s="132"/>
      <c r="S93" s="5">
        <v>40.79</v>
      </c>
      <c r="T93" s="5">
        <v>8.4</v>
      </c>
      <c r="U93" s="5">
        <v>4.6100000000000003</v>
      </c>
      <c r="V93" s="5">
        <v>7.6</v>
      </c>
      <c r="W93" s="5">
        <v>5.73</v>
      </c>
      <c r="X93" s="5">
        <v>303</v>
      </c>
      <c r="Y93" s="5">
        <v>24.1</v>
      </c>
      <c r="Z93" s="5">
        <v>4</v>
      </c>
      <c r="AA93" s="51">
        <f>'QLQ-30 + QLQ-OV28'!BJ93</f>
        <v>50</v>
      </c>
      <c r="AB93" s="51">
        <f>'QLQ-30 + QLQ-OV28'!BK93</f>
        <v>80</v>
      </c>
      <c r="AC93" s="51">
        <f>'QLQ-30 + QLQ-OV28'!BL93</f>
        <v>66.666666666666671</v>
      </c>
      <c r="AD93" s="51">
        <f>'QLQ-30 + QLQ-OV28'!BM93</f>
        <v>50</v>
      </c>
      <c r="AE93" s="51">
        <f>'QLQ-30 + QLQ-OV28'!BN93</f>
        <v>83.333333333333343</v>
      </c>
      <c r="AF93" s="51">
        <f>'QLQ-30 + QLQ-OV28'!BO93</f>
        <v>50</v>
      </c>
      <c r="AG93" s="51">
        <f>'QLQ-30 + QLQ-OV28'!BP93</f>
        <v>33.333333333333329</v>
      </c>
      <c r="AH93" s="51">
        <f>'QLQ-30 + QLQ-OV28'!BQ93</f>
        <v>16.666666666666664</v>
      </c>
      <c r="AI93" s="51">
        <f>'QLQ-30 + QLQ-OV28'!BR93</f>
        <v>66.666666666666657</v>
      </c>
      <c r="AJ93" s="51">
        <f>'QLQ-30 + QLQ-OV28'!BS93</f>
        <v>33.333333333333329</v>
      </c>
      <c r="AK93" s="51">
        <f>'QLQ-30 + QLQ-OV28'!BT93</f>
        <v>33.333333333333329</v>
      </c>
      <c r="AL93" s="51">
        <f>'QLQ-30 + QLQ-OV28'!BU93</f>
        <v>33.333333333333329</v>
      </c>
      <c r="AM93" s="51">
        <f>'QLQ-30 + QLQ-OV28'!BV93</f>
        <v>0</v>
      </c>
      <c r="AN93" s="51">
        <f>'QLQ-30 + QLQ-OV28'!BW93</f>
        <v>0</v>
      </c>
      <c r="AO93" s="51">
        <f>'QLQ-30 + QLQ-OV28'!BX93</f>
        <v>33.333333333333329</v>
      </c>
      <c r="AP93" s="51">
        <f>'QLQ-30 + QLQ-OV28'!BY93</f>
        <v>33.333333333333329</v>
      </c>
      <c r="AQ93" s="51">
        <f>'QLQ-30 + QLQ-OV28'!BZ93</f>
        <v>0</v>
      </c>
      <c r="AR93" s="51">
        <f>'QLQ-30 + QLQ-OV28'!CA93</f>
        <v>66.666666666666657</v>
      </c>
      <c r="AS93" s="51">
        <f>'QLQ-30 + QLQ-OV28'!CB93</f>
        <v>57.142857142857153</v>
      </c>
      <c r="AT93" s="51">
        <f>'QLQ-30 + QLQ-OV28'!CC93</f>
        <v>0</v>
      </c>
      <c r="AU93" s="51">
        <f>'QLQ-30 + QLQ-OV28'!CD93</f>
        <v>0</v>
      </c>
      <c r="AV93" s="51">
        <f>'QLQ-30 + QLQ-OV28'!CE93</f>
        <v>20.000000000000004</v>
      </c>
      <c r="AW93" s="51">
        <f>'QLQ-30 + QLQ-OV28'!CF93</f>
        <v>0</v>
      </c>
      <c r="AX93" s="142">
        <f>'Facit-F'!AF92</f>
        <v>30</v>
      </c>
      <c r="AY93" s="62">
        <v>43710</v>
      </c>
      <c r="AZ93" s="5">
        <v>17.48</v>
      </c>
      <c r="BA93" s="5">
        <v>7.2</v>
      </c>
      <c r="BB93" s="5">
        <v>3.88</v>
      </c>
      <c r="BC93" s="5">
        <v>4.03</v>
      </c>
      <c r="BD93" s="5">
        <v>2.42</v>
      </c>
      <c r="BE93" s="5">
        <v>161</v>
      </c>
      <c r="BF93" s="5">
        <v>24.1</v>
      </c>
      <c r="BG93" s="5">
        <v>4</v>
      </c>
      <c r="BH93" s="51">
        <f>'QLQ-30 + QLQ-OV28'!EQ93</f>
        <v>66.666666666666657</v>
      </c>
      <c r="BI93" s="51">
        <f>'QLQ-30 + QLQ-OV28'!ER93</f>
        <v>80</v>
      </c>
      <c r="BJ93" s="51">
        <f>'QLQ-30 + QLQ-OV28'!ES93</f>
        <v>66.666666666666671</v>
      </c>
      <c r="BK93" s="51">
        <f>'QLQ-30 + QLQ-OV28'!ET93</f>
        <v>66.666666666666671</v>
      </c>
      <c r="BL93" s="51">
        <f>'QLQ-30 + QLQ-OV28'!EU93</f>
        <v>100</v>
      </c>
      <c r="BM93" s="51">
        <f>'QLQ-30 + QLQ-OV28'!EV93</f>
        <v>100</v>
      </c>
      <c r="BN93" s="51">
        <f>'QLQ-30 + QLQ-OV28'!EW93</f>
        <v>33.333333333333329</v>
      </c>
      <c r="BO93" s="51">
        <f>'QLQ-30 + QLQ-OV28'!EX93</f>
        <v>0</v>
      </c>
      <c r="BP93" s="51">
        <f>'QLQ-30 + QLQ-OV28'!EY93</f>
        <v>33.333333333333329</v>
      </c>
      <c r="BQ93" s="51">
        <f>'QLQ-30 + QLQ-OV28'!EZ93</f>
        <v>33.333333333333329</v>
      </c>
      <c r="BR93" s="51">
        <f>'QLQ-30 + QLQ-OV28'!FA93</f>
        <v>0</v>
      </c>
      <c r="BS93" s="51">
        <f>'QLQ-30 + QLQ-OV28'!FB93</f>
        <v>33.333333333333329</v>
      </c>
      <c r="BT93" s="51">
        <f>'QLQ-30 + QLQ-OV28'!FC93</f>
        <v>0</v>
      </c>
      <c r="BU93" s="51">
        <f>'QLQ-30 + QLQ-OV28'!FD93</f>
        <v>33.333333333333329</v>
      </c>
      <c r="BV93" s="51">
        <f>'QLQ-30 + QLQ-OV28'!FE93</f>
        <v>33.333333333333329</v>
      </c>
      <c r="BW93" s="51">
        <f>'QLQ-30 + QLQ-OV28'!FF93</f>
        <v>33.333333333333329</v>
      </c>
      <c r="BX93" s="51">
        <f>'QLQ-30 + QLQ-OV28'!FG93</f>
        <v>20.833333333333336</v>
      </c>
      <c r="BY93" s="51">
        <f>'QLQ-30 + QLQ-OV28'!FH93</f>
        <v>33.333333333333329</v>
      </c>
      <c r="BZ93" s="51">
        <f>'QLQ-30 + QLQ-OV28'!FI93</f>
        <v>23.809523809523807</v>
      </c>
      <c r="CA93" s="51">
        <f>'QLQ-30 + QLQ-OV28'!FJ93</f>
        <v>22.222222222222225</v>
      </c>
      <c r="CB93" s="51">
        <f>'QLQ-30 + QLQ-OV28'!FK93</f>
        <v>0</v>
      </c>
      <c r="CC93" s="51">
        <f>'QLQ-30 + QLQ-OV28'!FL93</f>
        <v>20.000000000000004</v>
      </c>
      <c r="CD93" s="51">
        <f>'QLQ-30 + QLQ-OV28'!FM93</f>
        <v>66.666666666666657</v>
      </c>
      <c r="CE93" s="142">
        <f>'Facit-F'!BJ92</f>
        <v>34</v>
      </c>
      <c r="CF93" s="64">
        <v>43759</v>
      </c>
      <c r="CG93" s="5">
        <v>9.8000000000000007</v>
      </c>
      <c r="CH93" s="5">
        <v>6.7</v>
      </c>
      <c r="CI93" s="5">
        <v>3.47</v>
      </c>
      <c r="CJ93" s="5">
        <v>3.5</v>
      </c>
      <c r="CK93" s="5">
        <v>1.54</v>
      </c>
      <c r="CL93" s="5">
        <v>222</v>
      </c>
      <c r="CM93" s="5">
        <v>24.1</v>
      </c>
      <c r="CN93" s="5">
        <v>4</v>
      </c>
      <c r="CO93" s="51">
        <f>'QLQ-30 + QLQ-OV28'!HX93</f>
        <v>50</v>
      </c>
      <c r="CP93" s="51">
        <f>'QLQ-30 + QLQ-OV28'!HY93</f>
        <v>66.666666666666671</v>
      </c>
      <c r="CQ93" s="51">
        <f>'QLQ-30 + QLQ-OV28'!HZ93</f>
        <v>50</v>
      </c>
      <c r="CR93" s="51">
        <f>'QLQ-30 + QLQ-OV28'!IA93</f>
        <v>33.333333333333336</v>
      </c>
      <c r="CS93" s="51">
        <f>'QLQ-30 + QLQ-OV28'!IB93</f>
        <v>100</v>
      </c>
      <c r="CT93" s="51">
        <f>'QLQ-30 + QLQ-OV28'!IC93</f>
        <v>66.666666666666671</v>
      </c>
      <c r="CU93" s="51">
        <f>'QLQ-30 + QLQ-OV28'!ID93</f>
        <v>55.55555555555555</v>
      </c>
      <c r="CV93" s="51">
        <f>'QLQ-30 + QLQ-OV28'!IE93</f>
        <v>50</v>
      </c>
      <c r="CW93" s="51">
        <f>'QLQ-30 + QLQ-OV28'!IF93</f>
        <v>33.333333333333329</v>
      </c>
      <c r="CX93" s="51">
        <f>'QLQ-30 + QLQ-OV28'!IG93</f>
        <v>33.333333333333329</v>
      </c>
      <c r="CY93" s="51">
        <f>'QLQ-30 + QLQ-OV28'!IH93</f>
        <v>33.333333333333329</v>
      </c>
      <c r="CZ93" s="51">
        <f>'QLQ-30 + QLQ-OV28'!II93</f>
        <v>66.666666666666657</v>
      </c>
      <c r="DA93" s="51">
        <f>'QLQ-30 + QLQ-OV28'!IJ93</f>
        <v>0</v>
      </c>
      <c r="DB93" s="51">
        <f>'QLQ-30 + QLQ-OV28'!IK93</f>
        <v>33.333333333333329</v>
      </c>
      <c r="DC93" s="51">
        <f>'QLQ-30 + QLQ-OV28'!IL93</f>
        <v>33.333333333333329</v>
      </c>
      <c r="DD93" s="51">
        <f>'QLQ-30 + QLQ-OV28'!IM93</f>
        <v>66.666666666666657</v>
      </c>
      <c r="DE93" s="51">
        <f>'QLQ-30 + QLQ-OV28'!IN93</f>
        <v>0</v>
      </c>
      <c r="DF93" s="51">
        <f>'QLQ-30 + QLQ-OV28'!IO93</f>
        <v>77.777777777777786</v>
      </c>
      <c r="DG93" s="51">
        <f>'QLQ-30 + QLQ-OV28'!IP93</f>
        <v>42.857142857142854</v>
      </c>
      <c r="DH93" s="51">
        <f>'QLQ-30 + QLQ-OV28'!IQ93</f>
        <v>66.666666666666657</v>
      </c>
      <c r="DI93" s="51">
        <f>'QLQ-30 + QLQ-OV28'!IR93</f>
        <v>33.333333333333329</v>
      </c>
      <c r="DJ93" s="51">
        <f>'QLQ-30 + QLQ-OV28'!IS93</f>
        <v>40.000000000000007</v>
      </c>
      <c r="DK93" s="51">
        <f>'QLQ-30 + QLQ-OV28'!IT93</f>
        <v>83.333333333333343</v>
      </c>
      <c r="DL93" s="142">
        <f>'Facit-F'!CN92</f>
        <v>21</v>
      </c>
      <c r="DM93" s="64">
        <v>43810</v>
      </c>
      <c r="DN93" s="5">
        <v>9.91</v>
      </c>
      <c r="DO93" s="5">
        <v>7.3</v>
      </c>
      <c r="DP93" s="5">
        <v>3.47</v>
      </c>
      <c r="DQ93" s="5">
        <v>11.8</v>
      </c>
      <c r="DR93" s="5">
        <v>8.1300000000000008</v>
      </c>
      <c r="DS93" s="5">
        <v>229</v>
      </c>
      <c r="DT93" s="5">
        <v>24.14</v>
      </c>
      <c r="DU93" s="5">
        <v>4</v>
      </c>
      <c r="DV93" s="51">
        <f>'QLQ-30 + QLQ-OV28'!LE93</f>
        <v>25</v>
      </c>
      <c r="DW93" s="51">
        <f>'QLQ-30 + QLQ-OV28'!LF93</f>
        <v>33.333333333333336</v>
      </c>
      <c r="DX93" s="51">
        <f>'QLQ-30 + QLQ-OV28'!LG93</f>
        <v>16.666666666666664</v>
      </c>
      <c r="DY93" s="51">
        <f>'QLQ-30 + QLQ-OV28'!LH93</f>
        <v>0</v>
      </c>
      <c r="DZ93" s="51">
        <f>'QLQ-30 + QLQ-OV28'!LI93</f>
        <v>50</v>
      </c>
      <c r="EA93" s="51">
        <f>'QLQ-30 + QLQ-OV28'!LJ93</f>
        <v>0</v>
      </c>
      <c r="EB93" s="51">
        <f>'QLQ-30 + QLQ-OV28'!LK93</f>
        <v>100</v>
      </c>
      <c r="EC93" s="51">
        <f>'QLQ-30 + QLQ-OV28'!LL93</f>
        <v>83.333333333333343</v>
      </c>
      <c r="ED93" s="51">
        <f>'QLQ-30 + QLQ-OV28'!LM93</f>
        <v>33.333333333333329</v>
      </c>
      <c r="EE93" s="51">
        <f>'QLQ-30 + QLQ-OV28'!LN93</f>
        <v>33.333333333333329</v>
      </c>
      <c r="EF93" s="51">
        <f>'QLQ-30 + QLQ-OV28'!LO93</f>
        <v>33.333333333333329</v>
      </c>
      <c r="EG93" s="51">
        <f>'QLQ-30 + QLQ-OV28'!LP93</f>
        <v>100</v>
      </c>
      <c r="EH93" s="51">
        <f>'QLQ-30 + QLQ-OV28'!LQ93</f>
        <v>0</v>
      </c>
      <c r="EI93" s="51">
        <f>'QLQ-30 + QLQ-OV28'!LR93</f>
        <v>66.666666666666657</v>
      </c>
      <c r="EJ93" s="51">
        <f>'QLQ-30 + QLQ-OV28'!LS93</f>
        <v>33.333333333333329</v>
      </c>
      <c r="EK93" s="51">
        <f>'QLQ-30 + QLQ-OV28'!LT93</f>
        <v>100</v>
      </c>
      <c r="EL93" s="51">
        <f>'QLQ-30 + QLQ-OV28'!LU93</f>
        <v>0</v>
      </c>
      <c r="EM93" s="51">
        <f>'QLQ-30 + QLQ-OV28'!LV93</f>
        <v>100</v>
      </c>
      <c r="EN93" s="51">
        <f>'QLQ-30 + QLQ-OV28'!LW93</f>
        <v>90.476190476190482</v>
      </c>
      <c r="EO93" s="51">
        <f>'QLQ-30 + QLQ-OV28'!LX93</f>
        <v>100</v>
      </c>
      <c r="EP93" s="51">
        <f>'QLQ-30 + QLQ-OV28'!LY93</f>
        <v>50</v>
      </c>
      <c r="EQ93" s="51">
        <f>'QLQ-30 + QLQ-OV28'!LZ93</f>
        <v>73.333333333333343</v>
      </c>
      <c r="ER93" s="51">
        <f>'QLQ-30 + QLQ-OV28'!MA93</f>
        <v>66.666666666666657</v>
      </c>
      <c r="ES93" s="55">
        <f>'Facit-F'!DR92</f>
        <v>8</v>
      </c>
    </row>
    <row r="94" spans="1:151">
      <c r="A94" s="4" t="s">
        <v>98</v>
      </c>
      <c r="B94" s="4" t="s">
        <v>521</v>
      </c>
      <c r="C94" s="4" t="s">
        <v>372</v>
      </c>
      <c r="D94" s="4" t="s">
        <v>382</v>
      </c>
      <c r="E94" s="4" t="s">
        <v>112</v>
      </c>
      <c r="F94" s="4" t="s">
        <v>400</v>
      </c>
      <c r="G94" s="128" t="s">
        <v>374</v>
      </c>
      <c r="H94" s="62">
        <v>43642</v>
      </c>
      <c r="I94" s="4" t="s">
        <v>375</v>
      </c>
      <c r="J94" s="148" t="s">
        <v>386</v>
      </c>
      <c r="K94" s="148" t="s">
        <v>526</v>
      </c>
      <c r="L94" s="148"/>
      <c r="M94" s="148"/>
      <c r="N94" s="148"/>
      <c r="O94" s="132"/>
      <c r="P94" s="132"/>
      <c r="Q94" s="132"/>
      <c r="R94" s="132"/>
      <c r="S94" s="5">
        <v>1417</v>
      </c>
      <c r="T94" s="5">
        <v>8.5</v>
      </c>
      <c r="U94" s="5">
        <v>4.74</v>
      </c>
      <c r="V94" s="5">
        <v>6.16</v>
      </c>
      <c r="W94" s="5">
        <v>4.5199999999999996</v>
      </c>
      <c r="X94" s="5">
        <v>230</v>
      </c>
      <c r="Y94" s="5">
        <v>30.2</v>
      </c>
      <c r="Z94" s="5">
        <v>0</v>
      </c>
      <c r="AA94" s="51">
        <f>'QLQ-30 + QLQ-OV28'!BJ94</f>
        <v>50</v>
      </c>
      <c r="AB94" s="51">
        <f>'QLQ-30 + QLQ-OV28'!BK94</f>
        <v>53.333333333333343</v>
      </c>
      <c r="AC94" s="51">
        <f>'QLQ-30 + QLQ-OV28'!BL94</f>
        <v>50</v>
      </c>
      <c r="AD94" s="51">
        <f>'QLQ-30 + QLQ-OV28'!BM94</f>
        <v>33.333333333333336</v>
      </c>
      <c r="AE94" s="51">
        <f>'QLQ-30 + QLQ-OV28'!BN94</f>
        <v>66.666666666666671</v>
      </c>
      <c r="AF94" s="51">
        <f>'QLQ-30 + QLQ-OV28'!BO94</f>
        <v>33.333333333333336</v>
      </c>
      <c r="AG94" s="51">
        <f>'QLQ-30 + QLQ-OV28'!BP94</f>
        <v>33.333333333333329</v>
      </c>
      <c r="AH94" s="51">
        <f>'QLQ-30 + QLQ-OV28'!BQ94</f>
        <v>0</v>
      </c>
      <c r="AI94" s="51">
        <f>'QLQ-30 + QLQ-OV28'!BR94</f>
        <v>33.333333333333329</v>
      </c>
      <c r="AJ94" s="51">
        <f>'QLQ-30 + QLQ-OV28'!BS94</f>
        <v>0</v>
      </c>
      <c r="AK94" s="51">
        <f>'QLQ-30 + QLQ-OV28'!BT94</f>
        <v>0</v>
      </c>
      <c r="AL94" s="51">
        <f>'QLQ-30 + QLQ-OV28'!BU94</f>
        <v>0</v>
      </c>
      <c r="AM94" s="51">
        <f>'QLQ-30 + QLQ-OV28'!BV94</f>
        <v>66.666666666666657</v>
      </c>
      <c r="AN94" s="51">
        <f>'QLQ-30 + QLQ-OV28'!BW94</f>
        <v>0</v>
      </c>
      <c r="AO94" s="51">
        <f>'QLQ-30 + QLQ-OV28'!BX94</f>
        <v>66.666666666666657</v>
      </c>
      <c r="AP94" s="51">
        <f>'QLQ-30 + QLQ-OV28'!BY94</f>
        <v>33.333333333333329</v>
      </c>
      <c r="AQ94" s="51">
        <f>'QLQ-30 + QLQ-OV28'!BZ94</f>
        <v>4.1666666666666661</v>
      </c>
      <c r="AR94" s="51">
        <f>'QLQ-30 + QLQ-OV28'!CA94</f>
        <v>77.777777777777786</v>
      </c>
      <c r="AS94" s="51">
        <f>'QLQ-30 + QLQ-OV28'!CB94</f>
        <v>80.952380952380949</v>
      </c>
      <c r="AT94" s="51">
        <f>'QLQ-30 + QLQ-OV28'!CC94</f>
        <v>55.55555555555555</v>
      </c>
      <c r="AU94" s="51">
        <f>'QLQ-30 + QLQ-OV28'!CD94</f>
        <v>0</v>
      </c>
      <c r="AV94" s="51">
        <f>'QLQ-30 + QLQ-OV28'!CE94</f>
        <v>60</v>
      </c>
      <c r="AW94" s="51">
        <f>'QLQ-30 + QLQ-OV28'!CF94</f>
        <v>66.666666666666657</v>
      </c>
      <c r="AX94" s="142">
        <f>'Facit-F'!AF93</f>
        <v>17</v>
      </c>
      <c r="AY94" s="62">
        <v>43670</v>
      </c>
      <c r="AZ94" s="5">
        <v>130.9</v>
      </c>
      <c r="BA94" s="5">
        <v>7</v>
      </c>
      <c r="BB94" s="5">
        <v>3.8</v>
      </c>
      <c r="BC94" s="5">
        <v>8.5500000000000007</v>
      </c>
      <c r="BD94" s="5">
        <v>5.78</v>
      </c>
      <c r="BE94" s="5">
        <v>210</v>
      </c>
      <c r="BF94" s="5">
        <v>28.6</v>
      </c>
      <c r="BG94" s="5">
        <v>2</v>
      </c>
      <c r="BH94" s="51">
        <f>'QLQ-30 + QLQ-OV28'!EQ94</f>
        <v>41.666666666666671</v>
      </c>
      <c r="BI94" s="51">
        <f>'QLQ-30 + QLQ-OV28'!ER94</f>
        <v>46.666666666666664</v>
      </c>
      <c r="BJ94" s="51">
        <f>'QLQ-30 + QLQ-OV28'!ES94</f>
        <v>33.333333333333336</v>
      </c>
      <c r="BK94" s="51">
        <f>'QLQ-30 + QLQ-OV28'!ET94</f>
        <v>16.666666666666664</v>
      </c>
      <c r="BL94" s="51">
        <f>'QLQ-30 + QLQ-OV28'!EU94</f>
        <v>66.666666666666671</v>
      </c>
      <c r="BM94" s="51">
        <f>'QLQ-30 + QLQ-OV28'!EV94</f>
        <v>33.333333333333336</v>
      </c>
      <c r="BN94" s="51">
        <f>'QLQ-30 + QLQ-OV28'!EW94</f>
        <v>66.666666666666657</v>
      </c>
      <c r="BO94" s="51">
        <f>'QLQ-30 + QLQ-OV28'!EX94</f>
        <v>33.333333333333329</v>
      </c>
      <c r="BP94" s="51">
        <f>'QLQ-30 + QLQ-OV28'!EY94</f>
        <v>50</v>
      </c>
      <c r="BQ94" s="51">
        <f>'QLQ-30 + QLQ-OV28'!EZ94</f>
        <v>0</v>
      </c>
      <c r="BR94" s="51">
        <f>'QLQ-30 + QLQ-OV28'!FA94</f>
        <v>0</v>
      </c>
      <c r="BS94" s="51">
        <f>'QLQ-30 + QLQ-OV28'!FB94</f>
        <v>33.333333333333329</v>
      </c>
      <c r="BT94" s="51">
        <f>'QLQ-30 + QLQ-OV28'!FC94</f>
        <v>66.666666666666657</v>
      </c>
      <c r="BU94" s="51">
        <f>'QLQ-30 + QLQ-OV28'!FD94</f>
        <v>0</v>
      </c>
      <c r="BV94" s="51">
        <f>'QLQ-30 + QLQ-OV28'!FE94</f>
        <v>66.666666666666657</v>
      </c>
      <c r="BW94" s="51">
        <f>'QLQ-30 + QLQ-OV28'!FF94</f>
        <v>66.666666666666657</v>
      </c>
      <c r="BX94" s="51">
        <f>'QLQ-30 + QLQ-OV28'!FG94</f>
        <v>0</v>
      </c>
      <c r="BY94" s="51">
        <f>'QLQ-30 + QLQ-OV28'!FH94</f>
        <v>100</v>
      </c>
      <c r="BZ94" s="51">
        <f>'QLQ-30 + QLQ-OV28'!FI94</f>
        <v>71.428571428571431</v>
      </c>
      <c r="CA94" s="51">
        <f>'QLQ-30 + QLQ-OV28'!FJ94</f>
        <v>66.666666666666657</v>
      </c>
      <c r="CB94" s="51">
        <f>'QLQ-30 + QLQ-OV28'!FK94</f>
        <v>0</v>
      </c>
      <c r="CC94" s="51">
        <f>'QLQ-30 + QLQ-OV28'!FL94</f>
        <v>60</v>
      </c>
      <c r="CD94" s="51">
        <f>'QLQ-30 + QLQ-OV28'!FM94</f>
        <v>100</v>
      </c>
      <c r="CE94" s="142">
        <f>'Facit-F'!BJ93</f>
        <v>9</v>
      </c>
      <c r="CF94" s="64">
        <v>43733</v>
      </c>
      <c r="CG94" s="5">
        <v>7.9</v>
      </c>
      <c r="CH94" s="5">
        <v>6.4</v>
      </c>
      <c r="CI94" s="5">
        <v>3.29</v>
      </c>
      <c r="CJ94" s="5">
        <v>3.28</v>
      </c>
      <c r="CK94" s="5">
        <v>1.89</v>
      </c>
      <c r="CL94" s="5">
        <v>420</v>
      </c>
      <c r="CM94" s="5">
        <v>29</v>
      </c>
      <c r="CN94" s="5">
        <v>2</v>
      </c>
      <c r="CO94" s="51">
        <f>'QLQ-30 + QLQ-OV28'!HX94</f>
        <v>33.333333333333329</v>
      </c>
      <c r="CP94" s="51">
        <f>'QLQ-30 + QLQ-OV28'!HY94</f>
        <v>26.666666666666661</v>
      </c>
      <c r="CQ94" s="51">
        <f>'QLQ-30 + QLQ-OV28'!HZ94</f>
        <v>16.666666666666664</v>
      </c>
      <c r="CR94" s="51">
        <f>'QLQ-30 + QLQ-OV28'!IA94</f>
        <v>0</v>
      </c>
      <c r="CS94" s="51">
        <f>'QLQ-30 + QLQ-OV28'!IB94</f>
        <v>50</v>
      </c>
      <c r="CT94" s="51">
        <f>'QLQ-30 + QLQ-OV28'!IC94</f>
        <v>0</v>
      </c>
      <c r="CU94" s="51">
        <f>'QLQ-30 + QLQ-OV28'!ID94</f>
        <v>100</v>
      </c>
      <c r="CV94" s="51">
        <f>'QLQ-30 + QLQ-OV28'!IE94</f>
        <v>50</v>
      </c>
      <c r="CW94" s="51">
        <f>'QLQ-30 + QLQ-OV28'!IF94</f>
        <v>50</v>
      </c>
      <c r="CX94" s="51">
        <f>'QLQ-30 + QLQ-OV28'!IG94</f>
        <v>33.333333333333329</v>
      </c>
      <c r="CY94" s="51">
        <f>'QLQ-30 + QLQ-OV28'!IH94</f>
        <v>33.333333333333329</v>
      </c>
      <c r="CZ94" s="51">
        <f>'QLQ-30 + QLQ-OV28'!II94</f>
        <v>66.666666666666657</v>
      </c>
      <c r="DA94" s="51">
        <f>'QLQ-30 + QLQ-OV28'!IJ94</f>
        <v>33.333333333333329</v>
      </c>
      <c r="DB94" s="51">
        <f>'QLQ-30 + QLQ-OV28'!IK94</f>
        <v>0</v>
      </c>
      <c r="DC94" s="51">
        <f>'QLQ-30 + QLQ-OV28'!IL94</f>
        <v>66.666666666666657</v>
      </c>
      <c r="DD94" s="51">
        <f>'QLQ-30 + QLQ-OV28'!IM94</f>
        <v>100</v>
      </c>
      <c r="DE94" s="51">
        <f>'QLQ-30 + QLQ-OV28'!IN94</f>
        <v>0</v>
      </c>
      <c r="DF94" s="51">
        <f>'QLQ-30 + QLQ-OV28'!IO94</f>
        <v>100</v>
      </c>
      <c r="DG94" s="51">
        <f>'QLQ-30 + QLQ-OV28'!IP94</f>
        <v>57.142857142857153</v>
      </c>
      <c r="DH94" s="51">
        <f>'QLQ-30 + QLQ-OV28'!IQ94</f>
        <v>77.777777777777786</v>
      </c>
      <c r="DI94" s="51">
        <f>'QLQ-30 + QLQ-OV28'!IR94</f>
        <v>33.333333333333329</v>
      </c>
      <c r="DJ94" s="51">
        <f>'QLQ-30 + QLQ-OV28'!IS94</f>
        <v>66.666666666666657</v>
      </c>
      <c r="DK94" s="51">
        <f>'QLQ-30 + QLQ-OV28'!IT94</f>
        <v>66.666666666666657</v>
      </c>
      <c r="DL94" s="142">
        <f>'Facit-F'!CN93</f>
        <v>8</v>
      </c>
      <c r="DM94" s="64">
        <v>43788</v>
      </c>
      <c r="DN94" s="5">
        <v>6.52</v>
      </c>
      <c r="DO94" s="5">
        <v>6.6</v>
      </c>
      <c r="DP94" s="5">
        <v>3.22</v>
      </c>
      <c r="DQ94" s="5">
        <v>3.97</v>
      </c>
      <c r="DR94" s="5">
        <v>2.71</v>
      </c>
      <c r="DS94" s="5">
        <v>136</v>
      </c>
      <c r="DT94" s="5">
        <v>32.5</v>
      </c>
      <c r="DU94" s="5">
        <v>2</v>
      </c>
      <c r="DV94" s="51">
        <f>'QLQ-30 + QLQ-OV28'!LE94</f>
        <v>8.3333333333333321</v>
      </c>
      <c r="DW94" s="51">
        <f>'QLQ-30 + QLQ-OV28'!LF94</f>
        <v>13.33333333333333</v>
      </c>
      <c r="DX94" s="51">
        <f>'QLQ-30 + QLQ-OV28'!LG94</f>
        <v>0</v>
      </c>
      <c r="DY94" s="51">
        <f>'QLQ-30 + QLQ-OV28'!LH94</f>
        <v>0</v>
      </c>
      <c r="DZ94" s="51">
        <f>'QLQ-30 + QLQ-OV28'!LI94</f>
        <v>50</v>
      </c>
      <c r="EA94" s="51">
        <f>'QLQ-30 + QLQ-OV28'!LJ94</f>
        <v>0</v>
      </c>
      <c r="EB94" s="51">
        <f>'QLQ-30 + QLQ-OV28'!LK94</f>
        <v>100</v>
      </c>
      <c r="EC94" s="51">
        <f>'QLQ-30 + QLQ-OV28'!LL94</f>
        <v>83.333333333333343</v>
      </c>
      <c r="ED94" s="51">
        <f>'QLQ-30 + QLQ-OV28'!LM94</f>
        <v>83.333333333333343</v>
      </c>
      <c r="EE94" s="51">
        <f>'QLQ-30 + QLQ-OV28'!LN94</f>
        <v>33.333333333333329</v>
      </c>
      <c r="EF94" s="51">
        <f>'QLQ-30 + QLQ-OV28'!LO94</f>
        <v>33.333333333333329</v>
      </c>
      <c r="EG94" s="51">
        <f>'QLQ-30 + QLQ-OV28'!LP94</f>
        <v>100</v>
      </c>
      <c r="EH94" s="51">
        <f>'QLQ-30 + QLQ-OV28'!LQ94</f>
        <v>0</v>
      </c>
      <c r="EI94" s="51">
        <f>'QLQ-30 + QLQ-OV28'!LR94</f>
        <v>33.333333333333329</v>
      </c>
      <c r="EJ94" s="51">
        <f>'QLQ-30 + QLQ-OV28'!LS94</f>
        <v>100</v>
      </c>
      <c r="EK94" s="51">
        <f>'QLQ-30 + QLQ-OV28'!LT94</f>
        <v>100</v>
      </c>
      <c r="EL94" s="51">
        <f>'QLQ-30 + QLQ-OV28'!LU94</f>
        <v>0</v>
      </c>
      <c r="EM94" s="51">
        <f>'QLQ-30 + QLQ-OV28'!LV94</f>
        <v>100</v>
      </c>
      <c r="EN94" s="51">
        <f>'QLQ-30 + QLQ-OV28'!LW94</f>
        <v>85.714285714285722</v>
      </c>
      <c r="EO94" s="51">
        <f>'QLQ-30 + QLQ-OV28'!LX94</f>
        <v>100</v>
      </c>
      <c r="EP94" s="51">
        <f>'QLQ-30 + QLQ-OV28'!LY94</f>
        <v>33.333333333333329</v>
      </c>
      <c r="EQ94" s="51">
        <f>'QLQ-30 + QLQ-OV28'!LZ94</f>
        <v>80</v>
      </c>
      <c r="ER94" s="51">
        <f>'QLQ-30 + QLQ-OV28'!MA94</f>
        <v>66.666666666666657</v>
      </c>
      <c r="ES94" s="55">
        <f>'Facit-F'!DR93</f>
        <v>6</v>
      </c>
    </row>
    <row r="95" spans="1:151">
      <c r="A95" s="4" t="s">
        <v>99</v>
      </c>
      <c r="B95" s="4" t="s">
        <v>522</v>
      </c>
      <c r="C95" s="4" t="s">
        <v>372</v>
      </c>
      <c r="D95" s="4" t="s">
        <v>382</v>
      </c>
      <c r="E95" s="4" t="s">
        <v>112</v>
      </c>
      <c r="F95" s="4" t="s">
        <v>373</v>
      </c>
      <c r="G95" s="128" t="s">
        <v>374</v>
      </c>
      <c r="H95" s="62">
        <v>43480</v>
      </c>
      <c r="I95" s="4" t="s">
        <v>458</v>
      </c>
      <c r="J95" s="132" t="s">
        <v>386</v>
      </c>
      <c r="K95" s="132"/>
      <c r="L95" s="132"/>
      <c r="M95" s="132"/>
      <c r="N95" s="132"/>
      <c r="O95" s="132"/>
      <c r="P95" s="132"/>
      <c r="Q95" s="132"/>
      <c r="R95" s="132"/>
      <c r="S95" s="5">
        <v>302.39999999999998</v>
      </c>
      <c r="T95" s="5">
        <v>6.8</v>
      </c>
      <c r="U95" s="5">
        <v>4.07</v>
      </c>
      <c r="V95" s="5">
        <v>4.79</v>
      </c>
      <c r="W95" s="5">
        <v>2.72</v>
      </c>
      <c r="X95" s="5">
        <v>254</v>
      </c>
      <c r="Y95" s="5">
        <v>22.8</v>
      </c>
      <c r="Z95" s="5">
        <v>4</v>
      </c>
      <c r="AA95" s="51">
        <f>'QLQ-30 + QLQ-OV28'!BJ95</f>
        <v>66.666666666666657</v>
      </c>
      <c r="AB95" s="51">
        <f>'QLQ-30 + QLQ-OV28'!BK95</f>
        <v>86.666666666666671</v>
      </c>
      <c r="AC95" s="51">
        <f>'QLQ-30 + QLQ-OV28'!BL95</f>
        <v>66.666666666666671</v>
      </c>
      <c r="AD95" s="51">
        <f>'QLQ-30 + QLQ-OV28'!BM95</f>
        <v>58.333333333333329</v>
      </c>
      <c r="AE95" s="51">
        <f>'QLQ-30 + QLQ-OV28'!BN95</f>
        <v>66.666666666666671</v>
      </c>
      <c r="AF95" s="51">
        <f>'QLQ-30 + QLQ-OV28'!BO95</f>
        <v>66.666666666666671</v>
      </c>
      <c r="AG95" s="51">
        <f>'QLQ-30 + QLQ-OV28'!BP95</f>
        <v>33.333333333333329</v>
      </c>
      <c r="AH95" s="51">
        <f>'QLQ-30 + QLQ-OV28'!BQ95</f>
        <v>66.666666666666657</v>
      </c>
      <c r="AI95" s="51">
        <f>'QLQ-30 + QLQ-OV28'!BR95</f>
        <v>33.333333333333329</v>
      </c>
      <c r="AJ95" s="51">
        <f>'QLQ-30 + QLQ-OV28'!BS95</f>
        <v>33.333333333333329</v>
      </c>
      <c r="AK95" s="51">
        <f>'QLQ-30 + QLQ-OV28'!BT95</f>
        <v>33.333333333333329</v>
      </c>
      <c r="AL95" s="51">
        <f>'QLQ-30 + QLQ-OV28'!BU95</f>
        <v>66.666666666666657</v>
      </c>
      <c r="AM95" s="51">
        <f>'QLQ-30 + QLQ-OV28'!BV95</f>
        <v>33.333333333333329</v>
      </c>
      <c r="AN95" s="51">
        <f>'QLQ-30 + QLQ-OV28'!BW95</f>
        <v>33.333333333333329</v>
      </c>
      <c r="AO95" s="51">
        <f>'QLQ-30 + QLQ-OV28'!BX95</f>
        <v>0</v>
      </c>
      <c r="AP95" s="51">
        <f>'QLQ-30 + QLQ-OV28'!BY95</f>
        <v>0</v>
      </c>
      <c r="AQ95" s="51">
        <f>'QLQ-30 + QLQ-OV28'!BZ95</f>
        <v>0</v>
      </c>
      <c r="AR95" s="51">
        <f>'QLQ-30 + QLQ-OV28'!CA95</f>
        <v>100</v>
      </c>
      <c r="AS95" s="51">
        <f>'QLQ-30 + QLQ-OV28'!CB95</f>
        <v>66.666666666666657</v>
      </c>
      <c r="AT95" s="51">
        <f>'QLQ-30 + QLQ-OV28'!CC95</f>
        <v>0</v>
      </c>
      <c r="AU95" s="51">
        <f>'QLQ-30 + QLQ-OV28'!CD95</f>
        <v>0</v>
      </c>
      <c r="AV95" s="51">
        <f>'QLQ-30 + QLQ-OV28'!CE95</f>
        <v>33.333333333333329</v>
      </c>
      <c r="AW95" s="51">
        <f>'QLQ-30 + QLQ-OV28'!CF95</f>
        <v>0</v>
      </c>
      <c r="AX95" s="142">
        <f>'Facit-F'!AF94</f>
        <v>28</v>
      </c>
      <c r="AY95" s="62">
        <v>43503</v>
      </c>
      <c r="AZ95" s="5">
        <v>64.11</v>
      </c>
      <c r="BA95" s="5">
        <v>7.1</v>
      </c>
      <c r="BB95" s="5">
        <v>4.3600000000000003</v>
      </c>
      <c r="BC95" s="5">
        <v>6.68</v>
      </c>
      <c r="BD95" s="5">
        <v>4.03</v>
      </c>
      <c r="BE95" s="5">
        <v>161</v>
      </c>
      <c r="BF95" s="5">
        <v>23.2</v>
      </c>
      <c r="BG95" s="5">
        <v>4</v>
      </c>
      <c r="BH95" s="51">
        <f>'QLQ-30 + QLQ-OV28'!EQ95</f>
        <v>50</v>
      </c>
      <c r="BI95" s="51">
        <f>'QLQ-30 + QLQ-OV28'!ER95</f>
        <v>46.666666666666664</v>
      </c>
      <c r="BJ95" s="51">
        <f>'QLQ-30 + QLQ-OV28'!ES95</f>
        <v>66.666666666666671</v>
      </c>
      <c r="BK95" s="51">
        <f>'QLQ-30 + QLQ-OV28'!ET95</f>
        <v>50</v>
      </c>
      <c r="BL95" s="51">
        <f>'QLQ-30 + QLQ-OV28'!EU95</f>
        <v>66.666666666666671</v>
      </c>
      <c r="BM95" s="51">
        <f>'QLQ-30 + QLQ-OV28'!EV95</f>
        <v>66.666666666666671</v>
      </c>
      <c r="BN95" s="51">
        <f>'QLQ-30 + QLQ-OV28'!EW95</f>
        <v>44.44444444444445</v>
      </c>
      <c r="BO95" s="51">
        <f>'QLQ-30 + QLQ-OV28'!EX95</f>
        <v>33.333333333333329</v>
      </c>
      <c r="BP95" s="51">
        <f>'QLQ-30 + QLQ-OV28'!EY95</f>
        <v>66.666666666666657</v>
      </c>
      <c r="BQ95" s="51">
        <f>'QLQ-30 + QLQ-OV28'!EZ95</f>
        <v>33.333333333333329</v>
      </c>
      <c r="BR95" s="51">
        <f>'QLQ-30 + QLQ-OV28'!FA95</f>
        <v>33.333333333333329</v>
      </c>
      <c r="BS95" s="51">
        <f>'QLQ-30 + QLQ-OV28'!FB95</f>
        <v>33.333333333333329</v>
      </c>
      <c r="BT95" s="51">
        <f>'QLQ-30 + QLQ-OV28'!FC95</f>
        <v>66.666666666666657</v>
      </c>
      <c r="BU95" s="51">
        <f>'QLQ-30 + QLQ-OV28'!FD95</f>
        <v>33.333333333333329</v>
      </c>
      <c r="BV95" s="51">
        <f>'QLQ-30 + QLQ-OV28'!FE95</f>
        <v>33.333333333333329</v>
      </c>
      <c r="BW95" s="51">
        <f>'QLQ-30 + QLQ-OV28'!FF95</f>
        <v>0</v>
      </c>
      <c r="BX95" s="51">
        <f>'QLQ-30 + QLQ-OV28'!FG95</f>
        <v>0</v>
      </c>
      <c r="BY95" s="51">
        <f>'QLQ-30 + QLQ-OV28'!FH95</f>
        <v>100</v>
      </c>
      <c r="BZ95" s="51">
        <f>'QLQ-30 + QLQ-OV28'!FI95</f>
        <v>57.142857142857153</v>
      </c>
      <c r="CA95" s="51">
        <f>'QLQ-30 + QLQ-OV28'!FJ95</f>
        <v>33.333333333333329</v>
      </c>
      <c r="CB95" s="51">
        <f>'QLQ-30 + QLQ-OV28'!FK95</f>
        <v>0</v>
      </c>
      <c r="CC95" s="51">
        <f>'QLQ-30 + QLQ-OV28'!FL95</f>
        <v>46.666666666666664</v>
      </c>
      <c r="CD95" s="51">
        <f>'QLQ-30 + QLQ-OV28'!FM95</f>
        <v>33.333333333333329</v>
      </c>
      <c r="CE95" s="142">
        <f>'Facit-F'!BJ94</f>
        <v>18</v>
      </c>
      <c r="CF95" s="64">
        <v>43545</v>
      </c>
      <c r="CG95" s="5">
        <v>9.52</v>
      </c>
      <c r="CH95" s="5">
        <v>5.4</v>
      </c>
      <c r="CI95" s="5">
        <v>3.24</v>
      </c>
      <c r="CJ95" s="5">
        <v>5.55</v>
      </c>
      <c r="CK95" s="5">
        <v>1.5</v>
      </c>
      <c r="CL95" s="5">
        <v>105</v>
      </c>
      <c r="CM95" s="5">
        <v>21.5</v>
      </c>
      <c r="CN95" s="5">
        <v>2</v>
      </c>
      <c r="CO95" s="51">
        <f>'QLQ-30 + QLQ-OV28'!HX95</f>
        <v>41.666666666666671</v>
      </c>
      <c r="CP95" s="51">
        <f>'QLQ-30 + QLQ-OV28'!HY95</f>
        <v>40</v>
      </c>
      <c r="CQ95" s="51">
        <f>'QLQ-30 + QLQ-OV28'!HZ95</f>
        <v>33.333333333333336</v>
      </c>
      <c r="CR95" s="51">
        <f>'QLQ-30 + QLQ-OV28'!IA95</f>
        <v>66.666666666666671</v>
      </c>
      <c r="CS95" s="51">
        <f>'QLQ-30 + QLQ-OV28'!IB95</f>
        <v>66.666666666666671</v>
      </c>
      <c r="CT95" s="51">
        <f>'QLQ-30 + QLQ-OV28'!IC95</f>
        <v>66.666666666666671</v>
      </c>
      <c r="CU95" s="51">
        <f>'QLQ-30 + QLQ-OV28'!ID95</f>
        <v>55.55555555555555</v>
      </c>
      <c r="CV95" s="51">
        <f>'QLQ-30 + QLQ-OV28'!IE95</f>
        <v>50</v>
      </c>
      <c r="CW95" s="51">
        <f>'QLQ-30 + QLQ-OV28'!IF95</f>
        <v>33.333333333333329</v>
      </c>
      <c r="CX95" s="51">
        <f>'QLQ-30 + QLQ-OV28'!IG95</f>
        <v>33.333333333333329</v>
      </c>
      <c r="CY95" s="51">
        <f>'QLQ-30 + QLQ-OV28'!IH95</f>
        <v>33.333333333333329</v>
      </c>
      <c r="CZ95" s="51">
        <f>'QLQ-30 + QLQ-OV28'!II95</f>
        <v>66.666666666666657</v>
      </c>
      <c r="DA95" s="51">
        <f>'QLQ-30 + QLQ-OV28'!IJ95</f>
        <v>33.333333333333329</v>
      </c>
      <c r="DB95" s="51">
        <f>'QLQ-30 + QLQ-OV28'!IK95</f>
        <v>0</v>
      </c>
      <c r="DC95" s="51">
        <f>'QLQ-30 + QLQ-OV28'!IL95</f>
        <v>33.333333333333329</v>
      </c>
      <c r="DD95" s="51">
        <f>'QLQ-30 + QLQ-OV28'!IM95</f>
        <v>0</v>
      </c>
      <c r="DE95" s="51">
        <f>'QLQ-30 + QLQ-OV28'!IN95</f>
        <v>0</v>
      </c>
      <c r="DF95" s="51">
        <f>'QLQ-30 + QLQ-OV28'!IO95</f>
        <v>100</v>
      </c>
      <c r="DG95" s="51">
        <f>'QLQ-30 + QLQ-OV28'!IP95</f>
        <v>52.380952380952387</v>
      </c>
      <c r="DH95" s="51">
        <f>'QLQ-30 + QLQ-OV28'!IQ95</f>
        <v>66.666666666666657</v>
      </c>
      <c r="DI95" s="51">
        <f>'QLQ-30 + QLQ-OV28'!IR95</f>
        <v>0</v>
      </c>
      <c r="DJ95" s="51">
        <f>'QLQ-30 + QLQ-OV28'!IS95</f>
        <v>53.333333333333336</v>
      </c>
      <c r="DK95" s="51">
        <f>'QLQ-30 + QLQ-OV28'!IT95</f>
        <v>50</v>
      </c>
      <c r="DL95" s="142">
        <f>'Facit-F'!CN94</f>
        <v>18</v>
      </c>
      <c r="DM95" s="64">
        <v>43606</v>
      </c>
      <c r="DN95" s="5">
        <v>18.940000000000001</v>
      </c>
      <c r="DO95" s="5">
        <v>6.2</v>
      </c>
      <c r="DP95" s="5">
        <v>3.06</v>
      </c>
      <c r="DQ95" s="5">
        <v>8.48</v>
      </c>
      <c r="DR95" s="5">
        <v>4.99</v>
      </c>
      <c r="DS95" s="5">
        <v>102</v>
      </c>
      <c r="DT95" s="5">
        <v>21.9</v>
      </c>
      <c r="DU95" s="5">
        <v>2</v>
      </c>
      <c r="DV95" s="51">
        <f>'QLQ-30 + QLQ-OV28'!LE95</f>
        <v>33.333333333333329</v>
      </c>
      <c r="DW95" s="51">
        <f>'QLQ-30 + QLQ-OV28'!LF95</f>
        <v>40</v>
      </c>
      <c r="DX95" s="51">
        <f>'QLQ-30 + QLQ-OV28'!LG95</f>
        <v>33.333333333333336</v>
      </c>
      <c r="DY95" s="51">
        <f>'QLQ-30 + QLQ-OV28'!LH95</f>
        <v>33.333333333333336</v>
      </c>
      <c r="DZ95" s="51">
        <f>'QLQ-30 + QLQ-OV28'!LI95</f>
        <v>50</v>
      </c>
      <c r="EA95" s="51">
        <f>'QLQ-30 + QLQ-OV28'!LJ95</f>
        <v>66.666666666666671</v>
      </c>
      <c r="EB95" s="51">
        <f>'QLQ-30 + QLQ-OV28'!LK95</f>
        <v>66.666666666666657</v>
      </c>
      <c r="EC95" s="51">
        <f>'QLQ-30 + QLQ-OV28'!LL95</f>
        <v>50</v>
      </c>
      <c r="ED95" s="51">
        <f>'QLQ-30 + QLQ-OV28'!LM95</f>
        <v>50</v>
      </c>
      <c r="EE95" s="51">
        <f>'QLQ-30 + QLQ-OV28'!LN95</f>
        <v>33.333333333333329</v>
      </c>
      <c r="EF95" s="51">
        <f>'QLQ-30 + QLQ-OV28'!LO95</f>
        <v>33.333333333333329</v>
      </c>
      <c r="EG95" s="51">
        <f>'QLQ-30 + QLQ-OV28'!LP95</f>
        <v>66.666666666666657</v>
      </c>
      <c r="EH95" s="51">
        <f>'QLQ-30 + QLQ-OV28'!LQ95</f>
        <v>0</v>
      </c>
      <c r="EI95" s="51">
        <f>'QLQ-30 + QLQ-OV28'!LR95</f>
        <v>33.333333333333329</v>
      </c>
      <c r="EJ95" s="51">
        <f>'QLQ-30 + QLQ-OV28'!LS95</f>
        <v>0</v>
      </c>
      <c r="EK95" s="51">
        <f>'QLQ-30 + QLQ-OV28'!LT95</f>
        <v>16.666666666666664</v>
      </c>
      <c r="EL95" s="51">
        <f>'QLQ-30 + QLQ-OV28'!LU95</f>
        <v>0</v>
      </c>
      <c r="EM95" s="51">
        <f>'QLQ-30 + QLQ-OV28'!LV95</f>
        <v>100</v>
      </c>
      <c r="EN95" s="51">
        <f>'QLQ-30 + QLQ-OV28'!LW95</f>
        <v>66.666666666666657</v>
      </c>
      <c r="EO95" s="51">
        <f>'QLQ-30 + QLQ-OV28'!LX95</f>
        <v>55.55555555555555</v>
      </c>
      <c r="EP95" s="51">
        <f>'QLQ-30 + QLQ-OV28'!LY95</f>
        <v>0</v>
      </c>
      <c r="EQ95" s="51">
        <f>'QLQ-30 + QLQ-OV28'!LZ95</f>
        <v>53.333333333333336</v>
      </c>
      <c r="ER95" s="51">
        <f>'QLQ-30 + QLQ-OV28'!MA95</f>
        <v>50</v>
      </c>
      <c r="ES95" s="55">
        <f>'Facit-F'!DR94</f>
        <v>14</v>
      </c>
    </row>
    <row r="96" spans="1:151">
      <c r="A96" s="4" t="s">
        <v>100</v>
      </c>
      <c r="B96" s="4" t="s">
        <v>527</v>
      </c>
      <c r="C96" s="4" t="s">
        <v>372</v>
      </c>
      <c r="D96" s="4" t="s">
        <v>111</v>
      </c>
      <c r="E96" s="4" t="s">
        <v>396</v>
      </c>
      <c r="F96" s="4" t="s">
        <v>390</v>
      </c>
      <c r="G96" s="128" t="s">
        <v>114</v>
      </c>
      <c r="H96" s="62">
        <v>43798</v>
      </c>
      <c r="I96" s="4" t="s">
        <v>375</v>
      </c>
      <c r="J96" s="132" t="s">
        <v>528</v>
      </c>
      <c r="K96" s="132"/>
      <c r="L96" s="132"/>
      <c r="M96" s="132"/>
      <c r="N96" s="132"/>
      <c r="O96" s="132"/>
      <c r="P96" s="132"/>
      <c r="Q96" s="132"/>
      <c r="R96" s="132"/>
      <c r="S96" s="5">
        <v>790</v>
      </c>
      <c r="T96" s="5">
        <v>7.8</v>
      </c>
      <c r="U96" s="5">
        <v>4.22</v>
      </c>
      <c r="V96" s="5">
        <v>6.8</v>
      </c>
      <c r="W96" s="5">
        <v>4.21</v>
      </c>
      <c r="X96" s="5">
        <v>314</v>
      </c>
      <c r="Y96" s="5">
        <v>22.15</v>
      </c>
      <c r="Z96" s="5">
        <v>1</v>
      </c>
      <c r="AA96" s="51">
        <f>'QLQ-30 + QLQ-OV28'!BJ96</f>
        <v>66.666666666666657</v>
      </c>
      <c r="AB96" s="51">
        <f>'QLQ-30 + QLQ-OV28'!BK96</f>
        <v>100</v>
      </c>
      <c r="AC96" s="51">
        <f>'QLQ-30 + QLQ-OV28'!BL96</f>
        <v>100</v>
      </c>
      <c r="AD96" s="51">
        <f>'QLQ-30 + QLQ-OV28'!BM96</f>
        <v>83.333333333333343</v>
      </c>
      <c r="AE96" s="51">
        <f>'QLQ-30 + QLQ-OV28'!BN96</f>
        <v>100</v>
      </c>
      <c r="AF96" s="51">
        <f>'QLQ-30 + QLQ-OV28'!BO96</f>
        <v>100</v>
      </c>
      <c r="AG96" s="51">
        <f>'QLQ-30 + QLQ-OV28'!BP96</f>
        <v>11.111111111111109</v>
      </c>
      <c r="AH96" s="51">
        <f>'QLQ-30 + QLQ-OV28'!BQ96</f>
        <v>16.666666666666664</v>
      </c>
      <c r="AI96" s="51">
        <f>'QLQ-30 + QLQ-OV28'!BR96</f>
        <v>0</v>
      </c>
      <c r="AJ96" s="51">
        <f>'QLQ-30 + QLQ-OV28'!BS96</f>
        <v>0</v>
      </c>
      <c r="AK96" s="51">
        <f>'QLQ-30 + QLQ-OV28'!BT96</f>
        <v>0</v>
      </c>
      <c r="AL96" s="51">
        <f>'QLQ-30 + QLQ-OV28'!BU96</f>
        <v>33.333333333333329</v>
      </c>
      <c r="AM96" s="51">
        <f>'QLQ-30 + QLQ-OV28'!BV96</f>
        <v>0</v>
      </c>
      <c r="AN96" s="51">
        <f>'QLQ-30 + QLQ-OV28'!BW96</f>
        <v>0</v>
      </c>
      <c r="AO96" s="51">
        <f>'QLQ-30 + QLQ-OV28'!BX96</f>
        <v>0</v>
      </c>
      <c r="AP96" s="51">
        <f>'QLQ-30 + QLQ-OV28'!BY96</f>
        <v>0</v>
      </c>
      <c r="AQ96" s="51">
        <f>'QLQ-30 + QLQ-OV28'!BZ96</f>
        <v>16.666666666666664</v>
      </c>
      <c r="AR96" s="51">
        <f>'QLQ-30 + QLQ-OV28'!CA96</f>
        <v>33.333333333333329</v>
      </c>
      <c r="AS96" s="51">
        <f>'QLQ-30 + QLQ-OV28'!CB96</f>
        <v>4.7619047619047592</v>
      </c>
      <c r="AT96" s="51">
        <f>'QLQ-30 + QLQ-OV28'!CC96</f>
        <v>0</v>
      </c>
      <c r="AU96" s="51">
        <f>'QLQ-30 + QLQ-OV28'!CD96</f>
        <v>33.333333333333329</v>
      </c>
      <c r="AV96" s="51">
        <f>'QLQ-30 + QLQ-OV28'!CE96</f>
        <v>0</v>
      </c>
      <c r="AW96" s="51">
        <f>'QLQ-30 + QLQ-OV28'!CF96</f>
        <v>0</v>
      </c>
      <c r="AX96" s="142">
        <f>'Facit-F'!AF95</f>
        <v>48</v>
      </c>
      <c r="AY96" s="62">
        <v>43819</v>
      </c>
      <c r="AZ96" s="5">
        <v>352</v>
      </c>
      <c r="BA96" s="5">
        <v>7.5</v>
      </c>
      <c r="BB96" s="5">
        <v>4.09</v>
      </c>
      <c r="BC96" s="5">
        <v>4.38</v>
      </c>
      <c r="BD96" s="5">
        <v>2.1</v>
      </c>
      <c r="BE96" s="5">
        <v>114</v>
      </c>
      <c r="BF96" s="5">
        <v>26.63</v>
      </c>
      <c r="BG96" s="5">
        <v>1</v>
      </c>
      <c r="BH96" s="51">
        <f>'QLQ-30 + QLQ-OV28'!EQ96</f>
        <v>58.333333333333336</v>
      </c>
      <c r="BI96" s="51">
        <f>'QLQ-30 + QLQ-OV28'!ER96</f>
        <v>93.333333333333329</v>
      </c>
      <c r="BJ96" s="51">
        <f>'QLQ-30 + QLQ-OV28'!ES96</f>
        <v>100</v>
      </c>
      <c r="BK96" s="51">
        <f>'QLQ-30 + QLQ-OV28'!ET96</f>
        <v>83.333333333333343</v>
      </c>
      <c r="BL96" s="51">
        <f>'QLQ-30 + QLQ-OV28'!EU96</f>
        <v>100</v>
      </c>
      <c r="BM96" s="51">
        <f>'QLQ-30 + QLQ-OV28'!EV96</f>
        <v>100</v>
      </c>
      <c r="BN96" s="51">
        <f>'QLQ-30 + QLQ-OV28'!EW96</f>
        <v>33.333333333333329</v>
      </c>
      <c r="BO96" s="51">
        <f>'QLQ-30 + QLQ-OV28'!EX96</f>
        <v>0</v>
      </c>
      <c r="BP96" s="51">
        <f>'QLQ-30 + QLQ-OV28'!EY96</f>
        <v>0</v>
      </c>
      <c r="BQ96" s="51">
        <f>'QLQ-30 + QLQ-OV28'!EZ96</f>
        <v>0</v>
      </c>
      <c r="BR96" s="51">
        <f>'QLQ-30 + QLQ-OV28'!FA96</f>
        <v>0</v>
      </c>
      <c r="BS96" s="51">
        <f>'QLQ-30 + QLQ-OV28'!FB96</f>
        <v>33.333333333333329</v>
      </c>
      <c r="BT96" s="51">
        <f>'QLQ-30 + QLQ-OV28'!FC96</f>
        <v>33.333333333333329</v>
      </c>
      <c r="BU96" s="51">
        <f>'QLQ-30 + QLQ-OV28'!FD96</f>
        <v>0</v>
      </c>
      <c r="BV96" s="51">
        <f>'QLQ-30 + QLQ-OV28'!FE96</f>
        <v>0</v>
      </c>
      <c r="BW96" s="51">
        <f>'QLQ-30 + QLQ-OV28'!FF96</f>
        <v>0</v>
      </c>
      <c r="BX96" s="51">
        <f>'QLQ-30 + QLQ-OV28'!FG96</f>
        <v>29.166666666666668</v>
      </c>
      <c r="BY96" s="51">
        <f>'QLQ-30 + QLQ-OV28'!FH96</f>
        <v>33.333333333333329</v>
      </c>
      <c r="BZ96" s="51">
        <f>'QLQ-30 + QLQ-OV28'!FI96</f>
        <v>28.571428571428577</v>
      </c>
      <c r="CA96" s="51">
        <f>'QLQ-30 + QLQ-OV28'!FJ96</f>
        <v>0</v>
      </c>
      <c r="CB96" s="51">
        <f>'QLQ-30 + QLQ-OV28'!FK96</f>
        <v>33.333333333333329</v>
      </c>
      <c r="CC96" s="51">
        <f>'QLQ-30 + QLQ-OV28'!FL96</f>
        <v>0</v>
      </c>
      <c r="CD96" s="51">
        <f>'QLQ-30 + QLQ-OV28'!FM96</f>
        <v>50</v>
      </c>
      <c r="CE96" s="142">
        <f>'Facit-F'!BJ95</f>
        <v>41</v>
      </c>
      <c r="CF96" s="64">
        <v>43871</v>
      </c>
      <c r="CG96" s="5">
        <v>21.9</v>
      </c>
      <c r="CH96" s="5">
        <v>5.5</v>
      </c>
      <c r="CI96" s="5">
        <v>2.63</v>
      </c>
      <c r="CJ96" s="5">
        <v>3.8</v>
      </c>
      <c r="CK96" s="5">
        <v>1.6</v>
      </c>
      <c r="CL96" s="5">
        <v>124</v>
      </c>
      <c r="CM96" s="5">
        <v>22.43</v>
      </c>
      <c r="CN96" s="5">
        <v>2</v>
      </c>
      <c r="CO96" s="51">
        <f>'QLQ-30 + QLQ-OV28'!HX96</f>
        <v>50</v>
      </c>
      <c r="CP96" s="51">
        <f>'QLQ-30 + QLQ-OV28'!HY96</f>
        <v>86.666666666666671</v>
      </c>
      <c r="CQ96" s="51">
        <f>'QLQ-30 + QLQ-OV28'!HZ96</f>
        <v>66.666666666666671</v>
      </c>
      <c r="CR96" s="51">
        <f>'QLQ-30 + QLQ-OV28'!IA96</f>
        <v>50</v>
      </c>
      <c r="CS96" s="51">
        <f>'QLQ-30 + QLQ-OV28'!IB96</f>
        <v>100</v>
      </c>
      <c r="CT96" s="51">
        <f>'QLQ-30 + QLQ-OV28'!IC96</f>
        <v>66.666666666666671</v>
      </c>
      <c r="CU96" s="51">
        <f>'QLQ-30 + QLQ-OV28'!ID96</f>
        <v>33.333333333333329</v>
      </c>
      <c r="CV96" s="51">
        <f>'QLQ-30 + QLQ-OV28'!IE96</f>
        <v>33.333333333333329</v>
      </c>
      <c r="CW96" s="51">
        <f>'QLQ-30 + QLQ-OV28'!IF96</f>
        <v>16.666666666666664</v>
      </c>
      <c r="CX96" s="51">
        <f>'QLQ-30 + QLQ-OV28'!IG96</f>
        <v>0</v>
      </c>
      <c r="CY96" s="51">
        <f>'QLQ-30 + QLQ-OV28'!IH96</f>
        <v>33.333333333333329</v>
      </c>
      <c r="CZ96" s="51">
        <f>'QLQ-30 + QLQ-OV28'!II96</f>
        <v>33.333333333333329</v>
      </c>
      <c r="DA96" s="51">
        <f>'QLQ-30 + QLQ-OV28'!IJ96</f>
        <v>0</v>
      </c>
      <c r="DB96" s="51">
        <f>'QLQ-30 + QLQ-OV28'!IK96</f>
        <v>33.333333333333329</v>
      </c>
      <c r="DC96" s="51">
        <f>'QLQ-30 + QLQ-OV28'!IL96</f>
        <v>0</v>
      </c>
      <c r="DD96" s="51">
        <f>'QLQ-30 + QLQ-OV28'!IM96</f>
        <v>50</v>
      </c>
      <c r="DE96" s="51">
        <f>'QLQ-30 + QLQ-OV28'!IN96</f>
        <v>0</v>
      </c>
      <c r="DF96" s="51">
        <f>'QLQ-30 + QLQ-OV28'!IO96</f>
        <v>33.333333333333329</v>
      </c>
      <c r="DG96" s="51">
        <f>'QLQ-30 + QLQ-OV28'!IP96</f>
        <v>47.619047619047613</v>
      </c>
      <c r="DH96" s="51">
        <f>'QLQ-30 + QLQ-OV28'!IQ96</f>
        <v>33.333333333333329</v>
      </c>
      <c r="DI96" s="51">
        <f>'QLQ-30 + QLQ-OV28'!IR96</f>
        <v>33.333333333333329</v>
      </c>
      <c r="DJ96" s="51">
        <f>'QLQ-30 + QLQ-OV28'!IS96</f>
        <v>13.33333333333333</v>
      </c>
      <c r="DK96" s="51">
        <f>'QLQ-30 + QLQ-OV28'!IT96</f>
        <v>100</v>
      </c>
      <c r="DL96" s="142">
        <f>'Facit-F'!CN95</f>
        <v>26</v>
      </c>
      <c r="DM96" s="64">
        <v>43942</v>
      </c>
      <c r="DN96" s="5">
        <v>12.8</v>
      </c>
      <c r="DO96" s="5">
        <v>6.8</v>
      </c>
      <c r="DP96" s="5">
        <v>2.89</v>
      </c>
      <c r="DQ96" s="5">
        <v>4.68</v>
      </c>
      <c r="DR96" s="5">
        <v>3.25</v>
      </c>
      <c r="DS96" s="5">
        <v>162</v>
      </c>
      <c r="DT96" s="5">
        <v>22.4</v>
      </c>
      <c r="DU96" s="5">
        <v>2</v>
      </c>
      <c r="DV96" s="51">
        <f>'QLQ-30 + QLQ-OV28'!LE96</f>
        <v>33.333333333333329</v>
      </c>
      <c r="DW96" s="51">
        <f>'QLQ-30 + QLQ-OV28'!LF96</f>
        <v>46.666666666666664</v>
      </c>
      <c r="DX96" s="51">
        <f>'QLQ-30 + QLQ-OV28'!LG96</f>
        <v>33.333333333333336</v>
      </c>
      <c r="DY96" s="51">
        <f>'QLQ-30 + QLQ-OV28'!LH96</f>
        <v>8.3333333333333375</v>
      </c>
      <c r="DZ96" s="51">
        <f>'QLQ-30 + QLQ-OV28'!LI96</f>
        <v>83.333333333333343</v>
      </c>
      <c r="EA96" s="51">
        <f>'QLQ-30 + QLQ-OV28'!LJ96</f>
        <v>33.333333333333336</v>
      </c>
      <c r="EB96" s="51">
        <f>'QLQ-30 + QLQ-OV28'!LK96</f>
        <v>66.666666666666657</v>
      </c>
      <c r="EC96" s="51">
        <f>'QLQ-30 + QLQ-OV28'!LL96</f>
        <v>50</v>
      </c>
      <c r="ED96" s="51">
        <f>'QLQ-30 + QLQ-OV28'!LM96</f>
        <v>50</v>
      </c>
      <c r="EE96" s="51">
        <f>'QLQ-30 + QLQ-OV28'!LN96</f>
        <v>33.333333333333329</v>
      </c>
      <c r="EF96" s="51">
        <f>'QLQ-30 + QLQ-OV28'!LO96</f>
        <v>33.333333333333329</v>
      </c>
      <c r="EG96" s="51">
        <f>'QLQ-30 + QLQ-OV28'!LP96</f>
        <v>66.666666666666657</v>
      </c>
      <c r="EH96" s="51">
        <f>'QLQ-30 + QLQ-OV28'!LQ96</f>
        <v>33.333333333333329</v>
      </c>
      <c r="EI96" s="51">
        <f>'QLQ-30 + QLQ-OV28'!LR96</f>
        <v>66.666666666666657</v>
      </c>
      <c r="EJ96" s="51">
        <f>'QLQ-30 + QLQ-OV28'!LS96</f>
        <v>33.333333333333329</v>
      </c>
      <c r="EK96" s="51">
        <f>'QLQ-30 + QLQ-OV28'!LT96</f>
        <v>100</v>
      </c>
      <c r="EL96" s="51">
        <f>'QLQ-30 + QLQ-OV28'!LU96</f>
        <v>0</v>
      </c>
      <c r="EM96" s="51">
        <f>'QLQ-30 + QLQ-OV28'!LV96</f>
        <v>66.666666666666657</v>
      </c>
      <c r="EN96" s="51">
        <f>'QLQ-30 + QLQ-OV28'!LW96</f>
        <v>71.428571428571431</v>
      </c>
      <c r="EO96" s="51">
        <f>'QLQ-30 + QLQ-OV28'!LX96</f>
        <v>66.666666666666657</v>
      </c>
      <c r="EP96" s="51">
        <f>'QLQ-30 + QLQ-OV28'!LY96</f>
        <v>33.333333333333329</v>
      </c>
      <c r="EQ96" s="51">
        <f>'QLQ-30 + QLQ-OV28'!LZ96</f>
        <v>20.000000000000004</v>
      </c>
      <c r="ER96" s="51">
        <f>'QLQ-30 + QLQ-OV28'!MA96</f>
        <v>66.666666666666657</v>
      </c>
      <c r="ES96" s="55">
        <f>'Facit-F'!DR95</f>
        <v>17</v>
      </c>
    </row>
    <row r="97" spans="1:149">
      <c r="A97" s="4" t="s">
        <v>101</v>
      </c>
      <c r="B97" s="4" t="s">
        <v>529</v>
      </c>
      <c r="C97" s="4" t="s">
        <v>423</v>
      </c>
      <c r="D97" s="4" t="s">
        <v>382</v>
      </c>
      <c r="E97" s="4" t="s">
        <v>112</v>
      </c>
      <c r="F97" s="4" t="s">
        <v>390</v>
      </c>
      <c r="G97" s="128" t="s">
        <v>114</v>
      </c>
      <c r="H97" s="62">
        <v>43412</v>
      </c>
      <c r="I97" s="4" t="s">
        <v>375</v>
      </c>
      <c r="J97" s="132" t="s">
        <v>530</v>
      </c>
      <c r="K97" s="132"/>
      <c r="L97" s="132"/>
      <c r="M97" s="132"/>
      <c r="N97" s="132"/>
      <c r="O97" s="132"/>
      <c r="P97" s="132"/>
      <c r="Q97" s="132"/>
      <c r="R97" s="132"/>
      <c r="S97" s="5" t="s">
        <v>380</v>
      </c>
      <c r="T97" s="5">
        <v>8.3000000000000007</v>
      </c>
      <c r="U97" s="5">
        <v>4.7699999999999996</v>
      </c>
      <c r="V97" s="5">
        <v>18.55</v>
      </c>
      <c r="W97" s="5">
        <v>16.48</v>
      </c>
      <c r="X97" s="5">
        <v>698</v>
      </c>
      <c r="Y97" s="5">
        <v>23.9</v>
      </c>
      <c r="Z97" s="5">
        <v>0</v>
      </c>
      <c r="AA97" s="51">
        <f>'QLQ-30 + QLQ-OV28'!BJ97</f>
        <v>66.666666666666657</v>
      </c>
      <c r="AB97" s="51">
        <f>'QLQ-30 + QLQ-OV28'!BK97</f>
        <v>80</v>
      </c>
      <c r="AC97" s="51">
        <f>'QLQ-30 + QLQ-OV28'!BL97</f>
        <v>100</v>
      </c>
      <c r="AD97" s="51">
        <f>'QLQ-30 + QLQ-OV28'!BM97</f>
        <v>33.333333333333336</v>
      </c>
      <c r="AE97" s="51">
        <f>'QLQ-30 + QLQ-OV28'!BN97</f>
        <v>100</v>
      </c>
      <c r="AF97" s="51">
        <f>'QLQ-30 + QLQ-OV28'!BO97</f>
        <v>66.666666666666671</v>
      </c>
      <c r="AG97" s="51">
        <f>'QLQ-30 + QLQ-OV28'!BP97</f>
        <v>22.222222222222225</v>
      </c>
      <c r="AH97" s="51">
        <f>'QLQ-30 + QLQ-OV28'!BQ97</f>
        <v>33.333333333333329</v>
      </c>
      <c r="AI97" s="51">
        <f>'QLQ-30 + QLQ-OV28'!BR97</f>
        <v>33.333333333333329</v>
      </c>
      <c r="AJ97" s="51">
        <f>'QLQ-30 + QLQ-OV28'!BS97</f>
        <v>0</v>
      </c>
      <c r="AK97" s="51">
        <f>'QLQ-30 + QLQ-OV28'!BT97</f>
        <v>66.666666666666657</v>
      </c>
      <c r="AL97" s="51">
        <f>'QLQ-30 + QLQ-OV28'!BU97</f>
        <v>66.666666666666657</v>
      </c>
      <c r="AM97" s="51">
        <f>'QLQ-30 + QLQ-OV28'!BV97</f>
        <v>66.666666666666657</v>
      </c>
      <c r="AN97" s="51">
        <f>'QLQ-30 + QLQ-OV28'!BW97</f>
        <v>0</v>
      </c>
      <c r="AO97" s="51">
        <f>'QLQ-30 + QLQ-OV28'!BX97</f>
        <v>0</v>
      </c>
      <c r="AP97" s="51">
        <f>'QLQ-30 + QLQ-OV28'!BY97</f>
        <v>33.333333333333329</v>
      </c>
      <c r="AQ97" s="51">
        <f>'QLQ-30 + QLQ-OV28'!BZ97</f>
        <v>0</v>
      </c>
      <c r="AR97" s="51">
        <f>'QLQ-30 + QLQ-OV28'!CA97</f>
        <v>77.777777777777786</v>
      </c>
      <c r="AS97" s="51">
        <f>'QLQ-30 + QLQ-OV28'!CB97</f>
        <v>33.333333333333329</v>
      </c>
      <c r="AT97" s="51">
        <f>'QLQ-30 + QLQ-OV28'!CC97</f>
        <v>0</v>
      </c>
      <c r="AU97" s="51">
        <f>'QLQ-30 + QLQ-OV28'!CD97</f>
        <v>33.333333333333329</v>
      </c>
      <c r="AV97" s="51">
        <f>'QLQ-30 + QLQ-OV28'!CE97</f>
        <v>13.33333333333333</v>
      </c>
      <c r="AW97" s="51">
        <f>'QLQ-30 + QLQ-OV28'!CF97</f>
        <v>0</v>
      </c>
      <c r="AX97" s="142">
        <f>'Facit-F'!AF96</f>
        <v>40</v>
      </c>
      <c r="AY97" s="62">
        <v>43452</v>
      </c>
      <c r="AZ97" s="5">
        <v>102.2</v>
      </c>
      <c r="BA97" s="5">
        <v>6.2</v>
      </c>
      <c r="BB97" s="5">
        <v>3.6</v>
      </c>
      <c r="BC97" s="5">
        <v>7.19</v>
      </c>
      <c r="BD97" s="5">
        <v>3.91</v>
      </c>
      <c r="BE97" s="5">
        <v>655</v>
      </c>
      <c r="BF97" s="5">
        <v>23.9</v>
      </c>
      <c r="BG97" s="5">
        <v>1</v>
      </c>
      <c r="BH97" s="51">
        <f>'QLQ-30 + QLQ-OV28'!EQ97</f>
        <v>66.666666666666657</v>
      </c>
      <c r="BI97" s="51">
        <f>'QLQ-30 + QLQ-OV28'!ER97</f>
        <v>80</v>
      </c>
      <c r="BJ97" s="51">
        <f>'QLQ-30 + QLQ-OV28'!ES97</f>
        <v>100</v>
      </c>
      <c r="BK97" s="51">
        <f>'QLQ-30 + QLQ-OV28'!ET97</f>
        <v>50</v>
      </c>
      <c r="BL97" s="51">
        <f>'QLQ-30 + QLQ-OV28'!EU97</f>
        <v>83.333333333333343</v>
      </c>
      <c r="BM97" s="51">
        <f>'QLQ-30 + QLQ-OV28'!EV97</f>
        <v>66.666666666666671</v>
      </c>
      <c r="BN97" s="51">
        <f>'QLQ-30 + QLQ-OV28'!EW97</f>
        <v>33.333333333333329</v>
      </c>
      <c r="BO97" s="51">
        <f>'QLQ-30 + QLQ-OV28'!EX97</f>
        <v>0</v>
      </c>
      <c r="BP97" s="51">
        <f>'QLQ-30 + QLQ-OV28'!EY97</f>
        <v>33.333333333333329</v>
      </c>
      <c r="BQ97" s="51">
        <f>'QLQ-30 + QLQ-OV28'!EZ97</f>
        <v>0</v>
      </c>
      <c r="BR97" s="51">
        <f>'QLQ-30 + QLQ-OV28'!FA97</f>
        <v>66.666666666666657</v>
      </c>
      <c r="BS97" s="51">
        <f>'QLQ-30 + QLQ-OV28'!FB97</f>
        <v>33.333333333333329</v>
      </c>
      <c r="BT97" s="51">
        <f>'QLQ-30 + QLQ-OV28'!FC97</f>
        <v>33.333333333333329</v>
      </c>
      <c r="BU97" s="51">
        <f>'QLQ-30 + QLQ-OV28'!FD97</f>
        <v>0</v>
      </c>
      <c r="BV97" s="51">
        <f>'QLQ-30 + QLQ-OV28'!FE97</f>
        <v>0</v>
      </c>
      <c r="BW97" s="51">
        <f>'QLQ-30 + QLQ-OV28'!FF97</f>
        <v>33.333333333333329</v>
      </c>
      <c r="BX97" s="51">
        <f>'QLQ-30 + QLQ-OV28'!FG97</f>
        <v>0</v>
      </c>
      <c r="BY97" s="51">
        <f>'QLQ-30 + QLQ-OV28'!FH97</f>
        <v>77.777777777777786</v>
      </c>
      <c r="BZ97" s="51">
        <f>'QLQ-30 + QLQ-OV28'!FI97</f>
        <v>33.333333333333329</v>
      </c>
      <c r="CA97" s="51">
        <f>'QLQ-30 + QLQ-OV28'!FJ97</f>
        <v>33.333333333333329</v>
      </c>
      <c r="CB97" s="51">
        <f>'QLQ-30 + QLQ-OV28'!FK97</f>
        <v>16.666666666666664</v>
      </c>
      <c r="CC97" s="51">
        <f>'QLQ-30 + QLQ-OV28'!FL97</f>
        <v>33.333333333333329</v>
      </c>
      <c r="CD97" s="51">
        <f>'QLQ-30 + QLQ-OV28'!FM97</f>
        <v>0</v>
      </c>
      <c r="CE97" s="142">
        <f>'Facit-F'!BJ96</f>
        <v>35</v>
      </c>
      <c r="CF97" s="64">
        <v>43501</v>
      </c>
      <c r="CG97" s="5">
        <v>14.09</v>
      </c>
      <c r="CH97" s="5">
        <v>6.2</v>
      </c>
      <c r="CI97" s="5">
        <v>3.49</v>
      </c>
      <c r="CJ97" s="5">
        <v>29.54</v>
      </c>
      <c r="CK97" s="5">
        <v>16.670000000000002</v>
      </c>
      <c r="CL97" s="5">
        <v>602</v>
      </c>
      <c r="CM97" s="5">
        <v>20.399999999999999</v>
      </c>
      <c r="CN97" s="5">
        <v>1</v>
      </c>
      <c r="CO97" s="51">
        <f>'QLQ-30 + QLQ-OV28'!HX97</f>
        <v>58.333333333333336</v>
      </c>
      <c r="CP97" s="51">
        <f>'QLQ-30 + QLQ-OV28'!HY97</f>
        <v>73.333333333333343</v>
      </c>
      <c r="CQ97" s="51">
        <f>'QLQ-30 + QLQ-OV28'!HZ97</f>
        <v>100</v>
      </c>
      <c r="CR97" s="51">
        <f>'QLQ-30 + QLQ-OV28'!IA97</f>
        <v>66.666666666666671</v>
      </c>
      <c r="CS97" s="51">
        <f>'QLQ-30 + QLQ-OV28'!IB97</f>
        <v>83.333333333333343</v>
      </c>
      <c r="CT97" s="51">
        <f>'QLQ-30 + QLQ-OV28'!IC97</f>
        <v>66.666666666666671</v>
      </c>
      <c r="CU97" s="51">
        <f>'QLQ-30 + QLQ-OV28'!ID97</f>
        <v>55.55555555555555</v>
      </c>
      <c r="CV97" s="51">
        <f>'QLQ-30 + QLQ-OV28'!IE97</f>
        <v>33.333333333333329</v>
      </c>
      <c r="CW97" s="51">
        <f>'QLQ-30 + QLQ-OV28'!IF97</f>
        <v>50</v>
      </c>
      <c r="CX97" s="51">
        <f>'QLQ-30 + QLQ-OV28'!IG97</f>
        <v>0</v>
      </c>
      <c r="CY97" s="51">
        <f>'QLQ-30 + QLQ-OV28'!IH97</f>
        <v>66.666666666666657</v>
      </c>
      <c r="CZ97" s="51">
        <f>'QLQ-30 + QLQ-OV28'!II97</f>
        <v>33.333333333333329</v>
      </c>
      <c r="DA97" s="51">
        <f>'QLQ-30 + QLQ-OV28'!IJ97</f>
        <v>33.333333333333329</v>
      </c>
      <c r="DB97" s="51">
        <f>'QLQ-30 + QLQ-OV28'!IK97</f>
        <v>33.333333333333329</v>
      </c>
      <c r="DC97" s="51">
        <f>'QLQ-30 + QLQ-OV28'!IL97</f>
        <v>33.333333333333329</v>
      </c>
      <c r="DD97" s="51">
        <f>'QLQ-30 + QLQ-OV28'!IM97</f>
        <v>66.666666666666657</v>
      </c>
      <c r="DE97" s="51">
        <f>'QLQ-30 + QLQ-OV28'!IN97</f>
        <v>0</v>
      </c>
      <c r="DF97" s="51">
        <f>'QLQ-30 + QLQ-OV28'!IO97</f>
        <v>66.666666666666657</v>
      </c>
      <c r="DG97" s="51">
        <f>'QLQ-30 + QLQ-OV28'!IP97</f>
        <v>38.095238095238095</v>
      </c>
      <c r="DH97" s="51">
        <f>'QLQ-30 + QLQ-OV28'!IQ97</f>
        <v>55.55555555555555</v>
      </c>
      <c r="DI97" s="51">
        <f>'QLQ-30 + QLQ-OV28'!IR97</f>
        <v>16.666666666666664</v>
      </c>
      <c r="DJ97" s="51">
        <f>'QLQ-30 + QLQ-OV28'!IS97</f>
        <v>33.333333333333329</v>
      </c>
      <c r="DK97" s="51">
        <f>'QLQ-30 + QLQ-OV28'!IT97</f>
        <v>50</v>
      </c>
      <c r="DL97" s="142">
        <f>'Facit-F'!CN96</f>
        <v>31</v>
      </c>
      <c r="DM97" s="64">
        <v>43543</v>
      </c>
      <c r="DN97" s="5">
        <v>9.01</v>
      </c>
      <c r="DO97" s="5">
        <v>5.8</v>
      </c>
      <c r="DP97" s="5">
        <v>2.97</v>
      </c>
      <c r="DQ97" s="5">
        <v>5.93</v>
      </c>
      <c r="DR97" s="5">
        <v>2.72</v>
      </c>
      <c r="DS97" s="5">
        <v>255</v>
      </c>
      <c r="DT97" s="5">
        <v>21</v>
      </c>
      <c r="DU97" s="5">
        <v>0</v>
      </c>
      <c r="DV97" s="51">
        <f>'QLQ-30 + QLQ-OV28'!LE97</f>
        <v>50</v>
      </c>
      <c r="DW97" s="51">
        <f>'QLQ-30 + QLQ-OV28'!LF97</f>
        <v>93.333333333333329</v>
      </c>
      <c r="DX97" s="51">
        <f>'QLQ-30 + QLQ-OV28'!LG97</f>
        <v>83.333333333333343</v>
      </c>
      <c r="DY97" s="51">
        <f>'QLQ-30 + QLQ-OV28'!LH97</f>
        <v>33.333333333333336</v>
      </c>
      <c r="DZ97" s="51">
        <f>'QLQ-30 + QLQ-OV28'!LI97</f>
        <v>66.666666666666671</v>
      </c>
      <c r="EA97" s="51">
        <f>'QLQ-30 + QLQ-OV28'!LJ97</f>
        <v>50</v>
      </c>
      <c r="EB97" s="51">
        <f>'QLQ-30 + QLQ-OV28'!LK97</f>
        <v>44.44444444444445</v>
      </c>
      <c r="EC97" s="51">
        <f>'QLQ-30 + QLQ-OV28'!LL97</f>
        <v>16.666666666666664</v>
      </c>
      <c r="ED97" s="51">
        <f>'QLQ-30 + QLQ-OV28'!LM97</f>
        <v>33.333333333333329</v>
      </c>
      <c r="EE97" s="51">
        <f>'QLQ-30 + QLQ-OV28'!LN97</f>
        <v>0</v>
      </c>
      <c r="EF97" s="51">
        <f>'QLQ-30 + QLQ-OV28'!LO97</f>
        <v>66.666666666666657</v>
      </c>
      <c r="EG97" s="51">
        <f>'QLQ-30 + QLQ-OV28'!LP97</f>
        <v>66.666666666666657</v>
      </c>
      <c r="EH97" s="51">
        <f>'QLQ-30 + QLQ-OV28'!LQ97</f>
        <v>33.333333333333329</v>
      </c>
      <c r="EI97" s="51">
        <f>'QLQ-30 + QLQ-OV28'!LR97</f>
        <v>0</v>
      </c>
      <c r="EJ97" s="51">
        <f>'QLQ-30 + QLQ-OV28'!LS97</f>
        <v>33.333333333333329</v>
      </c>
      <c r="EK97" s="51">
        <f>'QLQ-30 + QLQ-OV28'!LT97</f>
        <v>66.666666666666657</v>
      </c>
      <c r="EL97" s="51">
        <f>'QLQ-30 + QLQ-OV28'!LU97</f>
        <v>0</v>
      </c>
      <c r="EM97" s="51">
        <f>'QLQ-30 + QLQ-OV28'!LV97</f>
        <v>88.888888888888886</v>
      </c>
      <c r="EN97" s="51">
        <f>'QLQ-30 + QLQ-OV28'!LW97</f>
        <v>38.095238095238095</v>
      </c>
      <c r="EO97" s="51">
        <f>'QLQ-30 + QLQ-OV28'!LX97</f>
        <v>44.44444444444445</v>
      </c>
      <c r="EP97" s="51">
        <f>'QLQ-30 + QLQ-OV28'!LY97</f>
        <v>16.666666666666664</v>
      </c>
      <c r="EQ97" s="51">
        <f>'QLQ-30 + QLQ-OV28'!LZ97</f>
        <v>53.333333333333336</v>
      </c>
      <c r="ER97" s="51">
        <f>'QLQ-30 + QLQ-OV28'!MA97</f>
        <v>83.333333333333343</v>
      </c>
      <c r="ES97" s="55">
        <f>'Facit-F'!DR96</f>
        <v>31</v>
      </c>
    </row>
    <row r="98" spans="1:149">
      <c r="A98" s="4" t="s">
        <v>102</v>
      </c>
      <c r="B98" s="4" t="s">
        <v>531</v>
      </c>
      <c r="C98" s="4" t="s">
        <v>372</v>
      </c>
      <c r="D98" s="4" t="s">
        <v>382</v>
      </c>
      <c r="E98" s="4" t="s">
        <v>383</v>
      </c>
      <c r="F98" s="4" t="s">
        <v>113</v>
      </c>
      <c r="G98" s="128" t="s">
        <v>374</v>
      </c>
      <c r="H98" s="62">
        <v>43804</v>
      </c>
      <c r="I98" s="4" t="s">
        <v>375</v>
      </c>
      <c r="J98" s="149" t="s">
        <v>386</v>
      </c>
      <c r="K98" s="149" t="s">
        <v>379</v>
      </c>
      <c r="L98" s="149"/>
      <c r="M98" s="149"/>
      <c r="N98" s="149"/>
      <c r="O98" s="132"/>
      <c r="P98" s="132"/>
      <c r="Q98" s="132"/>
      <c r="R98" s="132"/>
      <c r="S98" s="5">
        <v>55.9</v>
      </c>
      <c r="T98" s="5">
        <v>6.7</v>
      </c>
      <c r="U98" s="5">
        <v>3.72</v>
      </c>
      <c r="V98" s="5">
        <v>9.44</v>
      </c>
      <c r="W98" s="5">
        <v>5.95</v>
      </c>
      <c r="X98" s="5">
        <v>241</v>
      </c>
      <c r="Y98" s="5">
        <v>24.98</v>
      </c>
      <c r="Z98" s="5">
        <v>2</v>
      </c>
      <c r="AA98" s="51">
        <f>'QLQ-30 + QLQ-OV28'!BJ98</f>
        <v>66.666666666666657</v>
      </c>
      <c r="AB98" s="51">
        <f>'QLQ-30 + QLQ-OV28'!BK98</f>
        <v>53.333333333333343</v>
      </c>
      <c r="AC98" s="51">
        <f>'QLQ-30 + QLQ-OV28'!BL98</f>
        <v>33.333333333333336</v>
      </c>
      <c r="AD98" s="51">
        <f>'QLQ-30 + QLQ-OV28'!BM98</f>
        <v>41.666666666666664</v>
      </c>
      <c r="AE98" s="51">
        <f>'QLQ-30 + QLQ-OV28'!BN98</f>
        <v>66.666666666666671</v>
      </c>
      <c r="AF98" s="51">
        <f>'QLQ-30 + QLQ-OV28'!BO98</f>
        <v>33.333333333333336</v>
      </c>
      <c r="AG98" s="51">
        <f>'QLQ-30 + QLQ-OV28'!BP98</f>
        <v>66.666666666666657</v>
      </c>
      <c r="AH98" s="51">
        <f>'QLQ-30 + QLQ-OV28'!BQ98</f>
        <v>16.666666666666664</v>
      </c>
      <c r="AI98" s="51">
        <f>'QLQ-30 + QLQ-OV28'!BR98</f>
        <v>66.666666666666657</v>
      </c>
      <c r="AJ98" s="51">
        <f>'QLQ-30 + QLQ-OV28'!BS98</f>
        <v>33.333333333333329</v>
      </c>
      <c r="AK98" s="51">
        <f>'QLQ-30 + QLQ-OV28'!BT98</f>
        <v>66.666666666666657</v>
      </c>
      <c r="AL98" s="51">
        <f>'QLQ-30 + QLQ-OV28'!BU98</f>
        <v>66.666666666666657</v>
      </c>
      <c r="AM98" s="51">
        <f>'QLQ-30 + QLQ-OV28'!BV98</f>
        <v>33.333333333333329</v>
      </c>
      <c r="AN98" s="51">
        <f>'QLQ-30 + QLQ-OV28'!BW98</f>
        <v>0</v>
      </c>
      <c r="AO98" s="51">
        <f>'QLQ-30 + QLQ-OV28'!BX98</f>
        <v>33.333333333333329</v>
      </c>
      <c r="AP98" s="51">
        <f>'QLQ-30 + QLQ-OV28'!BY98</f>
        <v>66.666666666666657</v>
      </c>
      <c r="AQ98" s="51">
        <f>'QLQ-30 + QLQ-OV28'!BZ98</f>
        <v>0</v>
      </c>
      <c r="AR98" s="51">
        <f>'QLQ-30 + QLQ-OV28'!CA98</f>
        <v>66.666666666666657</v>
      </c>
      <c r="AS98" s="51">
        <f>'QLQ-30 + QLQ-OV28'!CB98</f>
        <v>57.142857142857153</v>
      </c>
      <c r="AT98" s="51">
        <f>'QLQ-30 + QLQ-OV28'!CC98</f>
        <v>33.333333333333329</v>
      </c>
      <c r="AU98" s="51">
        <f>'QLQ-30 + QLQ-OV28'!CD98</f>
        <v>33.333333333333329</v>
      </c>
      <c r="AV98" s="51">
        <f>'QLQ-30 + QLQ-OV28'!CE98</f>
        <v>33.333333333333329</v>
      </c>
      <c r="AW98" s="51">
        <f>'QLQ-30 + QLQ-OV28'!CF98</f>
        <v>0</v>
      </c>
      <c r="AX98" s="142">
        <f>'Facit-F'!AF97</f>
        <v>18</v>
      </c>
      <c r="AY98" s="62">
        <v>43830</v>
      </c>
      <c r="AZ98" s="5">
        <v>15.2</v>
      </c>
      <c r="BA98" s="5">
        <v>6</v>
      </c>
      <c r="BB98" s="5">
        <v>3.3</v>
      </c>
      <c r="BC98" s="5">
        <v>8.61</v>
      </c>
      <c r="BD98" s="5">
        <v>4.9400000000000004</v>
      </c>
      <c r="BE98" s="5">
        <v>150</v>
      </c>
      <c r="BF98" s="5">
        <v>26.8</v>
      </c>
      <c r="BG98" s="5">
        <v>2</v>
      </c>
      <c r="BH98" s="51">
        <f>'QLQ-30 + QLQ-OV28'!EQ98</f>
        <v>50</v>
      </c>
      <c r="BI98" s="51">
        <f>'QLQ-30 + QLQ-OV28'!ER98</f>
        <v>46.666666666666664</v>
      </c>
      <c r="BJ98" s="51">
        <f>'QLQ-30 + QLQ-OV28'!ES98</f>
        <v>16.666666666666664</v>
      </c>
      <c r="BK98" s="51">
        <f>'QLQ-30 + QLQ-OV28'!ET98</f>
        <v>33.333333333333336</v>
      </c>
      <c r="BL98" s="51">
        <f>'QLQ-30 + QLQ-OV28'!EU98</f>
        <v>66.666666666666671</v>
      </c>
      <c r="BM98" s="51">
        <f>'QLQ-30 + QLQ-OV28'!EV98</f>
        <v>16.666666666666664</v>
      </c>
      <c r="BN98" s="51">
        <f>'QLQ-30 + QLQ-OV28'!EW98</f>
        <v>66.666666666666657</v>
      </c>
      <c r="BO98" s="51">
        <f>'QLQ-30 + QLQ-OV28'!EX98</f>
        <v>33.333333333333329</v>
      </c>
      <c r="BP98" s="51">
        <f>'QLQ-30 + QLQ-OV28'!EY98</f>
        <v>66.666666666666657</v>
      </c>
      <c r="BQ98" s="51">
        <f>'QLQ-30 + QLQ-OV28'!EZ98</f>
        <v>33.333333333333329</v>
      </c>
      <c r="BR98" s="51">
        <f>'QLQ-30 + QLQ-OV28'!FA98</f>
        <v>33.333333333333329</v>
      </c>
      <c r="BS98" s="51">
        <f>'QLQ-30 + QLQ-OV28'!FB98</f>
        <v>66.666666666666657</v>
      </c>
      <c r="BT98" s="51">
        <f>'QLQ-30 + QLQ-OV28'!FC98</f>
        <v>33.333333333333329</v>
      </c>
      <c r="BU98" s="51">
        <f>'QLQ-30 + QLQ-OV28'!FD98</f>
        <v>33.333333333333329</v>
      </c>
      <c r="BV98" s="51">
        <f>'QLQ-30 + QLQ-OV28'!FE98</f>
        <v>33.333333333333329</v>
      </c>
      <c r="BW98" s="51">
        <f>'QLQ-30 + QLQ-OV28'!FF98</f>
        <v>66.666666666666657</v>
      </c>
      <c r="BX98" s="51">
        <f>'QLQ-30 + QLQ-OV28'!FG98</f>
        <v>0</v>
      </c>
      <c r="BY98" s="51">
        <f>'QLQ-30 + QLQ-OV28'!FH98</f>
        <v>66.666666666666657</v>
      </c>
      <c r="BZ98" s="51">
        <f>'QLQ-30 + QLQ-OV28'!FI98</f>
        <v>57.142857142857153</v>
      </c>
      <c r="CA98" s="51">
        <f>'QLQ-30 + QLQ-OV28'!FJ98</f>
        <v>33.333333333333329</v>
      </c>
      <c r="CB98" s="51">
        <f>'QLQ-30 + QLQ-OV28'!FK98</f>
        <v>33.333333333333329</v>
      </c>
      <c r="CC98" s="51">
        <f>'QLQ-30 + QLQ-OV28'!FL98</f>
        <v>33.333333333333329</v>
      </c>
      <c r="CD98" s="51">
        <f>'QLQ-30 + QLQ-OV28'!FM98</f>
        <v>33.333333333333329</v>
      </c>
      <c r="CE98" s="142">
        <f>'Facit-F'!BJ97</f>
        <v>14</v>
      </c>
      <c r="CF98" s="64">
        <v>43887</v>
      </c>
      <c r="CG98" s="5">
        <v>10.199999999999999</v>
      </c>
      <c r="CH98" s="5">
        <v>6.7</v>
      </c>
      <c r="CI98" s="5">
        <v>3.27</v>
      </c>
      <c r="CJ98" s="5">
        <v>6.35</v>
      </c>
      <c r="CK98" s="5">
        <v>3.63</v>
      </c>
      <c r="CL98" s="5">
        <v>174</v>
      </c>
      <c r="CM98" s="5">
        <v>26.08</v>
      </c>
      <c r="CN98" s="5">
        <v>2</v>
      </c>
      <c r="CO98" s="51">
        <f>'QLQ-30 + QLQ-OV28'!HX98</f>
        <v>50</v>
      </c>
      <c r="CP98" s="51">
        <f>'QLQ-30 + QLQ-OV28'!HY98</f>
        <v>40</v>
      </c>
      <c r="CQ98" s="51">
        <f>'QLQ-30 + QLQ-OV28'!HZ98</f>
        <v>0</v>
      </c>
      <c r="CR98" s="51">
        <f>'QLQ-30 + QLQ-OV28'!IA98</f>
        <v>25</v>
      </c>
      <c r="CS98" s="51">
        <f>'QLQ-30 + QLQ-OV28'!IB98</f>
        <v>50</v>
      </c>
      <c r="CT98" s="51">
        <f>'QLQ-30 + QLQ-OV28'!IC98</f>
        <v>0</v>
      </c>
      <c r="CU98" s="51">
        <f>'QLQ-30 + QLQ-OV28'!ID98</f>
        <v>66.666666666666657</v>
      </c>
      <c r="CV98" s="51">
        <f>'QLQ-30 + QLQ-OV28'!IE98</f>
        <v>50</v>
      </c>
      <c r="CW98" s="51">
        <f>'QLQ-30 + QLQ-OV28'!IF98</f>
        <v>33.333333333333329</v>
      </c>
      <c r="CX98" s="51">
        <f>'QLQ-30 + QLQ-OV28'!IG98</f>
        <v>33.333333333333329</v>
      </c>
      <c r="CY98" s="51">
        <f>'QLQ-30 + QLQ-OV28'!IH98</f>
        <v>33.333333333333329</v>
      </c>
      <c r="CZ98" s="51">
        <f>'QLQ-30 + QLQ-OV28'!II98</f>
        <v>66.666666666666657</v>
      </c>
      <c r="DA98" s="51">
        <f>'QLQ-30 + QLQ-OV28'!IJ98</f>
        <v>33.333333333333329</v>
      </c>
      <c r="DB98" s="51">
        <f>'QLQ-30 + QLQ-OV28'!IK98</f>
        <v>33.333333333333329</v>
      </c>
      <c r="DC98" s="51">
        <f>'QLQ-30 + QLQ-OV28'!IL98</f>
        <v>66.666666666666657</v>
      </c>
      <c r="DD98" s="51">
        <f>'QLQ-30 + QLQ-OV28'!IM98</f>
        <v>66.666666666666657</v>
      </c>
      <c r="DE98" s="51">
        <f>'QLQ-30 + QLQ-OV28'!IN98</f>
        <v>0</v>
      </c>
      <c r="DF98" s="51">
        <f>'QLQ-30 + QLQ-OV28'!IO98</f>
        <v>66.666666666666657</v>
      </c>
      <c r="DG98" s="51">
        <f>'QLQ-30 + QLQ-OV28'!IP98</f>
        <v>57.142857142857153</v>
      </c>
      <c r="DH98" s="51">
        <f>'QLQ-30 + QLQ-OV28'!IQ98</f>
        <v>66.666666666666657</v>
      </c>
      <c r="DI98" s="51">
        <f>'QLQ-30 + QLQ-OV28'!IR98</f>
        <v>33.333333333333329</v>
      </c>
      <c r="DJ98" s="51">
        <f>'QLQ-30 + QLQ-OV28'!IS98</f>
        <v>40.000000000000007</v>
      </c>
      <c r="DK98" s="51">
        <f>'QLQ-30 + QLQ-OV28'!IT98</f>
        <v>83.333333333333343</v>
      </c>
      <c r="DL98" s="142">
        <f>'Facit-F'!CN97</f>
        <v>13</v>
      </c>
      <c r="DM98" s="64">
        <v>43951</v>
      </c>
      <c r="DN98" s="5" t="s">
        <v>380</v>
      </c>
      <c r="DO98" s="5">
        <v>6.2</v>
      </c>
      <c r="DP98" s="5">
        <v>2.9</v>
      </c>
      <c r="DQ98" s="5">
        <v>5.21</v>
      </c>
      <c r="DR98" s="5">
        <v>2.66</v>
      </c>
      <c r="DS98" s="5">
        <v>227</v>
      </c>
      <c r="DT98" s="5">
        <v>26.1</v>
      </c>
      <c r="DU98" s="5">
        <v>2</v>
      </c>
      <c r="DV98" s="51">
        <f>'QLQ-30 + QLQ-OV28'!LE98</f>
        <v>33.333333333333329</v>
      </c>
      <c r="DW98" s="51">
        <f>'QLQ-30 + QLQ-OV28'!LF98</f>
        <v>20.000000000000007</v>
      </c>
      <c r="DX98" s="51">
        <f>'QLQ-30 + QLQ-OV28'!LG98</f>
        <v>0</v>
      </c>
      <c r="DY98" s="51">
        <f>'QLQ-30 + QLQ-OV28'!LH98</f>
        <v>8.3333333333333375</v>
      </c>
      <c r="DZ98" s="51">
        <f>'QLQ-30 + QLQ-OV28'!LI98</f>
        <v>33.333333333333336</v>
      </c>
      <c r="EA98" s="51">
        <f>'QLQ-30 + QLQ-OV28'!LJ98</f>
        <v>0</v>
      </c>
      <c r="EB98" s="51">
        <f>'QLQ-30 + QLQ-OV28'!LK98</f>
        <v>100</v>
      </c>
      <c r="EC98" s="51">
        <f>'QLQ-30 + QLQ-OV28'!LL98</f>
        <v>50</v>
      </c>
      <c r="ED98" s="51">
        <f>'QLQ-30 + QLQ-OV28'!LM98</f>
        <v>66.666666666666657</v>
      </c>
      <c r="EE98" s="51">
        <f>'QLQ-30 + QLQ-OV28'!LN98</f>
        <v>66.666666666666657</v>
      </c>
      <c r="EF98" s="51">
        <f>'QLQ-30 + QLQ-OV28'!LO98</f>
        <v>66.666666666666657</v>
      </c>
      <c r="EG98" s="51">
        <f>'QLQ-30 + QLQ-OV28'!LP98</f>
        <v>66.666666666666657</v>
      </c>
      <c r="EH98" s="51">
        <f>'QLQ-30 + QLQ-OV28'!LQ98</f>
        <v>33.333333333333329</v>
      </c>
      <c r="EI98" s="51">
        <f>'QLQ-30 + QLQ-OV28'!LR98</f>
        <v>33.333333333333329</v>
      </c>
      <c r="EJ98" s="51">
        <f>'QLQ-30 + QLQ-OV28'!LS98</f>
        <v>66.666666666666657</v>
      </c>
      <c r="EK98" s="51">
        <f>'QLQ-30 + QLQ-OV28'!LT98</f>
        <v>100</v>
      </c>
      <c r="EL98" s="51">
        <f>'QLQ-30 + QLQ-OV28'!LU98</f>
        <v>0</v>
      </c>
      <c r="EM98" s="51">
        <f>'QLQ-30 + QLQ-OV28'!LV98</f>
        <v>100</v>
      </c>
      <c r="EN98" s="51">
        <f>'QLQ-30 + QLQ-OV28'!LW98</f>
        <v>80.952380952380949</v>
      </c>
      <c r="EO98" s="51">
        <f>'QLQ-30 + QLQ-OV28'!LX98</f>
        <v>100</v>
      </c>
      <c r="EP98" s="51">
        <f>'QLQ-30 + QLQ-OV28'!LY98</f>
        <v>33.333333333333329</v>
      </c>
      <c r="EQ98" s="51">
        <f>'QLQ-30 + QLQ-OV28'!LZ98</f>
        <v>66.666666666666657</v>
      </c>
      <c r="ER98" s="51">
        <f>'QLQ-30 + QLQ-OV28'!MA98</f>
        <v>83.333333333333343</v>
      </c>
      <c r="ES98" s="55">
        <f>'Facit-F'!DR97</f>
        <v>7</v>
      </c>
    </row>
    <row r="99" spans="1:149">
      <c r="A99" s="4" t="s">
        <v>103</v>
      </c>
      <c r="B99" s="4" t="s">
        <v>532</v>
      </c>
      <c r="C99" s="4" t="s">
        <v>372</v>
      </c>
      <c r="D99" s="4" t="s">
        <v>382</v>
      </c>
      <c r="E99" s="4" t="s">
        <v>383</v>
      </c>
      <c r="F99" s="4" t="s">
        <v>113</v>
      </c>
      <c r="G99" s="128" t="s">
        <v>374</v>
      </c>
      <c r="H99" s="62">
        <v>43734</v>
      </c>
      <c r="I99" s="4" t="s">
        <v>541</v>
      </c>
      <c r="J99" s="147" t="s">
        <v>538</v>
      </c>
      <c r="K99" s="147"/>
      <c r="L99" s="147"/>
      <c r="M99" s="147"/>
      <c r="N99" s="147"/>
      <c r="O99" s="132"/>
      <c r="P99" s="132"/>
      <c r="Q99" s="132"/>
      <c r="R99" s="132"/>
      <c r="S99" s="5">
        <v>233</v>
      </c>
      <c r="T99" s="5">
        <v>7.3</v>
      </c>
      <c r="U99" s="5">
        <v>3.94</v>
      </c>
      <c r="V99" s="5">
        <v>9.35</v>
      </c>
      <c r="W99" s="5">
        <v>7.16</v>
      </c>
      <c r="X99" s="5">
        <v>326</v>
      </c>
      <c r="Y99" s="5">
        <v>23.3</v>
      </c>
      <c r="Z99" s="5">
        <v>2</v>
      </c>
      <c r="AA99" s="51">
        <f>'QLQ-30 + QLQ-OV28'!BJ99</f>
        <v>50</v>
      </c>
      <c r="AB99" s="51">
        <f>'QLQ-30 + QLQ-OV28'!BK99</f>
        <v>46.666666666666664</v>
      </c>
      <c r="AC99" s="51">
        <f>'QLQ-30 + QLQ-OV28'!BL99</f>
        <v>33.333333333333336</v>
      </c>
      <c r="AD99" s="51">
        <f>'QLQ-30 + QLQ-OV28'!BM99</f>
        <v>25</v>
      </c>
      <c r="AE99" s="51">
        <f>'QLQ-30 + QLQ-OV28'!BN99</f>
        <v>66.666666666666671</v>
      </c>
      <c r="AF99" s="51">
        <f>'QLQ-30 + QLQ-OV28'!BO99</f>
        <v>16.666666666666664</v>
      </c>
      <c r="AG99" s="51">
        <f>'QLQ-30 + QLQ-OV28'!BP99</f>
        <v>66.666666666666657</v>
      </c>
      <c r="AH99" s="51">
        <f>'QLQ-30 + QLQ-OV28'!BQ99</f>
        <v>0</v>
      </c>
      <c r="AI99" s="51">
        <f>'QLQ-30 + QLQ-OV28'!BR99</f>
        <v>33.333333333333329</v>
      </c>
      <c r="AJ99" s="51">
        <f>'QLQ-30 + QLQ-OV28'!BS99</f>
        <v>33.333333333333329</v>
      </c>
      <c r="AK99" s="51">
        <f>'QLQ-30 + QLQ-OV28'!BT99</f>
        <v>33.333333333333329</v>
      </c>
      <c r="AL99" s="51">
        <f>'QLQ-30 + QLQ-OV28'!BU99</f>
        <v>66.666666666666657</v>
      </c>
      <c r="AM99" s="51">
        <f>'QLQ-30 + QLQ-OV28'!BV99</f>
        <v>33.333333333333329</v>
      </c>
      <c r="AN99" s="51">
        <f>'QLQ-30 + QLQ-OV28'!BW99</f>
        <v>0</v>
      </c>
      <c r="AO99" s="51">
        <f>'QLQ-30 + QLQ-OV28'!BX99</f>
        <v>33.333333333333329</v>
      </c>
      <c r="AP99" s="51">
        <f>'QLQ-30 + QLQ-OV28'!BY99</f>
        <v>16.666666666666664</v>
      </c>
      <c r="AQ99" s="51">
        <f>'QLQ-30 + QLQ-OV28'!BZ99</f>
        <v>0</v>
      </c>
      <c r="AR99" s="51">
        <f>'QLQ-30 + QLQ-OV28'!CA99</f>
        <v>77.777777777777786</v>
      </c>
      <c r="AS99" s="51">
        <f>'QLQ-30 + QLQ-OV28'!CB99</f>
        <v>47.619047619047613</v>
      </c>
      <c r="AT99" s="51">
        <f>'QLQ-30 + QLQ-OV28'!CC99</f>
        <v>11.111111111111109</v>
      </c>
      <c r="AU99" s="51">
        <f>'QLQ-30 + QLQ-OV28'!CD99</f>
        <v>0</v>
      </c>
      <c r="AV99" s="51">
        <f>'QLQ-30 + QLQ-OV28'!CE99</f>
        <v>26.666666666666668</v>
      </c>
      <c r="AW99" s="51">
        <f>'QLQ-30 + QLQ-OV28'!CF99</f>
        <v>0</v>
      </c>
      <c r="AX99" s="142">
        <f>'Facit-F'!AF98</f>
        <v>25</v>
      </c>
      <c r="AY99" s="62">
        <v>43755</v>
      </c>
      <c r="AZ99" s="5" t="s">
        <v>380</v>
      </c>
      <c r="BA99" s="5">
        <v>7</v>
      </c>
      <c r="BB99" s="5">
        <v>3.77</v>
      </c>
      <c r="BC99" s="5">
        <v>6.55</v>
      </c>
      <c r="BD99" s="5">
        <v>4.5999999999999996</v>
      </c>
      <c r="BE99" s="5">
        <v>382</v>
      </c>
      <c r="BF99" s="5">
        <v>22.5</v>
      </c>
      <c r="BG99" s="5">
        <v>2</v>
      </c>
      <c r="BH99" s="51">
        <f>'QLQ-30 + QLQ-OV28'!EQ99</f>
        <v>50</v>
      </c>
      <c r="BI99" s="51">
        <f>'QLQ-30 + QLQ-OV28'!ER99</f>
        <v>40</v>
      </c>
      <c r="BJ99" s="51">
        <f>'QLQ-30 + QLQ-OV28'!ES99</f>
        <v>33.333333333333336</v>
      </c>
      <c r="BK99" s="51">
        <f>'QLQ-30 + QLQ-OV28'!ET99</f>
        <v>25</v>
      </c>
      <c r="BL99" s="51">
        <f>'QLQ-30 + QLQ-OV28'!EU99</f>
        <v>66.666666666666671</v>
      </c>
      <c r="BM99" s="51">
        <f>'QLQ-30 + QLQ-OV28'!EV99</f>
        <v>16.666666666666664</v>
      </c>
      <c r="BN99" s="51">
        <f>'QLQ-30 + QLQ-OV28'!EW99</f>
        <v>66.666666666666657</v>
      </c>
      <c r="BO99" s="51">
        <f>'QLQ-30 + QLQ-OV28'!EX99</f>
        <v>16.666666666666664</v>
      </c>
      <c r="BP99" s="51">
        <f>'QLQ-30 + QLQ-OV28'!EY99</f>
        <v>33.333333333333329</v>
      </c>
      <c r="BQ99" s="51">
        <f>'QLQ-30 + QLQ-OV28'!EZ99</f>
        <v>33.333333333333329</v>
      </c>
      <c r="BR99" s="51">
        <f>'QLQ-30 + QLQ-OV28'!FA99</f>
        <v>33.333333333333329</v>
      </c>
      <c r="BS99" s="51">
        <f>'QLQ-30 + QLQ-OV28'!FB99</f>
        <v>66.666666666666657</v>
      </c>
      <c r="BT99" s="51">
        <f>'QLQ-30 + QLQ-OV28'!FC99</f>
        <v>33.333333333333329</v>
      </c>
      <c r="BU99" s="51">
        <f>'QLQ-30 + QLQ-OV28'!FD99</f>
        <v>0</v>
      </c>
      <c r="BV99" s="51">
        <f>'QLQ-30 + QLQ-OV28'!FE99</f>
        <v>33.333333333333329</v>
      </c>
      <c r="BW99" s="51">
        <f>'QLQ-30 + QLQ-OV28'!FF99</f>
        <v>50</v>
      </c>
      <c r="BX99" s="51">
        <f>'QLQ-30 + QLQ-OV28'!FG99</f>
        <v>0</v>
      </c>
      <c r="BY99" s="51">
        <f>'QLQ-30 + QLQ-OV28'!FH99</f>
        <v>100</v>
      </c>
      <c r="BZ99" s="51">
        <f>'QLQ-30 + QLQ-OV28'!FI99</f>
        <v>52.380952380952387</v>
      </c>
      <c r="CA99" s="51">
        <f>'QLQ-30 + QLQ-OV28'!FJ99</f>
        <v>44.44444444444445</v>
      </c>
      <c r="CB99" s="51">
        <f>'QLQ-30 + QLQ-OV28'!FK99</f>
        <v>16.666666666666664</v>
      </c>
      <c r="CC99" s="51">
        <f>'QLQ-30 + QLQ-OV28'!FL99</f>
        <v>33.333333333333329</v>
      </c>
      <c r="CD99" s="51">
        <f>'QLQ-30 + QLQ-OV28'!FM99</f>
        <v>33.333333333333329</v>
      </c>
      <c r="CE99" s="142">
        <f>'Facit-F'!BJ98</f>
        <v>21</v>
      </c>
      <c r="CF99" s="64">
        <v>43802</v>
      </c>
      <c r="CG99" s="5">
        <v>14.5</v>
      </c>
      <c r="CH99" s="5">
        <v>6.1</v>
      </c>
      <c r="CI99" s="5">
        <v>3.16</v>
      </c>
      <c r="CJ99" s="5">
        <v>7.26</v>
      </c>
      <c r="CK99" s="5">
        <v>5.41</v>
      </c>
      <c r="CL99" s="5">
        <v>459</v>
      </c>
      <c r="CM99" s="5">
        <v>22.51</v>
      </c>
      <c r="CN99" s="5">
        <v>2</v>
      </c>
      <c r="CO99" s="51">
        <f>'QLQ-30 + QLQ-OV28'!HX99</f>
        <v>50</v>
      </c>
      <c r="CP99" s="51">
        <f>'QLQ-30 + QLQ-OV28'!HY99</f>
        <v>40</v>
      </c>
      <c r="CQ99" s="51">
        <f>'QLQ-30 + QLQ-OV28'!HZ99</f>
        <v>33.333333333333336</v>
      </c>
      <c r="CR99" s="51">
        <f>'QLQ-30 + QLQ-OV28'!IA99</f>
        <v>8.3333333333333375</v>
      </c>
      <c r="CS99" s="51">
        <f>'QLQ-30 + QLQ-OV28'!IB99</f>
        <v>50</v>
      </c>
      <c r="CT99" s="51">
        <f>'QLQ-30 + QLQ-OV28'!IC99</f>
        <v>0</v>
      </c>
      <c r="CU99" s="51">
        <f>'QLQ-30 + QLQ-OV28'!ID99</f>
        <v>66.666666666666657</v>
      </c>
      <c r="CV99" s="51">
        <f>'QLQ-30 + QLQ-OV28'!IE99</f>
        <v>33.333333333333329</v>
      </c>
      <c r="CW99" s="51">
        <f>'QLQ-30 + QLQ-OV28'!IF99</f>
        <v>33.333333333333329</v>
      </c>
      <c r="CX99" s="51">
        <f>'QLQ-30 + QLQ-OV28'!IG99</f>
        <v>33.333333333333329</v>
      </c>
      <c r="CY99" s="51">
        <f>'QLQ-30 + QLQ-OV28'!IH99</f>
        <v>66.666666666666657</v>
      </c>
      <c r="CZ99" s="51">
        <f>'QLQ-30 + QLQ-OV28'!II99</f>
        <v>33.333333333333329</v>
      </c>
      <c r="DA99" s="51">
        <f>'QLQ-30 + QLQ-OV28'!IJ99</f>
        <v>33.333333333333329</v>
      </c>
      <c r="DB99" s="51">
        <f>'QLQ-30 + QLQ-OV28'!IK99</f>
        <v>33.333333333333329</v>
      </c>
      <c r="DC99" s="51">
        <f>'QLQ-30 + QLQ-OV28'!IL99</f>
        <v>33.333333333333329</v>
      </c>
      <c r="DD99" s="51">
        <f>'QLQ-30 + QLQ-OV28'!IM99</f>
        <v>50</v>
      </c>
      <c r="DE99" s="51">
        <f>'QLQ-30 + QLQ-OV28'!IN99</f>
        <v>0</v>
      </c>
      <c r="DF99" s="51">
        <f>'QLQ-30 + QLQ-OV28'!IO99</f>
        <v>100</v>
      </c>
      <c r="DG99" s="51">
        <f>'QLQ-30 + QLQ-OV28'!IP99</f>
        <v>57.142857142857153</v>
      </c>
      <c r="DH99" s="51">
        <f>'QLQ-30 + QLQ-OV28'!IQ99</f>
        <v>66.666666666666657</v>
      </c>
      <c r="DI99" s="51">
        <f>'QLQ-30 + QLQ-OV28'!IR99</f>
        <v>16.666666666666664</v>
      </c>
      <c r="DJ99" s="51">
        <f>'QLQ-30 + QLQ-OV28'!IS99</f>
        <v>46.666666666666664</v>
      </c>
      <c r="DK99" s="51">
        <f>'QLQ-30 + QLQ-OV28'!IT99</f>
        <v>66.666666666666657</v>
      </c>
      <c r="DL99" s="142">
        <f>'Facit-F'!CN98</f>
        <v>15</v>
      </c>
      <c r="DM99" s="64">
        <v>43865</v>
      </c>
      <c r="DN99" s="5">
        <v>7.83</v>
      </c>
      <c r="DO99" s="5">
        <v>6.3</v>
      </c>
      <c r="DP99" s="5">
        <v>2.82</v>
      </c>
      <c r="DQ99" s="5">
        <v>4.53</v>
      </c>
      <c r="DR99" s="5">
        <v>3.13</v>
      </c>
      <c r="DS99" s="5">
        <v>274</v>
      </c>
      <c r="DT99" s="5">
        <v>23.4</v>
      </c>
      <c r="DU99" s="5">
        <v>2</v>
      </c>
      <c r="DV99" s="51">
        <f>'QLQ-30 + QLQ-OV28'!LE99</f>
        <v>66.666666666666657</v>
      </c>
      <c r="DW99" s="51">
        <f>'QLQ-30 + QLQ-OV28'!LF99</f>
        <v>46.666666666666664</v>
      </c>
      <c r="DX99" s="51">
        <f>'QLQ-30 + QLQ-OV28'!LG99</f>
        <v>33.333333333333336</v>
      </c>
      <c r="DY99" s="51">
        <f>'QLQ-30 + QLQ-OV28'!LH99</f>
        <v>50</v>
      </c>
      <c r="DZ99" s="51">
        <f>'QLQ-30 + QLQ-OV28'!LI99</f>
        <v>66.666666666666671</v>
      </c>
      <c r="EA99" s="51">
        <f>'QLQ-30 + QLQ-OV28'!LJ99</f>
        <v>50</v>
      </c>
      <c r="EB99" s="51">
        <f>'QLQ-30 + QLQ-OV28'!LK99</f>
        <v>66.666666666666657</v>
      </c>
      <c r="EC99" s="51">
        <f>'QLQ-30 + QLQ-OV28'!LL99</f>
        <v>16.666666666666664</v>
      </c>
      <c r="ED99" s="51">
        <f>'QLQ-30 + QLQ-OV28'!LM99</f>
        <v>0</v>
      </c>
      <c r="EE99" s="51">
        <f>'QLQ-30 + QLQ-OV28'!LN99</f>
        <v>0</v>
      </c>
      <c r="EF99" s="51">
        <f>'QLQ-30 + QLQ-OV28'!LO99</f>
        <v>66.666666666666657</v>
      </c>
      <c r="EG99" s="51">
        <f>'QLQ-30 + QLQ-OV28'!LP99</f>
        <v>33.333333333333329</v>
      </c>
      <c r="EH99" s="51">
        <f>'QLQ-30 + QLQ-OV28'!LQ99</f>
        <v>0</v>
      </c>
      <c r="EI99" s="51">
        <f>'QLQ-30 + QLQ-OV28'!LR99</f>
        <v>33.333333333333329</v>
      </c>
      <c r="EJ99" s="51">
        <f>'QLQ-30 + QLQ-OV28'!LS99</f>
        <v>33.333333333333329</v>
      </c>
      <c r="EK99" s="51">
        <f>'QLQ-30 + QLQ-OV28'!LT99</f>
        <v>16.666666666666664</v>
      </c>
      <c r="EL99" s="51">
        <f>'QLQ-30 + QLQ-OV28'!LU99</f>
        <v>0</v>
      </c>
      <c r="EM99" s="51">
        <f>'QLQ-30 + QLQ-OV28'!LV99</f>
        <v>66.666666666666657</v>
      </c>
      <c r="EN99" s="51">
        <f>'QLQ-30 + QLQ-OV28'!LW99</f>
        <v>28.571428571428577</v>
      </c>
      <c r="EO99" s="51">
        <f>'QLQ-30 + QLQ-OV28'!LX99</f>
        <v>66.666666666666657</v>
      </c>
      <c r="EP99" s="51">
        <f>'QLQ-30 + QLQ-OV28'!LY99</f>
        <v>16.666666666666664</v>
      </c>
      <c r="EQ99" s="51">
        <f>'QLQ-30 + QLQ-OV28'!LZ99</f>
        <v>40.000000000000007</v>
      </c>
      <c r="ER99" s="51">
        <f>'QLQ-30 + QLQ-OV28'!MA99</f>
        <v>66.666666666666657</v>
      </c>
      <c r="ES99" s="55">
        <f>'Facit-F'!DR98</f>
        <v>24</v>
      </c>
    </row>
    <row r="100" spans="1:149">
      <c r="A100" s="4" t="s">
        <v>104</v>
      </c>
      <c r="B100" s="4" t="s">
        <v>533</v>
      </c>
      <c r="C100" s="4" t="s">
        <v>372</v>
      </c>
      <c r="D100" s="4" t="s">
        <v>382</v>
      </c>
      <c r="E100" s="4" t="s">
        <v>396</v>
      </c>
      <c r="F100" s="4" t="s">
        <v>373</v>
      </c>
      <c r="G100" s="128" t="s">
        <v>374</v>
      </c>
      <c r="H100" s="62">
        <v>43383</v>
      </c>
      <c r="I100" s="4" t="s">
        <v>541</v>
      </c>
      <c r="J100" s="132"/>
      <c r="K100" s="132"/>
      <c r="L100" s="132"/>
      <c r="M100" s="132"/>
      <c r="N100" s="132"/>
      <c r="O100" s="132"/>
      <c r="P100" s="132"/>
      <c r="Q100" s="132"/>
      <c r="R100" s="132"/>
      <c r="S100" s="5">
        <v>89.64</v>
      </c>
      <c r="T100" s="5">
        <v>7</v>
      </c>
      <c r="U100" s="5">
        <v>3.83</v>
      </c>
      <c r="V100" s="5">
        <v>6.11</v>
      </c>
      <c r="W100" s="5">
        <v>3.9</v>
      </c>
      <c r="X100" s="5">
        <v>241</v>
      </c>
      <c r="Y100" s="5">
        <v>24.24</v>
      </c>
      <c r="Z100" s="5">
        <v>2</v>
      </c>
      <c r="AA100" s="51">
        <f>'QLQ-30 + QLQ-OV28'!BJ100</f>
        <v>66.666666666666657</v>
      </c>
      <c r="AB100" s="51">
        <f>'QLQ-30 + QLQ-OV28'!BK100</f>
        <v>80</v>
      </c>
      <c r="AC100" s="51">
        <f>'QLQ-30 + QLQ-OV28'!BL100</f>
        <v>83.333333333333343</v>
      </c>
      <c r="AD100" s="51">
        <f>'QLQ-30 + QLQ-OV28'!BM100</f>
        <v>75</v>
      </c>
      <c r="AE100" s="51">
        <f>'QLQ-30 + QLQ-OV28'!BN100</f>
        <v>66.666666666666671</v>
      </c>
      <c r="AF100" s="51">
        <f>'QLQ-30 + QLQ-OV28'!BO100</f>
        <v>66.666666666666671</v>
      </c>
      <c r="AG100" s="51">
        <f>'QLQ-30 + QLQ-OV28'!BP100</f>
        <v>33.333333333333329</v>
      </c>
      <c r="AH100" s="51">
        <f>'QLQ-30 + QLQ-OV28'!BQ100</f>
        <v>0</v>
      </c>
      <c r="AI100" s="51">
        <f>'QLQ-30 + QLQ-OV28'!BR100</f>
        <v>33.333333333333329</v>
      </c>
      <c r="AJ100" s="51">
        <f>'QLQ-30 + QLQ-OV28'!BS100</f>
        <v>33.333333333333329</v>
      </c>
      <c r="AK100" s="51">
        <f>'QLQ-30 + QLQ-OV28'!BT100</f>
        <v>33.333333333333329</v>
      </c>
      <c r="AL100" s="51">
        <f>'QLQ-30 + QLQ-OV28'!BU100</f>
        <v>33.333333333333329</v>
      </c>
      <c r="AM100" s="51">
        <f>'QLQ-30 + QLQ-OV28'!BV100</f>
        <v>66.666666666666657</v>
      </c>
      <c r="AN100" s="51">
        <f>'QLQ-30 + QLQ-OV28'!BW100</f>
        <v>0</v>
      </c>
      <c r="AO100" s="51">
        <f>'QLQ-30 + QLQ-OV28'!BX100</f>
        <v>0</v>
      </c>
      <c r="AP100" s="51">
        <f>'QLQ-30 + QLQ-OV28'!BY100</f>
        <v>16.666666666666664</v>
      </c>
      <c r="AQ100" s="51">
        <f>'QLQ-30 + QLQ-OV28'!BZ100</f>
        <v>0</v>
      </c>
      <c r="AR100" s="51">
        <f>'QLQ-30 + QLQ-OV28'!CA100</f>
        <v>66.666666666666657</v>
      </c>
      <c r="AS100" s="51">
        <f>'QLQ-30 + QLQ-OV28'!CB100</f>
        <v>47.619047619047613</v>
      </c>
      <c r="AT100" s="51">
        <f>'QLQ-30 + QLQ-OV28'!CC100</f>
        <v>11.111111111111109</v>
      </c>
      <c r="AU100" s="51">
        <f>'QLQ-30 + QLQ-OV28'!CD100</f>
        <v>0</v>
      </c>
      <c r="AV100" s="51">
        <f>'QLQ-30 + QLQ-OV28'!CE100</f>
        <v>26.666666666666668</v>
      </c>
      <c r="AW100" s="51">
        <f>'QLQ-30 + QLQ-OV28'!CF100</f>
        <v>0</v>
      </c>
      <c r="AX100" s="142">
        <f>'Facit-F'!AF99</f>
        <v>37</v>
      </c>
      <c r="AY100" s="62">
        <v>43404</v>
      </c>
      <c r="AZ100" s="5" t="s">
        <v>380</v>
      </c>
      <c r="BA100" s="5">
        <v>6.6</v>
      </c>
      <c r="BB100" s="5">
        <v>3.57</v>
      </c>
      <c r="BC100" s="5">
        <v>4.21</v>
      </c>
      <c r="BD100" s="5">
        <v>1.76</v>
      </c>
      <c r="BE100" s="5">
        <v>145</v>
      </c>
      <c r="BF100" s="5">
        <v>24.2</v>
      </c>
      <c r="BG100" s="5">
        <v>1</v>
      </c>
      <c r="BH100" s="51">
        <f>'QLQ-30 + QLQ-OV28'!EQ100</f>
        <v>58.333333333333336</v>
      </c>
      <c r="BI100" s="51">
        <f>'QLQ-30 + QLQ-OV28'!ER100</f>
        <v>59.999999999999986</v>
      </c>
      <c r="BJ100" s="51">
        <f>'QLQ-30 + QLQ-OV28'!ES100</f>
        <v>50</v>
      </c>
      <c r="BK100" s="51">
        <f>'QLQ-30 + QLQ-OV28'!ET100</f>
        <v>58.333333333333329</v>
      </c>
      <c r="BL100" s="51">
        <f>'QLQ-30 + QLQ-OV28'!EU100</f>
        <v>66.666666666666671</v>
      </c>
      <c r="BM100" s="51">
        <f>'QLQ-30 + QLQ-OV28'!EV100</f>
        <v>50</v>
      </c>
      <c r="BN100" s="51">
        <f>'QLQ-30 + QLQ-OV28'!EW100</f>
        <v>55.55555555555555</v>
      </c>
      <c r="BO100" s="51">
        <f>'QLQ-30 + QLQ-OV28'!EX100</f>
        <v>33.333333333333329</v>
      </c>
      <c r="BP100" s="51">
        <f>'QLQ-30 + QLQ-OV28'!EY100</f>
        <v>33.333333333333329</v>
      </c>
      <c r="BQ100" s="51">
        <f>'QLQ-30 + QLQ-OV28'!EZ100</f>
        <v>33.333333333333329</v>
      </c>
      <c r="BR100" s="51">
        <f>'QLQ-30 + QLQ-OV28'!FA100</f>
        <v>33.333333333333329</v>
      </c>
      <c r="BS100" s="51">
        <f>'QLQ-30 + QLQ-OV28'!FB100</f>
        <v>33.333333333333329</v>
      </c>
      <c r="BT100" s="51">
        <f>'QLQ-30 + QLQ-OV28'!FC100</f>
        <v>66.666666666666657</v>
      </c>
      <c r="BU100" s="51">
        <f>'QLQ-30 + QLQ-OV28'!FD100</f>
        <v>0</v>
      </c>
      <c r="BV100" s="51">
        <f>'QLQ-30 + QLQ-OV28'!FE100</f>
        <v>0</v>
      </c>
      <c r="BW100" s="51">
        <f>'QLQ-30 + QLQ-OV28'!FF100</f>
        <v>33.333333333333329</v>
      </c>
      <c r="BX100" s="51">
        <f>'QLQ-30 + QLQ-OV28'!FG100</f>
        <v>0</v>
      </c>
      <c r="BY100" s="51">
        <f>'QLQ-30 + QLQ-OV28'!FH100</f>
        <v>66.666666666666657</v>
      </c>
      <c r="BZ100" s="51">
        <f>'QLQ-30 + QLQ-OV28'!FI100</f>
        <v>42.857142857142854</v>
      </c>
      <c r="CA100" s="51">
        <f>'QLQ-30 + QLQ-OV28'!FJ100</f>
        <v>33.333333333333329</v>
      </c>
      <c r="CB100" s="51">
        <f>'QLQ-30 + QLQ-OV28'!FK100</f>
        <v>0</v>
      </c>
      <c r="CC100" s="51">
        <f>'QLQ-30 + QLQ-OV28'!FL100</f>
        <v>33.333333333333329</v>
      </c>
      <c r="CD100" s="51">
        <f>'QLQ-30 + QLQ-OV28'!FM100</f>
        <v>33.333333333333329</v>
      </c>
      <c r="CE100" s="142">
        <f>'Facit-F'!BJ99</f>
        <v>29</v>
      </c>
      <c r="CF100" s="64">
        <v>43453</v>
      </c>
      <c r="CG100" s="5">
        <v>16.28</v>
      </c>
      <c r="CH100" s="5">
        <v>5.7</v>
      </c>
      <c r="CI100" s="5">
        <v>3.07</v>
      </c>
      <c r="CJ100" s="5">
        <v>6.03</v>
      </c>
      <c r="CK100" s="5">
        <v>4.05</v>
      </c>
      <c r="CL100" s="5">
        <v>182</v>
      </c>
      <c r="CM100" s="5">
        <v>24.2</v>
      </c>
      <c r="CN100" s="5">
        <v>2</v>
      </c>
      <c r="CO100" s="51">
        <f>'QLQ-30 + QLQ-OV28'!HX100</f>
        <v>50</v>
      </c>
      <c r="CP100" s="51">
        <f>'QLQ-30 + QLQ-OV28'!HY100</f>
        <v>46.666666666666664</v>
      </c>
      <c r="CQ100" s="51">
        <f>'QLQ-30 + QLQ-OV28'!HZ100</f>
        <v>33.333333333333336</v>
      </c>
      <c r="CR100" s="51">
        <f>'QLQ-30 + QLQ-OV28'!IA100</f>
        <v>50</v>
      </c>
      <c r="CS100" s="51">
        <f>'QLQ-30 + QLQ-OV28'!IB100</f>
        <v>66.666666666666671</v>
      </c>
      <c r="CT100" s="51">
        <f>'QLQ-30 + QLQ-OV28'!IC100</f>
        <v>50</v>
      </c>
      <c r="CU100" s="51">
        <f>'QLQ-30 + QLQ-OV28'!ID100</f>
        <v>66.666666666666657</v>
      </c>
      <c r="CV100" s="51">
        <f>'QLQ-30 + QLQ-OV28'!IE100</f>
        <v>16.666666666666664</v>
      </c>
      <c r="CW100" s="51">
        <f>'QLQ-30 + QLQ-OV28'!IF100</f>
        <v>33.333333333333329</v>
      </c>
      <c r="CX100" s="51">
        <f>'QLQ-30 + QLQ-OV28'!IG100</f>
        <v>33.333333333333329</v>
      </c>
      <c r="CY100" s="51">
        <f>'QLQ-30 + QLQ-OV28'!IH100</f>
        <v>33.333333333333329</v>
      </c>
      <c r="CZ100" s="51">
        <f>'QLQ-30 + QLQ-OV28'!II100</f>
        <v>33.333333333333329</v>
      </c>
      <c r="DA100" s="51">
        <f>'QLQ-30 + QLQ-OV28'!IJ100</f>
        <v>33.333333333333329</v>
      </c>
      <c r="DB100" s="51">
        <f>'QLQ-30 + QLQ-OV28'!IK100</f>
        <v>33.333333333333329</v>
      </c>
      <c r="DC100" s="51">
        <f>'QLQ-30 + QLQ-OV28'!IL100</f>
        <v>33.333333333333329</v>
      </c>
      <c r="DD100" s="51">
        <f>'QLQ-30 + QLQ-OV28'!IM100</f>
        <v>50</v>
      </c>
      <c r="DE100" s="51">
        <f>'QLQ-30 + QLQ-OV28'!IN100</f>
        <v>0</v>
      </c>
      <c r="DF100" s="51">
        <f>'QLQ-30 + QLQ-OV28'!IO100</f>
        <v>100</v>
      </c>
      <c r="DG100" s="51">
        <f>'QLQ-30 + QLQ-OV28'!IP100</f>
        <v>52.380952380952387</v>
      </c>
      <c r="DH100" s="51">
        <f>'QLQ-30 + QLQ-OV28'!IQ100</f>
        <v>44.44444444444445</v>
      </c>
      <c r="DI100" s="51">
        <f>'QLQ-30 + QLQ-OV28'!IR100</f>
        <v>0</v>
      </c>
      <c r="DJ100" s="51">
        <f>'QLQ-30 + QLQ-OV28'!IS100</f>
        <v>33.333333333333329</v>
      </c>
      <c r="DK100" s="51">
        <f>'QLQ-30 + QLQ-OV28'!IT100</f>
        <v>66.666666666666657</v>
      </c>
      <c r="DL100" s="142">
        <f>'Facit-F'!CN99</f>
        <v>24</v>
      </c>
      <c r="DM100" s="64">
        <v>43510</v>
      </c>
      <c r="DN100" s="5">
        <v>15.37</v>
      </c>
      <c r="DO100" s="5">
        <v>5.7</v>
      </c>
      <c r="DP100" s="5">
        <v>2.81</v>
      </c>
      <c r="DQ100" s="5">
        <v>16.98</v>
      </c>
      <c r="DR100" s="5">
        <v>8.61</v>
      </c>
      <c r="DS100" s="5">
        <v>102</v>
      </c>
      <c r="DT100" s="5">
        <v>25</v>
      </c>
      <c r="DU100" s="5">
        <v>2</v>
      </c>
      <c r="DV100" s="51">
        <f>'QLQ-30 + QLQ-OV28'!LE100</f>
        <v>50</v>
      </c>
      <c r="DW100" s="51">
        <f>'QLQ-30 + QLQ-OV28'!LF100</f>
        <v>26.666666666666661</v>
      </c>
      <c r="DX100" s="51">
        <f>'QLQ-30 + QLQ-OV28'!LG100</f>
        <v>16.666666666666664</v>
      </c>
      <c r="DY100" s="51">
        <f>'QLQ-30 + QLQ-OV28'!LH100</f>
        <v>25</v>
      </c>
      <c r="DZ100" s="51">
        <f>'QLQ-30 + QLQ-OV28'!LI100</f>
        <v>66.666666666666671</v>
      </c>
      <c r="EA100" s="51">
        <f>'QLQ-30 + QLQ-OV28'!LJ100</f>
        <v>16.666666666666664</v>
      </c>
      <c r="EB100" s="51">
        <f>'QLQ-30 + QLQ-OV28'!LK100</f>
        <v>88.888888888888886</v>
      </c>
      <c r="EC100" s="51">
        <f>'QLQ-30 + QLQ-OV28'!LL100</f>
        <v>16.666666666666664</v>
      </c>
      <c r="ED100" s="51">
        <f>'QLQ-30 + QLQ-OV28'!LM100</f>
        <v>33.333333333333329</v>
      </c>
      <c r="EE100" s="51">
        <f>'QLQ-30 + QLQ-OV28'!LN100</f>
        <v>33.333333333333329</v>
      </c>
      <c r="EF100" s="51">
        <f>'QLQ-30 + QLQ-OV28'!LO100</f>
        <v>33.333333333333329</v>
      </c>
      <c r="EG100" s="51">
        <f>'QLQ-30 + QLQ-OV28'!LP100</f>
        <v>33.333333333333329</v>
      </c>
      <c r="EH100" s="51">
        <f>'QLQ-30 + QLQ-OV28'!LQ100</f>
        <v>33.333333333333329</v>
      </c>
      <c r="EI100" s="51">
        <f>'QLQ-30 + QLQ-OV28'!LR100</f>
        <v>0</v>
      </c>
      <c r="EJ100" s="51">
        <f>'QLQ-30 + QLQ-OV28'!LS100</f>
        <v>33.333333333333329</v>
      </c>
      <c r="EK100" s="51">
        <f>'QLQ-30 + QLQ-OV28'!LT100</f>
        <v>33.333333333333329</v>
      </c>
      <c r="EL100" s="51">
        <f>'QLQ-30 + QLQ-OV28'!LU100</f>
        <v>0</v>
      </c>
      <c r="EM100" s="51">
        <f>'QLQ-30 + QLQ-OV28'!LV100</f>
        <v>100</v>
      </c>
      <c r="EN100" s="51">
        <f>'QLQ-30 + QLQ-OV28'!LW100</f>
        <v>38.095238095238095</v>
      </c>
      <c r="EO100" s="51">
        <f>'QLQ-30 + QLQ-OV28'!LX100</f>
        <v>66.666666666666657</v>
      </c>
      <c r="EP100" s="51">
        <f>'QLQ-30 + QLQ-OV28'!LY100</f>
        <v>0</v>
      </c>
      <c r="EQ100" s="51">
        <f>'QLQ-30 + QLQ-OV28'!LZ100</f>
        <v>33.333333333333329</v>
      </c>
      <c r="ER100" s="51">
        <f>'QLQ-30 + QLQ-OV28'!MA100</f>
        <v>66.666666666666657</v>
      </c>
      <c r="ES100" s="55">
        <f>'Facit-F'!DR99</f>
        <v>19</v>
      </c>
    </row>
    <row r="101" spans="1:149">
      <c r="A101" s="4" t="s">
        <v>105</v>
      </c>
      <c r="B101" s="4" t="s">
        <v>534</v>
      </c>
      <c r="C101" s="4" t="s">
        <v>372</v>
      </c>
      <c r="D101" s="4" t="s">
        <v>111</v>
      </c>
      <c r="E101" s="4" t="s">
        <v>112</v>
      </c>
      <c r="F101" s="4" t="s">
        <v>113</v>
      </c>
      <c r="G101" s="128" t="s">
        <v>374</v>
      </c>
      <c r="H101" s="62">
        <v>43284</v>
      </c>
      <c r="I101" s="4" t="s">
        <v>375</v>
      </c>
      <c r="J101" s="148" t="s">
        <v>386</v>
      </c>
      <c r="K101" s="148" t="s">
        <v>379</v>
      </c>
      <c r="L101" s="148" t="s">
        <v>539</v>
      </c>
      <c r="M101" s="148"/>
      <c r="N101" s="148"/>
      <c r="O101" s="132"/>
      <c r="P101" s="132"/>
      <c r="Q101" s="132"/>
      <c r="R101" s="132"/>
      <c r="S101" s="5">
        <v>893</v>
      </c>
      <c r="T101" s="5">
        <v>7</v>
      </c>
      <c r="U101" s="5">
        <v>4.4400000000000004</v>
      </c>
      <c r="V101" s="5">
        <v>6.21</v>
      </c>
      <c r="W101" s="5">
        <v>3.5</v>
      </c>
      <c r="X101" s="5">
        <v>245</v>
      </c>
      <c r="Y101" s="5">
        <v>28.4</v>
      </c>
      <c r="Z101" s="5">
        <v>1</v>
      </c>
      <c r="AA101" s="51">
        <f>'QLQ-30 + QLQ-OV28'!BJ101</f>
        <v>66.666666666666657</v>
      </c>
      <c r="AB101" s="51">
        <f>'QLQ-30 + QLQ-OV28'!BK101</f>
        <v>100</v>
      </c>
      <c r="AC101" s="51">
        <f>'QLQ-30 + QLQ-OV28'!BL101</f>
        <v>100</v>
      </c>
      <c r="AD101" s="51">
        <f>'QLQ-30 + QLQ-OV28'!BM101</f>
        <v>83.333333333333343</v>
      </c>
      <c r="AE101" s="51">
        <f>'QLQ-30 + QLQ-OV28'!BN101</f>
        <v>100</v>
      </c>
      <c r="AF101" s="51">
        <f>'QLQ-30 + QLQ-OV28'!BO101</f>
        <v>83.333333333333343</v>
      </c>
      <c r="AG101" s="51">
        <f>'QLQ-30 + QLQ-OV28'!BP101</f>
        <v>0</v>
      </c>
      <c r="AH101" s="51">
        <f>'QLQ-30 + QLQ-OV28'!BQ101</f>
        <v>0</v>
      </c>
      <c r="AI101" s="51">
        <f>'QLQ-30 + QLQ-OV28'!BR101</f>
        <v>0</v>
      </c>
      <c r="AJ101" s="51">
        <f>'QLQ-30 + QLQ-OV28'!BS101</f>
        <v>0</v>
      </c>
      <c r="AK101" s="51">
        <f>'QLQ-30 + QLQ-OV28'!BT101</f>
        <v>33.333333333333329</v>
      </c>
      <c r="AL101" s="51">
        <f>'QLQ-30 + QLQ-OV28'!BU101</f>
        <v>33.333333333333329</v>
      </c>
      <c r="AM101" s="51">
        <f>'QLQ-30 + QLQ-OV28'!BV101</f>
        <v>0</v>
      </c>
      <c r="AN101" s="51">
        <f>'QLQ-30 + QLQ-OV28'!BW101</f>
        <v>0</v>
      </c>
      <c r="AO101" s="51">
        <f>'QLQ-30 + QLQ-OV28'!BX101</f>
        <v>0</v>
      </c>
      <c r="AP101" s="51">
        <f>'QLQ-30 + QLQ-OV28'!BY101</f>
        <v>33.333333333333329</v>
      </c>
      <c r="AQ101" s="51">
        <f>'QLQ-30 + QLQ-OV28'!BZ101</f>
        <v>0</v>
      </c>
      <c r="AR101" s="51">
        <f>'QLQ-30 + QLQ-OV28'!CA101</f>
        <v>33.333333333333329</v>
      </c>
      <c r="AS101" s="51">
        <f>'QLQ-30 + QLQ-OV28'!CB101</f>
        <v>4.7619047619047592</v>
      </c>
      <c r="AT101" s="51">
        <f>'QLQ-30 + QLQ-OV28'!CC101</f>
        <v>0</v>
      </c>
      <c r="AU101" s="51">
        <f>'QLQ-30 + QLQ-OV28'!CD101</f>
        <v>33.333333333333329</v>
      </c>
      <c r="AV101" s="51">
        <f>'QLQ-30 + QLQ-OV28'!CE101</f>
        <v>6.6666666666666652</v>
      </c>
      <c r="AW101" s="51">
        <f>'QLQ-30 + QLQ-OV28'!CF101</f>
        <v>0</v>
      </c>
      <c r="AX101" s="142">
        <f>'Facit-F'!AF100</f>
        <v>48</v>
      </c>
      <c r="AY101" s="62">
        <v>43308</v>
      </c>
      <c r="AZ101" s="5">
        <v>245.8</v>
      </c>
      <c r="BA101" s="5">
        <v>6.9</v>
      </c>
      <c r="BB101" s="5">
        <v>4.3600000000000003</v>
      </c>
      <c r="BC101" s="5">
        <v>6.53</v>
      </c>
      <c r="BD101" s="5">
        <v>2.92</v>
      </c>
      <c r="BE101" s="5">
        <v>136</v>
      </c>
      <c r="BF101" s="5">
        <v>28.6</v>
      </c>
      <c r="BG101" s="5">
        <v>1</v>
      </c>
      <c r="BH101" s="51">
        <f>'QLQ-30 + QLQ-OV28'!EQ101</f>
        <v>58.333333333333336</v>
      </c>
      <c r="BI101" s="51">
        <f>'QLQ-30 + QLQ-OV28'!ER101</f>
        <v>93.333333333333329</v>
      </c>
      <c r="BJ101" s="51">
        <f>'QLQ-30 + QLQ-OV28'!ES101</f>
        <v>83.333333333333343</v>
      </c>
      <c r="BK101" s="51">
        <f>'QLQ-30 + QLQ-OV28'!ET101</f>
        <v>75</v>
      </c>
      <c r="BL101" s="51">
        <f>'QLQ-30 + QLQ-OV28'!EU101</f>
        <v>100</v>
      </c>
      <c r="BM101" s="51">
        <f>'QLQ-30 + QLQ-OV28'!EV101</f>
        <v>66.666666666666671</v>
      </c>
      <c r="BN101" s="51">
        <f>'QLQ-30 + QLQ-OV28'!EW101</f>
        <v>33.333333333333329</v>
      </c>
      <c r="BO101" s="51">
        <f>'QLQ-30 + QLQ-OV28'!EX101</f>
        <v>0</v>
      </c>
      <c r="BP101" s="51">
        <f>'QLQ-30 + QLQ-OV28'!EY101</f>
        <v>0</v>
      </c>
      <c r="BQ101" s="51">
        <f>'QLQ-30 + QLQ-OV28'!EZ101</f>
        <v>0</v>
      </c>
      <c r="BR101" s="51">
        <f>'QLQ-30 + QLQ-OV28'!FA101</f>
        <v>33.333333333333329</v>
      </c>
      <c r="BS101" s="51">
        <f>'QLQ-30 + QLQ-OV28'!FB101</f>
        <v>0</v>
      </c>
      <c r="BT101" s="51">
        <f>'QLQ-30 + QLQ-OV28'!FC101</f>
        <v>0</v>
      </c>
      <c r="BU101" s="51">
        <f>'QLQ-30 + QLQ-OV28'!FD101</f>
        <v>0</v>
      </c>
      <c r="BV101" s="51">
        <f>'QLQ-30 + QLQ-OV28'!FE101</f>
        <v>0</v>
      </c>
      <c r="BW101" s="51">
        <f>'QLQ-30 + QLQ-OV28'!FF101</f>
        <v>50</v>
      </c>
      <c r="BX101" s="51">
        <f>'QLQ-30 + QLQ-OV28'!FG101</f>
        <v>0</v>
      </c>
      <c r="BY101" s="51">
        <f>'QLQ-30 + QLQ-OV28'!FH101</f>
        <v>55.55555555555555</v>
      </c>
      <c r="BZ101" s="51">
        <f>'QLQ-30 + QLQ-OV28'!FI101</f>
        <v>9.5238095238095273</v>
      </c>
      <c r="CA101" s="51">
        <f>'QLQ-30 + QLQ-OV28'!FJ101</f>
        <v>0</v>
      </c>
      <c r="CB101" s="51">
        <f>'QLQ-30 + QLQ-OV28'!FK101</f>
        <v>33.333333333333329</v>
      </c>
      <c r="CC101" s="51">
        <f>'QLQ-30 + QLQ-OV28'!FL101</f>
        <v>6.6666666666666652</v>
      </c>
      <c r="CD101" s="51">
        <f>'QLQ-30 + QLQ-OV28'!FM101</f>
        <v>83.333333333333343</v>
      </c>
      <c r="CE101" s="142">
        <f>'Facit-F'!BJ100</f>
        <v>45</v>
      </c>
      <c r="CF101" s="64">
        <v>43357</v>
      </c>
      <c r="CG101" s="5">
        <v>53.37</v>
      </c>
      <c r="CH101" s="5">
        <v>5.6</v>
      </c>
      <c r="CI101" s="5">
        <v>3.32</v>
      </c>
      <c r="CJ101" s="5">
        <v>5.8</v>
      </c>
      <c r="CK101" s="5">
        <v>2.72</v>
      </c>
      <c r="CL101" s="5">
        <v>97</v>
      </c>
      <c r="CM101" s="5">
        <v>27.6</v>
      </c>
      <c r="CN101" s="5">
        <v>1</v>
      </c>
      <c r="CO101" s="51">
        <f>'QLQ-30 + QLQ-OV28'!HX101</f>
        <v>75</v>
      </c>
      <c r="CP101" s="51">
        <f>'QLQ-30 + QLQ-OV28'!HY101</f>
        <v>100</v>
      </c>
      <c r="CQ101" s="51">
        <f>'QLQ-30 + QLQ-OV28'!HZ101</f>
        <v>83.333333333333343</v>
      </c>
      <c r="CR101" s="51">
        <f>'QLQ-30 + QLQ-OV28'!IA101</f>
        <v>83.333333333333343</v>
      </c>
      <c r="CS101" s="51">
        <f>'QLQ-30 + QLQ-OV28'!IB101</f>
        <v>100</v>
      </c>
      <c r="CT101" s="51">
        <f>'QLQ-30 + QLQ-OV28'!IC101</f>
        <v>66.666666666666671</v>
      </c>
      <c r="CU101" s="51">
        <f>'QLQ-30 + QLQ-OV28'!ID101</f>
        <v>33.333333333333329</v>
      </c>
      <c r="CV101" s="51">
        <f>'QLQ-30 + QLQ-OV28'!IE101</f>
        <v>0</v>
      </c>
      <c r="CW101" s="51">
        <f>'QLQ-30 + QLQ-OV28'!IF101</f>
        <v>0</v>
      </c>
      <c r="CX101" s="51">
        <f>'QLQ-30 + QLQ-OV28'!IG101</f>
        <v>0</v>
      </c>
      <c r="CY101" s="51">
        <f>'QLQ-30 + QLQ-OV28'!IH101</f>
        <v>0</v>
      </c>
      <c r="CZ101" s="51">
        <f>'QLQ-30 + QLQ-OV28'!II101</f>
        <v>0</v>
      </c>
      <c r="DA101" s="51">
        <f>'QLQ-30 + QLQ-OV28'!IJ101</f>
        <v>0</v>
      </c>
      <c r="DB101" s="51">
        <f>'QLQ-30 + QLQ-OV28'!IK101</f>
        <v>0</v>
      </c>
      <c r="DC101" s="51">
        <f>'QLQ-30 + QLQ-OV28'!IL101</f>
        <v>0</v>
      </c>
      <c r="DD101" s="51">
        <f>'QLQ-30 + QLQ-OV28'!IM101</f>
        <v>33.333333333333329</v>
      </c>
      <c r="DE101" s="51">
        <f>'QLQ-30 + QLQ-OV28'!IN101</f>
        <v>29.166666666666668</v>
      </c>
      <c r="DF101" s="51">
        <f>'QLQ-30 + QLQ-OV28'!IO101</f>
        <v>55.55555555555555</v>
      </c>
      <c r="DG101" s="51">
        <f>'QLQ-30 + QLQ-OV28'!IP101</f>
        <v>4.7619047619047592</v>
      </c>
      <c r="DH101" s="51">
        <f>'QLQ-30 + QLQ-OV28'!IQ101</f>
        <v>0</v>
      </c>
      <c r="DI101" s="51">
        <f>'QLQ-30 + QLQ-OV28'!IR101</f>
        <v>0</v>
      </c>
      <c r="DJ101" s="51">
        <f>'QLQ-30 + QLQ-OV28'!IS101</f>
        <v>6.6666666666666652</v>
      </c>
      <c r="DK101" s="51">
        <f>'QLQ-30 + QLQ-OV28'!IT101</f>
        <v>66.666666666666657</v>
      </c>
      <c r="DL101" s="142">
        <f>'Facit-F'!CN100</f>
        <v>46</v>
      </c>
      <c r="DM101" s="64">
        <v>43426</v>
      </c>
      <c r="DN101" s="5">
        <v>20.6</v>
      </c>
      <c r="DO101" s="5">
        <v>6.8</v>
      </c>
      <c r="DP101" s="5">
        <v>3.69</v>
      </c>
      <c r="DQ101" s="5">
        <v>8.49</v>
      </c>
      <c r="DR101" s="5">
        <v>5.33</v>
      </c>
      <c r="DS101" s="5">
        <v>166</v>
      </c>
      <c r="DT101" s="5">
        <v>28.4</v>
      </c>
      <c r="DU101" s="5">
        <v>1</v>
      </c>
      <c r="DV101" s="51">
        <f>'QLQ-30 + QLQ-OV28'!LE101</f>
        <v>50</v>
      </c>
      <c r="DW101" s="51">
        <f>'QLQ-30 + QLQ-OV28'!LF101</f>
        <v>80</v>
      </c>
      <c r="DX101" s="51">
        <f>'QLQ-30 + QLQ-OV28'!LG101</f>
        <v>66.666666666666671</v>
      </c>
      <c r="DY101" s="51">
        <f>'QLQ-30 + QLQ-OV28'!LH101</f>
        <v>75</v>
      </c>
      <c r="DZ101" s="51">
        <f>'QLQ-30 + QLQ-OV28'!LI101</f>
        <v>83.333333333333343</v>
      </c>
      <c r="EA101" s="51">
        <f>'QLQ-30 + QLQ-OV28'!LJ101</f>
        <v>66.666666666666671</v>
      </c>
      <c r="EB101" s="51">
        <f>'QLQ-30 + QLQ-OV28'!LK101</f>
        <v>33.333333333333329</v>
      </c>
      <c r="EC101" s="51">
        <f>'QLQ-30 + QLQ-OV28'!LL101</f>
        <v>0</v>
      </c>
      <c r="ED101" s="51">
        <f>'QLQ-30 + QLQ-OV28'!LM101</f>
        <v>0</v>
      </c>
      <c r="EE101" s="51">
        <f>'QLQ-30 + QLQ-OV28'!LN101</f>
        <v>0</v>
      </c>
      <c r="EF101" s="51">
        <f>'QLQ-30 + QLQ-OV28'!LO101</f>
        <v>33.333333333333329</v>
      </c>
      <c r="EG101" s="51">
        <f>'QLQ-30 + QLQ-OV28'!LP101</f>
        <v>33.333333333333329</v>
      </c>
      <c r="EH101" s="51">
        <f>'QLQ-30 + QLQ-OV28'!LQ101</f>
        <v>0</v>
      </c>
      <c r="EI101" s="51">
        <f>'QLQ-30 + QLQ-OV28'!LR101</f>
        <v>33.333333333333329</v>
      </c>
      <c r="EJ101" s="51">
        <f>'QLQ-30 + QLQ-OV28'!LS101</f>
        <v>33.333333333333329</v>
      </c>
      <c r="EK101" s="51">
        <f>'QLQ-30 + QLQ-OV28'!LT101</f>
        <v>66.666666666666657</v>
      </c>
      <c r="EL101" s="51">
        <f>'QLQ-30 + QLQ-OV28'!LU101</f>
        <v>0</v>
      </c>
      <c r="EM101" s="51">
        <f>'QLQ-30 + QLQ-OV28'!LV101</f>
        <v>77.777777777777786</v>
      </c>
      <c r="EN101" s="51">
        <f>'QLQ-30 + QLQ-OV28'!LW101</f>
        <v>19.047619047619047</v>
      </c>
      <c r="EO101" s="51">
        <f>'QLQ-30 + QLQ-OV28'!LX101</f>
        <v>33.333333333333329</v>
      </c>
      <c r="EP101" s="51">
        <f>'QLQ-30 + QLQ-OV28'!LY101</f>
        <v>33.333333333333329</v>
      </c>
      <c r="EQ101" s="51">
        <f>'QLQ-30 + QLQ-OV28'!LZ101</f>
        <v>26.666666666666668</v>
      </c>
      <c r="ER101" s="51">
        <f>'QLQ-30 + QLQ-OV28'!MA101</f>
        <v>66.666666666666657</v>
      </c>
      <c r="ES101" s="55">
        <f>'Facit-F'!DR100</f>
        <v>31</v>
      </c>
    </row>
    <row r="102" spans="1:149">
      <c r="A102" s="4" t="s">
        <v>106</v>
      </c>
      <c r="B102" s="4" t="s">
        <v>535</v>
      </c>
      <c r="C102" s="4" t="s">
        <v>372</v>
      </c>
      <c r="D102" s="4" t="s">
        <v>111</v>
      </c>
      <c r="E102" s="4" t="s">
        <v>112</v>
      </c>
      <c r="F102" s="4" t="s">
        <v>400</v>
      </c>
      <c r="G102" s="128" t="s">
        <v>374</v>
      </c>
      <c r="H102" s="62">
        <v>43285</v>
      </c>
      <c r="I102" s="4" t="s">
        <v>375</v>
      </c>
      <c r="J102" s="132"/>
      <c r="K102" s="132"/>
      <c r="L102" s="132"/>
      <c r="M102" s="132"/>
      <c r="N102" s="132"/>
      <c r="O102" s="132"/>
      <c r="P102" s="132"/>
      <c r="Q102" s="132"/>
      <c r="R102" s="132"/>
      <c r="S102" s="5">
        <v>116.1</v>
      </c>
      <c r="T102" s="5">
        <v>6.3</v>
      </c>
      <c r="U102" s="5">
        <v>3.26</v>
      </c>
      <c r="V102" s="5">
        <v>7.49</v>
      </c>
      <c r="W102" s="5">
        <v>4.09</v>
      </c>
      <c r="X102" s="5">
        <v>142</v>
      </c>
      <c r="Y102" s="5">
        <v>26.6</v>
      </c>
      <c r="Z102" s="5">
        <v>0</v>
      </c>
      <c r="AA102" s="51">
        <f>'QLQ-30 + QLQ-OV28'!BJ102</f>
        <v>83.333333333333343</v>
      </c>
      <c r="AB102" s="51">
        <f>'QLQ-30 + QLQ-OV28'!BK102</f>
        <v>100</v>
      </c>
      <c r="AC102" s="51">
        <f>'QLQ-30 + QLQ-OV28'!BL102</f>
        <v>100</v>
      </c>
      <c r="AD102" s="51">
        <f>'QLQ-30 + QLQ-OV28'!BM102</f>
        <v>91.666666666666657</v>
      </c>
      <c r="AE102" s="51">
        <f>'QLQ-30 + QLQ-OV28'!BN102</f>
        <v>100</v>
      </c>
      <c r="AF102" s="51">
        <f>'QLQ-30 + QLQ-OV28'!BO102</f>
        <v>100</v>
      </c>
      <c r="AG102" s="51">
        <f>'QLQ-30 + QLQ-OV28'!BP102</f>
        <v>0</v>
      </c>
      <c r="AH102" s="51">
        <f>'QLQ-30 + QLQ-OV28'!BQ102</f>
        <v>0</v>
      </c>
      <c r="AI102" s="51">
        <f>'QLQ-30 + QLQ-OV28'!BR102</f>
        <v>0</v>
      </c>
      <c r="AJ102" s="51">
        <f>'QLQ-30 + QLQ-OV28'!BS102</f>
        <v>0</v>
      </c>
      <c r="AK102" s="51">
        <f>'QLQ-30 + QLQ-OV28'!BT102</f>
        <v>0</v>
      </c>
      <c r="AL102" s="51">
        <f>'QLQ-30 + QLQ-OV28'!BU102</f>
        <v>0</v>
      </c>
      <c r="AM102" s="51">
        <f>'QLQ-30 + QLQ-OV28'!BV102</f>
        <v>33.333333333333329</v>
      </c>
      <c r="AN102" s="51">
        <f>'QLQ-30 + QLQ-OV28'!BW102</f>
        <v>0</v>
      </c>
      <c r="AO102" s="51">
        <f>'QLQ-30 + QLQ-OV28'!BX102</f>
        <v>33.333333333333329</v>
      </c>
      <c r="AP102" s="51">
        <f>'QLQ-30 + QLQ-OV28'!BY102</f>
        <v>0</v>
      </c>
      <c r="AQ102" s="51">
        <f>'QLQ-30 + QLQ-OV28'!BZ102</f>
        <v>45.833333333333329</v>
      </c>
      <c r="AR102" s="51">
        <f>'QLQ-30 + QLQ-OV28'!CA102</f>
        <v>33.333333333333329</v>
      </c>
      <c r="AS102" s="51">
        <f>'QLQ-30 + QLQ-OV28'!CB102</f>
        <v>4.7619047619047592</v>
      </c>
      <c r="AT102" s="51">
        <f>'QLQ-30 + QLQ-OV28'!CC102</f>
        <v>0</v>
      </c>
      <c r="AU102" s="51">
        <f>'QLQ-30 + QLQ-OV28'!CD102</f>
        <v>33.333333333333329</v>
      </c>
      <c r="AV102" s="51">
        <f>'QLQ-30 + QLQ-OV28'!CE102</f>
        <v>13.33333333333333</v>
      </c>
      <c r="AW102" s="51">
        <f>'QLQ-30 + QLQ-OV28'!CF102</f>
        <v>0</v>
      </c>
      <c r="AX102" s="142">
        <f>'Facit-F'!AF101</f>
        <v>52</v>
      </c>
      <c r="AY102" s="62">
        <v>43313</v>
      </c>
      <c r="AZ102" s="5" t="s">
        <v>380</v>
      </c>
      <c r="BA102" s="5">
        <v>5.9</v>
      </c>
      <c r="BB102" s="5">
        <v>2.83</v>
      </c>
      <c r="BC102" s="5">
        <v>4.83</v>
      </c>
      <c r="BD102" s="5">
        <v>2.5</v>
      </c>
      <c r="BE102" s="5">
        <v>129</v>
      </c>
      <c r="BF102" s="5">
        <v>26.6</v>
      </c>
      <c r="BG102" s="5">
        <v>1</v>
      </c>
      <c r="BH102" s="51">
        <f>'QLQ-30 + QLQ-OV28'!EQ102</f>
        <v>58.333333333333336</v>
      </c>
      <c r="BI102" s="51">
        <f>'QLQ-30 + QLQ-OV28'!ER102</f>
        <v>80</v>
      </c>
      <c r="BJ102" s="51">
        <f>'QLQ-30 + QLQ-OV28'!ES102</f>
        <v>66.666666666666671</v>
      </c>
      <c r="BK102" s="51">
        <f>'QLQ-30 + QLQ-OV28'!ET102</f>
        <v>66.666666666666671</v>
      </c>
      <c r="BL102" s="51">
        <f>'QLQ-30 + QLQ-OV28'!EU102</f>
        <v>100</v>
      </c>
      <c r="BM102" s="51">
        <f>'QLQ-30 + QLQ-OV28'!EV102</f>
        <v>66.666666666666671</v>
      </c>
      <c r="BN102" s="51">
        <f>'QLQ-30 + QLQ-OV28'!EW102</f>
        <v>33.333333333333329</v>
      </c>
      <c r="BO102" s="51">
        <f>'QLQ-30 + QLQ-OV28'!EX102</f>
        <v>16.666666666666664</v>
      </c>
      <c r="BP102" s="51">
        <f>'QLQ-30 + QLQ-OV28'!EY102</f>
        <v>16.666666666666664</v>
      </c>
      <c r="BQ102" s="51">
        <f>'QLQ-30 + QLQ-OV28'!EZ102</f>
        <v>33.333333333333329</v>
      </c>
      <c r="BR102" s="51">
        <f>'QLQ-30 + QLQ-OV28'!FA102</f>
        <v>33.333333333333329</v>
      </c>
      <c r="BS102" s="51">
        <f>'QLQ-30 + QLQ-OV28'!FB102</f>
        <v>33.333333333333329</v>
      </c>
      <c r="BT102" s="51">
        <f>'QLQ-30 + QLQ-OV28'!FC102</f>
        <v>33.333333333333329</v>
      </c>
      <c r="BU102" s="51">
        <f>'QLQ-30 + QLQ-OV28'!FD102</f>
        <v>0</v>
      </c>
      <c r="BV102" s="51">
        <f>'QLQ-30 + QLQ-OV28'!FE102</f>
        <v>33.333333333333329</v>
      </c>
      <c r="BW102" s="51">
        <f>'QLQ-30 + QLQ-OV28'!FF102</f>
        <v>50</v>
      </c>
      <c r="BX102" s="51">
        <f>'QLQ-30 + QLQ-OV28'!FG102</f>
        <v>0</v>
      </c>
      <c r="BY102" s="51">
        <f>'QLQ-30 + QLQ-OV28'!FH102</f>
        <v>66.666666666666657</v>
      </c>
      <c r="BZ102" s="51">
        <f>'QLQ-30 + QLQ-OV28'!FI102</f>
        <v>28.571428571428577</v>
      </c>
      <c r="CA102" s="51">
        <f>'QLQ-30 + QLQ-OV28'!FJ102</f>
        <v>33.333333333333329</v>
      </c>
      <c r="CB102" s="51">
        <f>'QLQ-30 + QLQ-OV28'!FK102</f>
        <v>33.333333333333329</v>
      </c>
      <c r="CC102" s="51">
        <f>'QLQ-30 + QLQ-OV28'!FL102</f>
        <v>26.666666666666668</v>
      </c>
      <c r="CD102" s="51">
        <f>'QLQ-30 + QLQ-OV28'!FM102</f>
        <v>33.333333333333329</v>
      </c>
      <c r="CE102" s="142">
        <f>'Facit-F'!BJ101</f>
        <v>30</v>
      </c>
      <c r="CF102" s="64">
        <v>43396</v>
      </c>
      <c r="CG102" s="5" t="s">
        <v>380</v>
      </c>
      <c r="CH102" s="5">
        <v>6.2</v>
      </c>
      <c r="CI102" s="5">
        <v>2.74</v>
      </c>
      <c r="CJ102" s="5">
        <v>5.79</v>
      </c>
      <c r="CK102" s="5">
        <v>3.44</v>
      </c>
      <c r="CL102" s="5">
        <v>275</v>
      </c>
      <c r="CM102" s="5">
        <v>27.1</v>
      </c>
      <c r="CN102" s="5">
        <v>1</v>
      </c>
      <c r="CO102" s="51">
        <f>'QLQ-30 + QLQ-OV28'!HX102</f>
        <v>50</v>
      </c>
      <c r="CP102" s="51">
        <f>'QLQ-30 + QLQ-OV28'!HY102</f>
        <v>73.333333333333343</v>
      </c>
      <c r="CQ102" s="51">
        <f>'QLQ-30 + QLQ-OV28'!HZ102</f>
        <v>50</v>
      </c>
      <c r="CR102" s="51">
        <f>'QLQ-30 + QLQ-OV28'!IA102</f>
        <v>41.666666666666664</v>
      </c>
      <c r="CS102" s="51">
        <f>'QLQ-30 + QLQ-OV28'!IB102</f>
        <v>83.333333333333343</v>
      </c>
      <c r="CT102" s="51">
        <f>'QLQ-30 + QLQ-OV28'!IC102</f>
        <v>33.333333333333336</v>
      </c>
      <c r="CU102" s="51">
        <f>'QLQ-30 + QLQ-OV28'!ID102</f>
        <v>33.333333333333329</v>
      </c>
      <c r="CV102" s="51">
        <f>'QLQ-30 + QLQ-OV28'!IE102</f>
        <v>33.333333333333329</v>
      </c>
      <c r="CW102" s="51">
        <f>'QLQ-30 + QLQ-OV28'!IF102</f>
        <v>33.333333333333329</v>
      </c>
      <c r="CX102" s="51">
        <f>'QLQ-30 + QLQ-OV28'!IG102</f>
        <v>33.333333333333329</v>
      </c>
      <c r="CY102" s="51">
        <f>'QLQ-30 + QLQ-OV28'!IH102</f>
        <v>33.333333333333329</v>
      </c>
      <c r="CZ102" s="51">
        <f>'QLQ-30 + QLQ-OV28'!II102</f>
        <v>33.333333333333329</v>
      </c>
      <c r="DA102" s="51">
        <f>'QLQ-30 + QLQ-OV28'!IJ102</f>
        <v>33.333333333333329</v>
      </c>
      <c r="DB102" s="51">
        <f>'QLQ-30 + QLQ-OV28'!IK102</f>
        <v>0</v>
      </c>
      <c r="DC102" s="51">
        <f>'QLQ-30 + QLQ-OV28'!IL102</f>
        <v>66.666666666666657</v>
      </c>
      <c r="DD102" s="51">
        <f>'QLQ-30 + QLQ-OV28'!IM102</f>
        <v>66.666666666666657</v>
      </c>
      <c r="DE102" s="51">
        <f>'QLQ-30 + QLQ-OV28'!IN102</f>
        <v>0</v>
      </c>
      <c r="DF102" s="51">
        <f>'QLQ-30 + QLQ-OV28'!IO102</f>
        <v>100</v>
      </c>
      <c r="DG102" s="51">
        <f>'QLQ-30 + QLQ-OV28'!IP102</f>
        <v>52.380952380952387</v>
      </c>
      <c r="DH102" s="51">
        <f>'QLQ-30 + QLQ-OV28'!IQ102</f>
        <v>66.666666666666657</v>
      </c>
      <c r="DI102" s="51">
        <f>'QLQ-30 + QLQ-OV28'!IR102</f>
        <v>33.333333333333329</v>
      </c>
      <c r="DJ102" s="51">
        <f>'QLQ-30 + QLQ-OV28'!IS102</f>
        <v>40.000000000000007</v>
      </c>
      <c r="DK102" s="51">
        <f>'QLQ-30 + QLQ-OV28'!IT102</f>
        <v>100</v>
      </c>
      <c r="DL102" s="142">
        <f>'Facit-F'!CN101</f>
        <v>20</v>
      </c>
      <c r="DM102" s="64">
        <v>43475</v>
      </c>
      <c r="DN102" s="5" t="s">
        <v>380</v>
      </c>
      <c r="DO102" s="5">
        <v>7.1</v>
      </c>
      <c r="DP102" s="5">
        <v>3.39</v>
      </c>
      <c r="DQ102" s="5">
        <v>7.52</v>
      </c>
      <c r="DR102" s="5">
        <v>4.2699999999999996</v>
      </c>
      <c r="DS102" s="5">
        <v>145</v>
      </c>
      <c r="DT102" s="5">
        <v>26.4</v>
      </c>
      <c r="DU102" s="5">
        <v>1</v>
      </c>
      <c r="DV102" s="51">
        <f>'QLQ-30 + QLQ-OV28'!LE102</f>
        <v>50</v>
      </c>
      <c r="DW102" s="51">
        <f>'QLQ-30 + QLQ-OV28'!LF102</f>
        <v>59.999999999999986</v>
      </c>
      <c r="DX102" s="51">
        <f>'QLQ-30 + QLQ-OV28'!LG102</f>
        <v>33.333333333333336</v>
      </c>
      <c r="DY102" s="51">
        <f>'QLQ-30 + QLQ-OV28'!LH102</f>
        <v>50</v>
      </c>
      <c r="DZ102" s="51">
        <f>'QLQ-30 + QLQ-OV28'!LI102</f>
        <v>83.333333333333343</v>
      </c>
      <c r="EA102" s="51">
        <f>'QLQ-30 + QLQ-OV28'!LJ102</f>
        <v>33.333333333333336</v>
      </c>
      <c r="EB102" s="51">
        <f>'QLQ-30 + QLQ-OV28'!LK102</f>
        <v>66.666666666666657</v>
      </c>
      <c r="EC102" s="51">
        <f>'QLQ-30 + QLQ-OV28'!LL102</f>
        <v>33.333333333333329</v>
      </c>
      <c r="ED102" s="51">
        <f>'QLQ-30 + QLQ-OV28'!LM102</f>
        <v>50</v>
      </c>
      <c r="EE102" s="51">
        <f>'QLQ-30 + QLQ-OV28'!LN102</f>
        <v>33.333333333333329</v>
      </c>
      <c r="EF102" s="51">
        <f>'QLQ-30 + QLQ-OV28'!LO102</f>
        <v>33.333333333333329</v>
      </c>
      <c r="EG102" s="51">
        <f>'QLQ-30 + QLQ-OV28'!LP102</f>
        <v>66.666666666666657</v>
      </c>
      <c r="EH102" s="51">
        <f>'QLQ-30 + QLQ-OV28'!LQ102</f>
        <v>33.333333333333329</v>
      </c>
      <c r="EI102" s="51">
        <f>'QLQ-30 + QLQ-OV28'!LR102</f>
        <v>0</v>
      </c>
      <c r="EJ102" s="51">
        <f>'QLQ-30 + QLQ-OV28'!LS102</f>
        <v>66.666666666666657</v>
      </c>
      <c r="EK102" s="51">
        <f>'QLQ-30 + QLQ-OV28'!LT102</f>
        <v>66.666666666666657</v>
      </c>
      <c r="EL102" s="51">
        <f>'QLQ-30 + QLQ-OV28'!LU102</f>
        <v>0</v>
      </c>
      <c r="EM102" s="51">
        <f>'QLQ-30 + QLQ-OV28'!LV102</f>
        <v>100</v>
      </c>
      <c r="EN102" s="51">
        <f>'QLQ-30 + QLQ-OV28'!LW102</f>
        <v>52.380952380952387</v>
      </c>
      <c r="EO102" s="51">
        <f>'QLQ-30 + QLQ-OV28'!LX102</f>
        <v>66.666666666666657</v>
      </c>
      <c r="EP102" s="51">
        <f>'QLQ-30 + QLQ-OV28'!LY102</f>
        <v>33.333333333333329</v>
      </c>
      <c r="EQ102" s="51">
        <f>'QLQ-30 + QLQ-OV28'!LZ102</f>
        <v>40.000000000000007</v>
      </c>
      <c r="ER102" s="51">
        <f>'QLQ-30 + QLQ-OV28'!MA102</f>
        <v>100</v>
      </c>
      <c r="ES102" s="55">
        <f>'Facit-F'!DR101</f>
        <v>15</v>
      </c>
    </row>
    <row r="103" spans="1:149">
      <c r="A103" s="4" t="s">
        <v>107</v>
      </c>
      <c r="B103" s="4" t="s">
        <v>536</v>
      </c>
      <c r="C103" s="4" t="s">
        <v>372</v>
      </c>
      <c r="D103" s="4" t="s">
        <v>382</v>
      </c>
      <c r="E103" s="4" t="s">
        <v>383</v>
      </c>
      <c r="F103" s="4" t="s">
        <v>373</v>
      </c>
      <c r="G103" s="128" t="s">
        <v>374</v>
      </c>
      <c r="H103" s="62">
        <v>43698</v>
      </c>
      <c r="I103" s="4" t="s">
        <v>420</v>
      </c>
      <c r="J103" s="132"/>
      <c r="K103" s="132"/>
      <c r="L103" s="132"/>
      <c r="M103" s="132"/>
      <c r="N103" s="132"/>
      <c r="O103" s="132"/>
      <c r="P103" s="132"/>
      <c r="Q103" s="132"/>
      <c r="R103" s="132"/>
      <c r="S103" s="5">
        <v>292.3</v>
      </c>
      <c r="T103" s="5">
        <v>7.1</v>
      </c>
      <c r="U103" s="5">
        <v>3.85</v>
      </c>
      <c r="V103" s="5">
        <v>6.88</v>
      </c>
      <c r="W103" s="5">
        <v>5</v>
      </c>
      <c r="X103" s="5">
        <v>459</v>
      </c>
      <c r="Y103" s="5">
        <v>25.88</v>
      </c>
      <c r="Z103" s="5">
        <v>0</v>
      </c>
      <c r="AA103" s="51">
        <f>'QLQ-30 + QLQ-OV28'!BJ103</f>
        <v>50</v>
      </c>
      <c r="AB103" s="51">
        <f>'QLQ-30 + QLQ-OV28'!BK103</f>
        <v>80</v>
      </c>
      <c r="AC103" s="51">
        <f>'QLQ-30 + QLQ-OV28'!BL103</f>
        <v>66.666666666666671</v>
      </c>
      <c r="AD103" s="51">
        <f>'QLQ-30 + QLQ-OV28'!BM103</f>
        <v>50</v>
      </c>
      <c r="AE103" s="51">
        <f>'QLQ-30 + QLQ-OV28'!BN103</f>
        <v>83.333333333333343</v>
      </c>
      <c r="AF103" s="51">
        <f>'QLQ-30 + QLQ-OV28'!BO103</f>
        <v>50</v>
      </c>
      <c r="AG103" s="51">
        <f>'QLQ-30 + QLQ-OV28'!BP103</f>
        <v>33.333333333333329</v>
      </c>
      <c r="AH103" s="51">
        <f>'QLQ-30 + QLQ-OV28'!BQ103</f>
        <v>0</v>
      </c>
      <c r="AI103" s="51">
        <f>'QLQ-30 + QLQ-OV28'!BR103</f>
        <v>33.333333333333329</v>
      </c>
      <c r="AJ103" s="51">
        <f>'QLQ-30 + QLQ-OV28'!BS103</f>
        <v>33.333333333333329</v>
      </c>
      <c r="AK103" s="51">
        <f>'QLQ-30 + QLQ-OV28'!BT103</f>
        <v>33.333333333333329</v>
      </c>
      <c r="AL103" s="51">
        <f>'QLQ-30 + QLQ-OV28'!BU103</f>
        <v>33.333333333333329</v>
      </c>
      <c r="AM103" s="51">
        <f>'QLQ-30 + QLQ-OV28'!BV103</f>
        <v>66.666666666666657</v>
      </c>
      <c r="AN103" s="51">
        <f>'QLQ-30 + QLQ-OV28'!BW103</f>
        <v>0</v>
      </c>
      <c r="AO103" s="51">
        <f>'QLQ-30 + QLQ-OV28'!BX103</f>
        <v>33.333333333333329</v>
      </c>
      <c r="AP103" s="51">
        <f>'QLQ-30 + QLQ-OV28'!BY103</f>
        <v>33.333333333333329</v>
      </c>
      <c r="AQ103" s="51">
        <f>'QLQ-30 + QLQ-OV28'!BZ103</f>
        <v>0</v>
      </c>
      <c r="AR103" s="51">
        <f>'QLQ-30 + QLQ-OV28'!CA103</f>
        <v>77.777777777777786</v>
      </c>
      <c r="AS103" s="51">
        <f>'QLQ-30 + QLQ-OV28'!CB103</f>
        <v>33.333333333333329</v>
      </c>
      <c r="AT103" s="51">
        <f>'QLQ-30 + QLQ-OV28'!CC103</f>
        <v>0</v>
      </c>
      <c r="AU103" s="51">
        <f>'QLQ-30 + QLQ-OV28'!CD103</f>
        <v>0</v>
      </c>
      <c r="AV103" s="51">
        <f>'QLQ-30 + QLQ-OV28'!CE103</f>
        <v>20.000000000000004</v>
      </c>
      <c r="AW103" s="51">
        <f>'QLQ-30 + QLQ-OV28'!CF103</f>
        <v>0</v>
      </c>
      <c r="AX103" s="142">
        <f>'Facit-F'!AF102</f>
        <v>30</v>
      </c>
      <c r="AY103" s="62">
        <v>43721</v>
      </c>
      <c r="AZ103" s="5" t="s">
        <v>380</v>
      </c>
      <c r="BA103" s="5">
        <v>6.3</v>
      </c>
      <c r="BB103" s="5">
        <v>3.53</v>
      </c>
      <c r="BC103" s="5">
        <v>4.28</v>
      </c>
      <c r="BD103" s="5">
        <v>2.2799999999999998</v>
      </c>
      <c r="BE103" s="5">
        <v>292</v>
      </c>
      <c r="BF103" s="5">
        <v>23.1</v>
      </c>
      <c r="BG103" s="5">
        <v>0</v>
      </c>
      <c r="BH103" s="51">
        <f>'QLQ-30 + QLQ-OV28'!EQ103</f>
        <v>50</v>
      </c>
      <c r="BI103" s="51">
        <f>'QLQ-30 + QLQ-OV28'!ER103</f>
        <v>59.999999999999986</v>
      </c>
      <c r="BJ103" s="51">
        <f>'QLQ-30 + QLQ-OV28'!ES103</f>
        <v>33.333333333333336</v>
      </c>
      <c r="BK103" s="51">
        <f>'QLQ-30 + QLQ-OV28'!ET103</f>
        <v>33.333333333333336</v>
      </c>
      <c r="BL103" s="51">
        <f>'QLQ-30 + QLQ-OV28'!EU103</f>
        <v>83.333333333333343</v>
      </c>
      <c r="BM103" s="51">
        <f>'QLQ-30 + QLQ-OV28'!EV103</f>
        <v>33.333333333333336</v>
      </c>
      <c r="BN103" s="51">
        <f>'QLQ-30 + QLQ-OV28'!EW103</f>
        <v>66.666666666666657</v>
      </c>
      <c r="BO103" s="51">
        <f>'QLQ-30 + QLQ-OV28'!EX103</f>
        <v>66.666666666666657</v>
      </c>
      <c r="BP103" s="51">
        <f>'QLQ-30 + QLQ-OV28'!EY103</f>
        <v>33.333333333333329</v>
      </c>
      <c r="BQ103" s="51">
        <f>'QLQ-30 + QLQ-OV28'!EZ103</f>
        <v>33.333333333333329</v>
      </c>
      <c r="BR103" s="51">
        <f>'QLQ-30 + QLQ-OV28'!FA103</f>
        <v>33.333333333333329</v>
      </c>
      <c r="BS103" s="51">
        <f>'QLQ-30 + QLQ-OV28'!FB103</f>
        <v>66.666666666666657</v>
      </c>
      <c r="BT103" s="51">
        <f>'QLQ-30 + QLQ-OV28'!FC103</f>
        <v>0</v>
      </c>
      <c r="BU103" s="51">
        <f>'QLQ-30 + QLQ-OV28'!FD103</f>
        <v>66.666666666666657</v>
      </c>
      <c r="BV103" s="51">
        <f>'QLQ-30 + QLQ-OV28'!FE103</f>
        <v>33.333333333333329</v>
      </c>
      <c r="BW103" s="51">
        <f>'QLQ-30 + QLQ-OV28'!FF103</f>
        <v>50</v>
      </c>
      <c r="BX103" s="51">
        <f>'QLQ-30 + QLQ-OV28'!FG103</f>
        <v>0</v>
      </c>
      <c r="BY103" s="51">
        <f>'QLQ-30 + QLQ-OV28'!FH103</f>
        <v>100</v>
      </c>
      <c r="BZ103" s="51">
        <f>'QLQ-30 + QLQ-OV28'!FI103</f>
        <v>61.904761904761905</v>
      </c>
      <c r="CA103" s="51">
        <f>'QLQ-30 + QLQ-OV28'!FJ103</f>
        <v>66.666666666666657</v>
      </c>
      <c r="CB103" s="51">
        <f>'QLQ-30 + QLQ-OV28'!FK103</f>
        <v>33.333333333333329</v>
      </c>
      <c r="CC103" s="51">
        <f>'QLQ-30 + QLQ-OV28'!FL103</f>
        <v>26.666666666666668</v>
      </c>
      <c r="CD103" s="51">
        <f>'QLQ-30 + QLQ-OV28'!FM103</f>
        <v>50</v>
      </c>
      <c r="CE103" s="142">
        <f>'Facit-F'!BJ102</f>
        <v>15</v>
      </c>
      <c r="CF103" s="64">
        <v>43769</v>
      </c>
      <c r="CG103" s="5">
        <v>18.7</v>
      </c>
      <c r="CH103" s="5">
        <v>6</v>
      </c>
      <c r="CI103" s="5">
        <v>3.06</v>
      </c>
      <c r="CJ103" s="5">
        <v>3.55</v>
      </c>
      <c r="CK103" s="5">
        <v>1.88</v>
      </c>
      <c r="CL103" s="5">
        <v>166</v>
      </c>
      <c r="CM103" s="5">
        <v>23.1</v>
      </c>
      <c r="CN103" s="5">
        <v>0</v>
      </c>
      <c r="CO103" s="51">
        <f>'QLQ-30 + QLQ-OV28'!HX103</f>
        <v>41.666666666666671</v>
      </c>
      <c r="CP103" s="51">
        <f>'QLQ-30 + QLQ-OV28'!HY103</f>
        <v>46.666666666666664</v>
      </c>
      <c r="CQ103" s="51">
        <f>'QLQ-30 + QLQ-OV28'!HZ103</f>
        <v>16.666666666666664</v>
      </c>
      <c r="CR103" s="51">
        <f>'QLQ-30 + QLQ-OV28'!IA103</f>
        <v>16.666666666666664</v>
      </c>
      <c r="CS103" s="51">
        <f>'QLQ-30 + QLQ-OV28'!IB103</f>
        <v>83.333333333333343</v>
      </c>
      <c r="CT103" s="51">
        <f>'QLQ-30 + QLQ-OV28'!IC103</f>
        <v>16.666666666666664</v>
      </c>
      <c r="CU103" s="51">
        <f>'QLQ-30 + QLQ-OV28'!ID103</f>
        <v>66.666666666666657</v>
      </c>
      <c r="CV103" s="51">
        <f>'QLQ-30 + QLQ-OV28'!IE103</f>
        <v>16.666666666666664</v>
      </c>
      <c r="CW103" s="51">
        <f>'QLQ-30 + QLQ-OV28'!IF103</f>
        <v>33.333333333333329</v>
      </c>
      <c r="CX103" s="51">
        <f>'QLQ-30 + QLQ-OV28'!IG103</f>
        <v>33.333333333333329</v>
      </c>
      <c r="CY103" s="51">
        <f>'QLQ-30 + QLQ-OV28'!IH103</f>
        <v>66.666666666666657</v>
      </c>
      <c r="CZ103" s="51">
        <f>'QLQ-30 + QLQ-OV28'!II103</f>
        <v>66.666666666666657</v>
      </c>
      <c r="DA103" s="51">
        <f>'QLQ-30 + QLQ-OV28'!IJ103</f>
        <v>0</v>
      </c>
      <c r="DB103" s="51">
        <f>'QLQ-30 + QLQ-OV28'!IK103</f>
        <v>33.333333333333329</v>
      </c>
      <c r="DC103" s="51">
        <f>'QLQ-30 + QLQ-OV28'!IL103</f>
        <v>33.333333333333329</v>
      </c>
      <c r="DD103" s="51">
        <f>'QLQ-30 + QLQ-OV28'!IM103</f>
        <v>50</v>
      </c>
      <c r="DE103" s="51">
        <f>'QLQ-30 + QLQ-OV28'!IN103</f>
        <v>0</v>
      </c>
      <c r="DF103" s="51">
        <f>'QLQ-30 + QLQ-OV28'!IO103</f>
        <v>100</v>
      </c>
      <c r="DG103" s="51">
        <f>'QLQ-30 + QLQ-OV28'!IP103</f>
        <v>42.857142857142854</v>
      </c>
      <c r="DH103" s="51">
        <f>'QLQ-30 + QLQ-OV28'!IQ103</f>
        <v>66.666666666666657</v>
      </c>
      <c r="DI103" s="51">
        <f>'QLQ-30 + QLQ-OV28'!IR103</f>
        <v>33.333333333333329</v>
      </c>
      <c r="DJ103" s="51">
        <f>'QLQ-30 + QLQ-OV28'!IS103</f>
        <v>33.333333333333329</v>
      </c>
      <c r="DK103" s="51">
        <f>'QLQ-30 + QLQ-OV28'!IT103</f>
        <v>100</v>
      </c>
      <c r="DL103" s="142">
        <f>'Facit-F'!CN102</f>
        <v>15</v>
      </c>
      <c r="DM103" s="91" t="s">
        <v>500</v>
      </c>
      <c r="DN103" s="5"/>
      <c r="DO103" s="5"/>
      <c r="DP103" s="5"/>
      <c r="DQ103" s="5"/>
      <c r="DR103" s="5"/>
      <c r="DS103" s="5"/>
      <c r="DT103" s="5"/>
      <c r="DU103" s="5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  <c r="EM103" s="51"/>
      <c r="EN103" s="51"/>
      <c r="EO103" s="51"/>
      <c r="EP103" s="51"/>
      <c r="EQ103" s="51"/>
      <c r="ER103" s="51"/>
      <c r="ES103" s="55"/>
    </row>
    <row r="104" spans="1:149" ht="15" thickBot="1">
      <c r="A104" s="4" t="s">
        <v>108</v>
      </c>
      <c r="B104" s="4" t="s">
        <v>537</v>
      </c>
      <c r="C104" s="4" t="s">
        <v>372</v>
      </c>
      <c r="D104" s="4" t="s">
        <v>382</v>
      </c>
      <c r="E104" s="4" t="s">
        <v>112</v>
      </c>
      <c r="F104" s="4" t="s">
        <v>390</v>
      </c>
      <c r="G104" s="128" t="s">
        <v>374</v>
      </c>
      <c r="H104" s="63">
        <v>43418</v>
      </c>
      <c r="I104" s="35" t="s">
        <v>375</v>
      </c>
      <c r="J104" s="150" t="s">
        <v>406</v>
      </c>
      <c r="K104" s="150"/>
      <c r="L104" s="150"/>
      <c r="M104" s="150"/>
      <c r="N104" s="150"/>
      <c r="O104" s="145"/>
      <c r="P104" s="145"/>
      <c r="Q104" s="145"/>
      <c r="R104" s="145"/>
      <c r="S104" s="69">
        <v>3937</v>
      </c>
      <c r="T104" s="69">
        <v>7.9</v>
      </c>
      <c r="U104" s="69">
        <v>3.99</v>
      </c>
      <c r="V104" s="69">
        <v>4.1900000000000004</v>
      </c>
      <c r="W104" s="69">
        <v>2.2599999999999998</v>
      </c>
      <c r="X104" s="69">
        <v>172</v>
      </c>
      <c r="Y104" s="69">
        <v>20.399999999999999</v>
      </c>
      <c r="Z104" s="69">
        <v>0</v>
      </c>
      <c r="AA104" s="137">
        <f>'QLQ-30 + QLQ-OV28'!BJ104</f>
        <v>83.333333333333343</v>
      </c>
      <c r="AB104" s="137">
        <f>'QLQ-30 + QLQ-OV28'!BK104</f>
        <v>100</v>
      </c>
      <c r="AC104" s="137">
        <f>'QLQ-30 + QLQ-OV28'!BL104</f>
        <v>100</v>
      </c>
      <c r="AD104" s="137">
        <f>'QLQ-30 + QLQ-OV28'!BM104</f>
        <v>66.666666666666671</v>
      </c>
      <c r="AE104" s="137">
        <f>'QLQ-30 + QLQ-OV28'!BN104</f>
        <v>100</v>
      </c>
      <c r="AF104" s="137">
        <f>'QLQ-30 + QLQ-OV28'!BO104</f>
        <v>100</v>
      </c>
      <c r="AG104" s="137">
        <f>'QLQ-30 + QLQ-OV28'!BP104</f>
        <v>0</v>
      </c>
      <c r="AH104" s="137">
        <f>'QLQ-30 + QLQ-OV28'!BQ104</f>
        <v>0</v>
      </c>
      <c r="AI104" s="137">
        <f>'QLQ-30 + QLQ-OV28'!BR104</f>
        <v>33.333333333333329</v>
      </c>
      <c r="AJ104" s="137">
        <f>'QLQ-30 + QLQ-OV28'!BS104</f>
        <v>0</v>
      </c>
      <c r="AK104" s="137">
        <f>'QLQ-30 + QLQ-OV28'!BT104</f>
        <v>33.333333333333329</v>
      </c>
      <c r="AL104" s="137">
        <f>'QLQ-30 + QLQ-OV28'!BU104</f>
        <v>0</v>
      </c>
      <c r="AM104" s="137">
        <f>'QLQ-30 + QLQ-OV28'!BV104</f>
        <v>0</v>
      </c>
      <c r="AN104" s="137">
        <f>'QLQ-30 + QLQ-OV28'!BW104</f>
        <v>0</v>
      </c>
      <c r="AO104" s="137">
        <f>'QLQ-30 + QLQ-OV28'!BX104</f>
        <v>0</v>
      </c>
      <c r="AP104" s="137">
        <f>'QLQ-30 + QLQ-OV28'!BY104</f>
        <v>0</v>
      </c>
      <c r="AQ104" s="137">
        <f>'QLQ-30 + QLQ-OV28'!BZ104</f>
        <v>29.166666666666668</v>
      </c>
      <c r="AR104" s="137">
        <f>'QLQ-30 + QLQ-OV28'!CA104</f>
        <v>33.333333333333329</v>
      </c>
      <c r="AS104" s="137">
        <f>'QLQ-30 + QLQ-OV28'!CB104</f>
        <v>4.7619047619047592</v>
      </c>
      <c r="AT104" s="137">
        <f>'QLQ-30 + QLQ-OV28'!CC104</f>
        <v>0</v>
      </c>
      <c r="AU104" s="137">
        <f>'QLQ-30 + QLQ-OV28'!CD104</f>
        <v>0</v>
      </c>
      <c r="AV104" s="137">
        <f>'QLQ-30 + QLQ-OV28'!CE104</f>
        <v>0</v>
      </c>
      <c r="AW104" s="137">
        <f>'QLQ-30 + QLQ-OV28'!CF104</f>
        <v>0</v>
      </c>
      <c r="AX104" s="143">
        <f>'Facit-F'!AF103</f>
        <v>50</v>
      </c>
      <c r="AY104" s="63">
        <v>43439</v>
      </c>
      <c r="AZ104" s="69">
        <v>1620</v>
      </c>
      <c r="BA104" s="69">
        <v>7</v>
      </c>
      <c r="BB104" s="69">
        <v>3.53</v>
      </c>
      <c r="BC104" s="69">
        <v>3.63</v>
      </c>
      <c r="BD104" s="69">
        <v>2.13</v>
      </c>
      <c r="BE104" s="69">
        <v>141</v>
      </c>
      <c r="BF104" s="69">
        <v>20.399999999999999</v>
      </c>
      <c r="BG104" s="69">
        <v>1</v>
      </c>
      <c r="BH104" s="137">
        <f>'QLQ-30 + QLQ-OV28'!EQ104</f>
        <v>66.666666666666657</v>
      </c>
      <c r="BI104" s="137">
        <f>'QLQ-30 + QLQ-OV28'!ER104</f>
        <v>93.333333333333329</v>
      </c>
      <c r="BJ104" s="137">
        <f>'QLQ-30 + QLQ-OV28'!ES104</f>
        <v>83.333333333333343</v>
      </c>
      <c r="BK104" s="137">
        <f>'QLQ-30 + QLQ-OV28'!ET104</f>
        <v>75</v>
      </c>
      <c r="BL104" s="137">
        <f>'QLQ-30 + QLQ-OV28'!EU104</f>
        <v>100</v>
      </c>
      <c r="BM104" s="137">
        <f>'QLQ-30 + QLQ-OV28'!EV104</f>
        <v>83.333333333333343</v>
      </c>
      <c r="BN104" s="137">
        <f>'QLQ-30 + QLQ-OV28'!EW104</f>
        <v>22.222222222222225</v>
      </c>
      <c r="BO104" s="137">
        <f>'QLQ-30 + QLQ-OV28'!EX104</f>
        <v>0</v>
      </c>
      <c r="BP104" s="137">
        <f>'QLQ-30 + QLQ-OV28'!EY104</f>
        <v>33.333333333333329</v>
      </c>
      <c r="BQ104" s="137">
        <f>'QLQ-30 + QLQ-OV28'!EZ104</f>
        <v>0</v>
      </c>
      <c r="BR104" s="137">
        <f>'QLQ-30 + QLQ-OV28'!FA104</f>
        <v>33.333333333333329</v>
      </c>
      <c r="BS104" s="137">
        <f>'QLQ-30 + QLQ-OV28'!FB104</f>
        <v>0</v>
      </c>
      <c r="BT104" s="137">
        <f>'QLQ-30 + QLQ-OV28'!FC104</f>
        <v>0</v>
      </c>
      <c r="BU104" s="137">
        <f>'QLQ-30 + QLQ-OV28'!FD104</f>
        <v>0</v>
      </c>
      <c r="BV104" s="137">
        <f>'QLQ-30 + QLQ-OV28'!FE104</f>
        <v>0</v>
      </c>
      <c r="BW104" s="137">
        <f>'QLQ-30 + QLQ-OV28'!FF104</f>
        <v>100</v>
      </c>
      <c r="BX104" s="137">
        <f>'QLQ-30 + QLQ-OV28'!FG104</f>
        <v>0</v>
      </c>
      <c r="BY104" s="137">
        <f>'QLQ-30 + QLQ-OV28'!FH104</f>
        <v>77.777777777777786</v>
      </c>
      <c r="BZ104" s="137">
        <f>'QLQ-30 + QLQ-OV28'!FI104</f>
        <v>9.5238095238095273</v>
      </c>
      <c r="CA104" s="137">
        <f>'QLQ-30 + QLQ-OV28'!FJ104</f>
        <v>0</v>
      </c>
      <c r="CB104" s="137">
        <f>'QLQ-30 + QLQ-OV28'!FK104</f>
        <v>0</v>
      </c>
      <c r="CC104" s="137">
        <f>'QLQ-30 + QLQ-OV28'!FL104</f>
        <v>6.6666666666666652</v>
      </c>
      <c r="CD104" s="137">
        <f>'QLQ-30 + QLQ-OV28'!FM104</f>
        <v>50</v>
      </c>
      <c r="CE104" s="143">
        <f>'Facit-F'!BJ103</f>
        <v>42</v>
      </c>
      <c r="CF104" s="65">
        <v>43495</v>
      </c>
      <c r="CG104" s="69">
        <v>372.4</v>
      </c>
      <c r="CH104" s="69">
        <v>7.3</v>
      </c>
      <c r="CI104" s="69">
        <v>3.5</v>
      </c>
      <c r="CJ104" s="69">
        <v>4.0199999999999996</v>
      </c>
      <c r="CK104" s="69">
        <v>2.16</v>
      </c>
      <c r="CL104" s="69">
        <v>155</v>
      </c>
      <c r="CM104" s="69">
        <v>20.100000000000001</v>
      </c>
      <c r="CN104" s="69">
        <v>1</v>
      </c>
      <c r="CO104" s="137">
        <f>'QLQ-30 + QLQ-OV28'!HX104</f>
        <v>50</v>
      </c>
      <c r="CP104" s="137">
        <f>'QLQ-30 + QLQ-OV28'!HY104</f>
        <v>80</v>
      </c>
      <c r="CQ104" s="137">
        <f>'QLQ-30 + QLQ-OV28'!HZ104</f>
        <v>50</v>
      </c>
      <c r="CR104" s="137">
        <f>'QLQ-30 + QLQ-OV28'!IA104</f>
        <v>41.666666666666664</v>
      </c>
      <c r="CS104" s="137">
        <f>'QLQ-30 + QLQ-OV28'!IB104</f>
        <v>83.333333333333343</v>
      </c>
      <c r="CT104" s="137">
        <f>'QLQ-30 + QLQ-OV28'!IC104</f>
        <v>50</v>
      </c>
      <c r="CU104" s="137">
        <f>'QLQ-30 + QLQ-OV28'!ID104</f>
        <v>33.333333333333329</v>
      </c>
      <c r="CV104" s="137">
        <f>'QLQ-30 + QLQ-OV28'!IE104</f>
        <v>16.666666666666664</v>
      </c>
      <c r="CW104" s="137">
        <f>'QLQ-30 + QLQ-OV28'!IF104</f>
        <v>33.333333333333329</v>
      </c>
      <c r="CX104" s="137">
        <f>'QLQ-30 + QLQ-OV28'!IG104</f>
        <v>0</v>
      </c>
      <c r="CY104" s="137">
        <f>'QLQ-30 + QLQ-OV28'!IH104</f>
        <v>33.333333333333329</v>
      </c>
      <c r="CZ104" s="137">
        <f>'QLQ-30 + QLQ-OV28'!II104</f>
        <v>33.333333333333329</v>
      </c>
      <c r="DA104" s="137">
        <f>'QLQ-30 + QLQ-OV28'!IJ104</f>
        <v>0</v>
      </c>
      <c r="DB104" s="137">
        <f>'QLQ-30 + QLQ-OV28'!IK104</f>
        <v>33.333333333333329</v>
      </c>
      <c r="DC104" s="137">
        <f>'QLQ-30 + QLQ-OV28'!IL104</f>
        <v>0</v>
      </c>
      <c r="DD104" s="137">
        <f>'QLQ-30 + QLQ-OV28'!IM104</f>
        <v>66.666666666666657</v>
      </c>
      <c r="DE104" s="137">
        <f>'QLQ-30 + QLQ-OV28'!IN104</f>
        <v>0</v>
      </c>
      <c r="DF104" s="137">
        <f>'QLQ-30 + QLQ-OV28'!IO104</f>
        <v>88.888888888888886</v>
      </c>
      <c r="DG104" s="137">
        <f>'QLQ-30 + QLQ-OV28'!IP104</f>
        <v>33.333333333333329</v>
      </c>
      <c r="DH104" s="137">
        <f>'QLQ-30 + QLQ-OV28'!IQ104</f>
        <v>33.333333333333329</v>
      </c>
      <c r="DI104" s="137">
        <f>'QLQ-30 + QLQ-OV28'!IR104</f>
        <v>33.333333333333329</v>
      </c>
      <c r="DJ104" s="137">
        <f>'QLQ-30 + QLQ-OV28'!IS104</f>
        <v>20.000000000000004</v>
      </c>
      <c r="DK104" s="137">
        <f>'QLQ-30 + QLQ-OV28'!IT104</f>
        <v>83.333333333333343</v>
      </c>
      <c r="DL104" s="143">
        <f>'Facit-F'!CN103</f>
        <v>24</v>
      </c>
      <c r="DM104" s="65">
        <v>43551</v>
      </c>
      <c r="DN104" s="69">
        <v>208.3</v>
      </c>
      <c r="DO104" s="69">
        <v>7</v>
      </c>
      <c r="DP104" s="69">
        <v>3.26</v>
      </c>
      <c r="DQ104" s="69">
        <v>4.13</v>
      </c>
      <c r="DR104" s="69">
        <v>2.39</v>
      </c>
      <c r="DS104" s="69">
        <v>183</v>
      </c>
      <c r="DT104" s="69">
        <v>20.100000000000001</v>
      </c>
      <c r="DU104" s="69">
        <v>1</v>
      </c>
      <c r="DV104" s="137">
        <f>'QLQ-30 + QLQ-OV28'!LE104</f>
        <v>41.666666666666671</v>
      </c>
      <c r="DW104" s="137">
        <f>'QLQ-30 + QLQ-OV28'!LF104</f>
        <v>53.333333333333343</v>
      </c>
      <c r="DX104" s="137">
        <f>'QLQ-30 + QLQ-OV28'!LG104</f>
        <v>33.333333333333336</v>
      </c>
      <c r="DY104" s="137">
        <f>'QLQ-30 + QLQ-OV28'!LH104</f>
        <v>8.3333333333333375</v>
      </c>
      <c r="DZ104" s="137">
        <f>'QLQ-30 + QLQ-OV28'!LI104</f>
        <v>66.666666666666671</v>
      </c>
      <c r="EA104" s="137">
        <f>'QLQ-30 + QLQ-OV28'!LJ104</f>
        <v>16.666666666666664</v>
      </c>
      <c r="EB104" s="137">
        <f>'QLQ-30 + QLQ-OV28'!LK104</f>
        <v>77.777777777777786</v>
      </c>
      <c r="EC104" s="137">
        <f>'QLQ-30 + QLQ-OV28'!LL104</f>
        <v>50</v>
      </c>
      <c r="ED104" s="137">
        <f>'QLQ-30 + QLQ-OV28'!LM104</f>
        <v>33.333333333333329</v>
      </c>
      <c r="EE104" s="137">
        <f>'QLQ-30 + QLQ-OV28'!LN104</f>
        <v>33.333333333333329</v>
      </c>
      <c r="EF104" s="137">
        <f>'QLQ-30 + QLQ-OV28'!LO104</f>
        <v>66.666666666666657</v>
      </c>
      <c r="EG104" s="137">
        <f>'QLQ-30 + QLQ-OV28'!LP104</f>
        <v>66.666666666666657</v>
      </c>
      <c r="EH104" s="137">
        <f>'QLQ-30 + QLQ-OV28'!LQ104</f>
        <v>0</v>
      </c>
      <c r="EI104" s="137">
        <f>'QLQ-30 + QLQ-OV28'!LR104</f>
        <v>66.666666666666657</v>
      </c>
      <c r="EJ104" s="137">
        <f>'QLQ-30 + QLQ-OV28'!LS104</f>
        <v>0</v>
      </c>
      <c r="EK104" s="137">
        <f>'QLQ-30 + QLQ-OV28'!LT104</f>
        <v>33.333333333333329</v>
      </c>
      <c r="EL104" s="137">
        <f>'QLQ-30 + QLQ-OV28'!LU104</f>
        <v>0</v>
      </c>
      <c r="EM104" s="137">
        <f>'QLQ-30 + QLQ-OV28'!LV104</f>
        <v>100</v>
      </c>
      <c r="EN104" s="137">
        <f>'QLQ-30 + QLQ-OV28'!LW104</f>
        <v>61.904761904761905</v>
      </c>
      <c r="EO104" s="137">
        <f>'QLQ-30 + QLQ-OV28'!LX104</f>
        <v>66.666666666666657</v>
      </c>
      <c r="EP104" s="137">
        <f>'QLQ-30 + QLQ-OV28'!LY104</f>
        <v>33.333333333333329</v>
      </c>
      <c r="EQ104" s="137">
        <f>'QLQ-30 + QLQ-OV28'!LZ104</f>
        <v>46.666666666666664</v>
      </c>
      <c r="ER104" s="137">
        <f>'QLQ-30 + QLQ-OV28'!MA104</f>
        <v>83.333333333333343</v>
      </c>
      <c r="ES104" s="138">
        <f>'Facit-F'!DR103</f>
        <v>18</v>
      </c>
    </row>
    <row r="105" spans="1:149">
      <c r="A105" s="114"/>
      <c r="B105" s="114"/>
      <c r="C105" s="114"/>
    </row>
    <row r="106" spans="1:149">
      <c r="A106" s="114"/>
      <c r="B106" s="114"/>
      <c r="C106" s="114"/>
    </row>
    <row r="107" spans="1:149">
      <c r="A107" s="114"/>
      <c r="B107" s="114"/>
      <c r="C107" s="114"/>
    </row>
    <row r="108" spans="1:149">
      <c r="A108" s="114"/>
      <c r="B108" s="114"/>
      <c r="C108" s="114"/>
    </row>
    <row r="109" spans="1:149">
      <c r="A109" s="114"/>
      <c r="B109" s="114"/>
      <c r="C109" s="114"/>
    </row>
    <row r="110" spans="1:149">
      <c r="A110" s="114"/>
      <c r="B110" s="114"/>
      <c r="C110" s="114"/>
    </row>
    <row r="111" spans="1:149">
      <c r="A111" s="114"/>
      <c r="B111" s="114"/>
      <c r="C111" s="114"/>
    </row>
  </sheetData>
  <autoFilter ref="A4:EU104"/>
  <mergeCells count="4">
    <mergeCell ref="H1:AX1"/>
    <mergeCell ref="AY1:CE1"/>
    <mergeCell ref="CF1:DL1"/>
    <mergeCell ref="DM1:ES1"/>
  </mergeCells>
  <conditionalFormatting sqref="L76:XFD76 A76:J76 M72:XFD72 A72:K72 A1:XFD9 N10:XFD10 A10:K10 A11:XFD11 M12:XFD12 A12:K12 L13:XFD13 A13:J13 A14:XFD20 L21:XFD21 A21:J21 A22:XFD22 M23:XFD23 N24:XFD24 A23:K24 A25:XFD27 L28:XFD33 A28:J33 A34:XFD35 M36:XFD36 A36:K36 L37:XFD37 A37:J37 A38:XFD38 N39:XFD42 A39:K42 A43:XFD45 P46:XFD46 A46:N46 L47:XFD47 A47:J47 A48:XFD48 N49:XFD49 A49:L49 M50:XFD50 A50:K50 A51:XFD51 M52:XFD53 A52:K53 A55:K57 N54:XFD57 A54:L54 A58:XFD60 O61:XFD61 A61:L61 A62:XFD63 L64:XFD64 A64:J64 A65:XFD66 A68:XFD71 O67:XFD67 A67:M67 A77:XFD92 O93:XFD93 A93:L93 A94:XFD94 A98:XFD1048576 L95:XFD97 A95:J97 A74:XFD75 N73:XFD73 A73:L73">
    <cfRule type="containsText" dxfId="1" priority="2" operator="containsText" text="brak danych">
      <formula>NOT(ISERROR(SEARCH("brak danych",A1)))</formula>
    </cfRule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D104"/>
  <sheetViews>
    <sheetView tabSelected="1" topLeftCell="BR1" workbookViewId="0">
      <pane ySplit="4" topLeftCell="A5" activePane="bottomLeft" state="frozen"/>
      <selection activeCell="CB1" sqref="CB1"/>
      <selection pane="bottomLeft" activeCell="CG2" sqref="CG1:CI1048576"/>
    </sheetView>
  </sheetViews>
  <sheetFormatPr defaultRowHeight="15"/>
  <cols>
    <col min="1" max="1" width="4.375" style="30" customWidth="1"/>
    <col min="2" max="2" width="5.875" bestFit="1" customWidth="1"/>
    <col min="3" max="3" width="10.125" bestFit="1" customWidth="1"/>
    <col min="4" max="12" width="1.875" bestFit="1" customWidth="1"/>
    <col min="13" max="60" width="2.75" bestFit="1" customWidth="1"/>
    <col min="61" max="61" width="2.75" customWidth="1"/>
    <col min="62" max="62" width="6" customWidth="1"/>
    <col min="63" max="67" width="6.375" customWidth="1"/>
    <col min="68" max="68" width="6.25" bestFit="1" customWidth="1"/>
    <col min="69" max="72" width="6" customWidth="1"/>
    <col min="73" max="73" width="6.75" bestFit="1" customWidth="1"/>
    <col min="74" max="74" width="6.375" bestFit="1" customWidth="1"/>
    <col min="75" max="75" width="6" customWidth="1"/>
    <col min="76" max="76" width="6.375" bestFit="1" customWidth="1"/>
    <col min="77" max="78" width="6" bestFit="1" customWidth="1"/>
    <col min="79" max="79" width="6.375" bestFit="1" customWidth="1"/>
    <col min="80" max="83" width="6" bestFit="1" customWidth="1"/>
    <col min="84" max="84" width="9.125" bestFit="1" customWidth="1"/>
    <col min="85" max="85" width="6.375" bestFit="1" customWidth="1"/>
    <col min="86" max="86" width="9" bestFit="1" customWidth="1"/>
    <col min="87" max="87" width="6" bestFit="1" customWidth="1"/>
    <col min="88" max="88" width="10.125" bestFit="1" customWidth="1"/>
    <col min="89" max="89" width="1.875" bestFit="1" customWidth="1"/>
    <col min="90" max="90" width="2.875" bestFit="1" customWidth="1"/>
    <col min="91" max="96" width="1.875" bestFit="1" customWidth="1"/>
    <col min="97" max="97" width="2.875" bestFit="1" customWidth="1"/>
    <col min="98" max="98" width="2.75" bestFit="1" customWidth="1"/>
    <col min="99" max="99" width="2.875" bestFit="1" customWidth="1"/>
    <col min="100" max="146" width="2.75" bestFit="1" customWidth="1"/>
    <col min="147" max="147" width="6" bestFit="1" customWidth="1"/>
    <col min="148" max="153" width="6.375" bestFit="1" customWidth="1"/>
    <col min="154" max="156" width="6" bestFit="1" customWidth="1"/>
    <col min="157" max="159" width="6.375" bestFit="1" customWidth="1"/>
    <col min="160" max="160" width="6" bestFit="1" customWidth="1"/>
    <col min="161" max="164" width="6.375" bestFit="1" customWidth="1"/>
    <col min="165" max="165" width="6" bestFit="1" customWidth="1"/>
    <col min="166" max="166" width="6.375" bestFit="1" customWidth="1"/>
    <col min="167" max="168" width="6" bestFit="1" customWidth="1"/>
    <col min="169" max="169" width="6.375" bestFit="1" customWidth="1"/>
    <col min="170" max="170" width="6" bestFit="1" customWidth="1"/>
    <col min="171" max="171" width="6.375" bestFit="1" customWidth="1"/>
    <col min="172" max="172" width="6" bestFit="1" customWidth="1"/>
    <col min="173" max="173" width="10.125" bestFit="1" customWidth="1"/>
    <col min="174" max="177" width="1.875" bestFit="1" customWidth="1"/>
    <col min="178" max="178" width="2.875" bestFit="1" customWidth="1"/>
    <col min="179" max="182" width="1.875" bestFit="1" customWidth="1"/>
    <col min="183" max="183" width="2.875" bestFit="1" customWidth="1"/>
    <col min="184" max="200" width="2.75" bestFit="1" customWidth="1"/>
    <col min="201" max="201" width="2.875" bestFit="1" customWidth="1"/>
    <col min="202" max="215" width="2.75" bestFit="1" customWidth="1"/>
    <col min="216" max="216" width="2.875" bestFit="1" customWidth="1"/>
    <col min="217" max="222" width="2.75" bestFit="1" customWidth="1"/>
    <col min="223" max="231" width="3.125" bestFit="1" customWidth="1"/>
    <col min="232" max="232" width="6.25" bestFit="1" customWidth="1"/>
    <col min="233" max="238" width="6.75" bestFit="1" customWidth="1"/>
    <col min="239" max="246" width="6.25" bestFit="1" customWidth="1"/>
    <col min="247" max="247" width="6.75" bestFit="1" customWidth="1"/>
    <col min="248" max="248" width="9" bestFit="1" customWidth="1"/>
    <col min="249" max="249" width="6.375" bestFit="1" customWidth="1"/>
    <col min="250" max="250" width="6.25" bestFit="1" customWidth="1"/>
    <col min="251" max="251" width="6.375" bestFit="1" customWidth="1"/>
    <col min="252" max="257" width="6.25" bestFit="1" customWidth="1"/>
    <col min="258" max="258" width="10.125" bestFit="1" customWidth="1"/>
    <col min="259" max="259" width="2.125" bestFit="1" customWidth="1"/>
    <col min="260" max="260" width="1.875" bestFit="1" customWidth="1"/>
    <col min="261" max="261" width="2.875" bestFit="1" customWidth="1"/>
    <col min="262" max="267" width="1.875" bestFit="1" customWidth="1"/>
    <col min="268" max="268" width="2.875" bestFit="1" customWidth="1"/>
    <col min="269" max="271" width="2.75" bestFit="1" customWidth="1"/>
    <col min="272" max="272" width="2.875" bestFit="1" customWidth="1"/>
    <col min="273" max="284" width="2.75" bestFit="1" customWidth="1"/>
    <col min="285" max="285" width="2.875" bestFit="1" customWidth="1"/>
    <col min="286" max="294" width="2.75" bestFit="1" customWidth="1"/>
    <col min="295" max="295" width="2.875" bestFit="1" customWidth="1"/>
    <col min="296" max="298" width="2.75" bestFit="1" customWidth="1"/>
    <col min="299" max="299" width="2.875" bestFit="1" customWidth="1"/>
    <col min="300" max="316" width="2.75" bestFit="1" customWidth="1"/>
    <col min="317" max="317" width="6" bestFit="1" customWidth="1"/>
    <col min="318" max="324" width="6.375" bestFit="1" customWidth="1"/>
    <col min="325" max="326" width="6" bestFit="1" customWidth="1"/>
    <col min="327" max="328" width="6.375" bestFit="1" customWidth="1"/>
    <col min="329" max="329" width="6.25" bestFit="1" customWidth="1"/>
    <col min="330" max="330" width="6" bestFit="1" customWidth="1"/>
    <col min="331" max="332" width="6.375" bestFit="1" customWidth="1"/>
    <col min="333" max="333" width="9" bestFit="1" customWidth="1"/>
    <col min="334" max="334" width="6.375" bestFit="1" customWidth="1"/>
    <col min="335" max="335" width="6" bestFit="1" customWidth="1"/>
    <col min="336" max="337" width="6.375" bestFit="1" customWidth="1"/>
    <col min="338" max="338" width="6" bestFit="1" customWidth="1"/>
    <col min="339" max="339" width="6.375" bestFit="1" customWidth="1"/>
    <col min="340" max="340" width="6" bestFit="1" customWidth="1"/>
    <col min="341" max="341" width="9" bestFit="1" customWidth="1"/>
    <col min="342" max="342" width="6.375" bestFit="1" customWidth="1"/>
  </cols>
  <sheetData>
    <row r="1" spans="1:342" ht="15.75" thickBot="1">
      <c r="C1" s="155" t="s">
        <v>218</v>
      </c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 t="s">
        <v>229</v>
      </c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  <c r="EV1" s="155"/>
      <c r="EW1" s="155"/>
      <c r="EX1" s="155"/>
      <c r="EY1" s="155"/>
      <c r="EZ1" s="155"/>
      <c r="FA1" s="155"/>
      <c r="FB1" s="155"/>
      <c r="FC1" s="155"/>
      <c r="FD1" s="155"/>
      <c r="FE1" s="155"/>
      <c r="FF1" s="155"/>
      <c r="FG1" s="155"/>
      <c r="FH1" s="155"/>
      <c r="FI1" s="155"/>
      <c r="FJ1" s="155"/>
      <c r="FK1" s="155"/>
      <c r="FL1" s="155"/>
      <c r="FM1" s="155"/>
      <c r="FN1" s="155"/>
      <c r="FO1" s="155"/>
      <c r="FP1" s="155"/>
      <c r="FQ1" s="155" t="s">
        <v>230</v>
      </c>
      <c r="FR1" s="155"/>
      <c r="FS1" s="155"/>
      <c r="FT1" s="155"/>
      <c r="FU1" s="155"/>
      <c r="FV1" s="155"/>
      <c r="FW1" s="155"/>
      <c r="FX1" s="155"/>
      <c r="FY1" s="155"/>
      <c r="FZ1" s="155"/>
      <c r="GA1" s="155"/>
      <c r="GB1" s="155"/>
      <c r="GC1" s="155"/>
      <c r="GD1" s="155"/>
      <c r="GE1" s="155"/>
      <c r="GF1" s="155"/>
      <c r="GG1" s="155"/>
      <c r="GH1" s="155"/>
      <c r="GI1" s="155"/>
      <c r="GJ1" s="155"/>
      <c r="GK1" s="155"/>
      <c r="GL1" s="155"/>
      <c r="GM1" s="155"/>
      <c r="GN1" s="155"/>
      <c r="GO1" s="155"/>
      <c r="GP1" s="155"/>
      <c r="GQ1" s="155"/>
      <c r="GR1" s="155"/>
      <c r="GS1" s="155"/>
      <c r="GT1" s="155"/>
      <c r="GU1" s="155"/>
      <c r="GV1" s="155"/>
      <c r="GW1" s="155"/>
      <c r="GX1" s="155"/>
      <c r="GY1" s="155"/>
      <c r="GZ1" s="155"/>
      <c r="HA1" s="155"/>
      <c r="HB1" s="155"/>
      <c r="HC1" s="155"/>
      <c r="HD1" s="155"/>
      <c r="HE1" s="155"/>
      <c r="HF1" s="155"/>
      <c r="HG1" s="155"/>
      <c r="HH1" s="155"/>
      <c r="HI1" s="155"/>
      <c r="HJ1" s="155"/>
      <c r="HK1" s="155"/>
      <c r="HL1" s="155"/>
      <c r="HM1" s="155"/>
      <c r="HN1" s="155"/>
      <c r="HO1" s="155"/>
      <c r="HP1" s="155"/>
      <c r="HQ1" s="155"/>
      <c r="HR1" s="155"/>
      <c r="HS1" s="155"/>
      <c r="HT1" s="155"/>
      <c r="HU1" s="155"/>
      <c r="HV1" s="155"/>
      <c r="HW1" s="155"/>
      <c r="HX1" s="155"/>
      <c r="HY1" s="155"/>
      <c r="HZ1" s="155"/>
      <c r="IA1" s="155"/>
      <c r="IB1" s="155"/>
      <c r="IC1" s="155"/>
      <c r="ID1" s="155"/>
      <c r="IE1" s="155"/>
      <c r="IF1" s="155"/>
      <c r="IG1" s="155"/>
      <c r="IH1" s="155"/>
      <c r="II1" s="155"/>
      <c r="IJ1" s="155"/>
      <c r="IK1" s="155"/>
      <c r="IL1" s="155"/>
      <c r="IM1" s="155"/>
      <c r="IN1" s="155"/>
      <c r="IO1" s="155"/>
      <c r="IP1" s="155"/>
      <c r="IQ1" s="155"/>
      <c r="IR1" s="155"/>
      <c r="IS1" s="155"/>
      <c r="IT1" s="155"/>
      <c r="IU1" s="155"/>
      <c r="IV1" s="155"/>
      <c r="IW1" s="155"/>
      <c r="IX1" s="155" t="s">
        <v>231</v>
      </c>
      <c r="IY1" s="155"/>
      <c r="IZ1" s="155"/>
      <c r="JA1" s="155"/>
      <c r="JB1" s="155"/>
      <c r="JC1" s="155"/>
      <c r="JD1" s="155"/>
      <c r="JE1" s="155"/>
      <c r="JF1" s="155"/>
      <c r="JG1" s="155"/>
      <c r="JH1" s="155"/>
      <c r="JI1" s="155"/>
      <c r="JJ1" s="155"/>
      <c r="JK1" s="155"/>
      <c r="JL1" s="155"/>
      <c r="JM1" s="155"/>
      <c r="JN1" s="155"/>
      <c r="JO1" s="155"/>
      <c r="JP1" s="155"/>
      <c r="JQ1" s="155"/>
      <c r="JR1" s="155"/>
      <c r="JS1" s="155"/>
      <c r="JT1" s="155"/>
      <c r="JU1" s="155"/>
      <c r="JV1" s="155"/>
      <c r="JW1" s="155"/>
      <c r="JX1" s="155"/>
      <c r="JY1" s="155"/>
      <c r="JZ1" s="155"/>
      <c r="KA1" s="155"/>
      <c r="KB1" s="155"/>
      <c r="KC1" s="155"/>
      <c r="KD1" s="155"/>
      <c r="KE1" s="155"/>
      <c r="KF1" s="155"/>
      <c r="KG1" s="155"/>
      <c r="KH1" s="155"/>
      <c r="KI1" s="155"/>
      <c r="KJ1" s="155"/>
      <c r="KK1" s="155"/>
      <c r="KL1" s="155"/>
      <c r="KM1" s="155"/>
      <c r="KN1" s="155"/>
      <c r="KO1" s="155"/>
      <c r="KP1" s="155"/>
      <c r="KQ1" s="155"/>
      <c r="KR1" s="155"/>
      <c r="KS1" s="155"/>
      <c r="KT1" s="155"/>
      <c r="KU1" s="155"/>
      <c r="KV1" s="155"/>
      <c r="KW1" s="155"/>
      <c r="KX1" s="155"/>
      <c r="KY1" s="155"/>
      <c r="KZ1" s="155"/>
      <c r="LA1" s="155"/>
      <c r="LB1" s="155"/>
      <c r="LC1" s="155"/>
      <c r="LD1" s="155"/>
      <c r="LE1" s="155"/>
      <c r="LF1" s="155"/>
      <c r="LG1" s="155"/>
      <c r="LH1" s="155"/>
      <c r="LI1" s="155"/>
      <c r="LJ1" s="155"/>
      <c r="LK1" s="155"/>
      <c r="LL1" s="155"/>
      <c r="LM1" s="155"/>
      <c r="LN1" s="155"/>
      <c r="LO1" s="155"/>
      <c r="LP1" s="155"/>
      <c r="LQ1" s="155"/>
      <c r="LR1" s="155"/>
      <c r="LS1" s="155"/>
      <c r="LT1" s="155"/>
      <c r="LU1" s="155"/>
      <c r="LV1" s="155"/>
      <c r="LW1" s="155"/>
      <c r="LX1" s="155"/>
      <c r="LY1" s="155"/>
      <c r="LZ1" s="155"/>
      <c r="MA1" s="155"/>
      <c r="MB1" s="155"/>
      <c r="MC1" s="155"/>
      <c r="MD1" s="155"/>
    </row>
    <row r="2" spans="1:342" ht="15.75" thickBot="1">
      <c r="BJ2" s="161" t="s">
        <v>182</v>
      </c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3"/>
      <c r="BY2" s="164" t="s">
        <v>8</v>
      </c>
      <c r="BZ2" s="162"/>
      <c r="CA2" s="162"/>
      <c r="CB2" s="162"/>
      <c r="CC2" s="162"/>
      <c r="CD2" s="162"/>
      <c r="CE2" s="162"/>
      <c r="CF2" s="163"/>
      <c r="CG2" s="21"/>
      <c r="CH2" s="17"/>
      <c r="CI2" s="18"/>
      <c r="EQ2" s="161" t="s">
        <v>182</v>
      </c>
      <c r="ER2" s="162"/>
      <c r="ES2" s="162"/>
      <c r="ET2" s="162"/>
      <c r="EU2" s="162"/>
      <c r="EV2" s="162"/>
      <c r="EW2" s="162"/>
      <c r="EX2" s="162"/>
      <c r="EY2" s="162"/>
      <c r="EZ2" s="162"/>
      <c r="FA2" s="162"/>
      <c r="FB2" s="162"/>
      <c r="FC2" s="162"/>
      <c r="FD2" s="162"/>
      <c r="FE2" s="163"/>
      <c r="FF2" s="164" t="s">
        <v>8</v>
      </c>
      <c r="FG2" s="162"/>
      <c r="FH2" s="162"/>
      <c r="FI2" s="162"/>
      <c r="FJ2" s="162"/>
      <c r="FK2" s="162"/>
      <c r="FL2" s="162"/>
      <c r="FM2" s="163"/>
      <c r="FN2" s="21"/>
      <c r="FO2" s="17"/>
      <c r="FP2" s="18"/>
      <c r="HX2" s="161" t="s">
        <v>182</v>
      </c>
      <c r="HY2" s="162"/>
      <c r="HZ2" s="162"/>
      <c r="IA2" s="162"/>
      <c r="IB2" s="162"/>
      <c r="IC2" s="162"/>
      <c r="ID2" s="162"/>
      <c r="IE2" s="162"/>
      <c r="IF2" s="162"/>
      <c r="IG2" s="162"/>
      <c r="IH2" s="162"/>
      <c r="II2" s="162"/>
      <c r="IJ2" s="162"/>
      <c r="IK2" s="162"/>
      <c r="IL2" s="163"/>
      <c r="IM2" s="164" t="s">
        <v>8</v>
      </c>
      <c r="IN2" s="162"/>
      <c r="IO2" s="162"/>
      <c r="IP2" s="162"/>
      <c r="IQ2" s="162"/>
      <c r="IR2" s="162"/>
      <c r="IS2" s="162"/>
      <c r="IT2" s="163"/>
      <c r="IU2" s="21"/>
      <c r="IV2" s="17"/>
      <c r="IW2" s="18"/>
      <c r="LE2" s="161" t="s">
        <v>182</v>
      </c>
      <c r="LF2" s="162"/>
      <c r="LG2" s="162"/>
      <c r="LH2" s="162"/>
      <c r="LI2" s="162"/>
      <c r="LJ2" s="162"/>
      <c r="LK2" s="162"/>
      <c r="LL2" s="162"/>
      <c r="LM2" s="162"/>
      <c r="LN2" s="162"/>
      <c r="LO2" s="162"/>
      <c r="LP2" s="162"/>
      <c r="LQ2" s="162"/>
      <c r="LR2" s="162"/>
      <c r="LS2" s="163"/>
      <c r="LT2" s="164" t="s">
        <v>8</v>
      </c>
      <c r="LU2" s="162"/>
      <c r="LV2" s="162"/>
      <c r="LW2" s="162"/>
      <c r="LX2" s="162"/>
      <c r="LY2" s="162"/>
      <c r="LZ2" s="162"/>
      <c r="MA2" s="163"/>
      <c r="MB2" s="21"/>
      <c r="MC2" s="17"/>
      <c r="MD2" s="18"/>
    </row>
    <row r="3" spans="1:342" ht="207">
      <c r="A3" s="36"/>
      <c r="B3" s="159" t="s">
        <v>140</v>
      </c>
      <c r="C3" s="37"/>
      <c r="D3" s="165" t="s">
        <v>216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7"/>
      <c r="AH3" s="168" t="s">
        <v>217</v>
      </c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70"/>
      <c r="BJ3" s="43" t="s">
        <v>141</v>
      </c>
      <c r="BK3" s="44" t="s">
        <v>144</v>
      </c>
      <c r="BL3" s="44" t="s">
        <v>147</v>
      </c>
      <c r="BM3" s="44" t="s">
        <v>150</v>
      </c>
      <c r="BN3" s="44" t="s">
        <v>153</v>
      </c>
      <c r="BO3" s="44" t="s">
        <v>155</v>
      </c>
      <c r="BP3" s="44" t="s">
        <v>157</v>
      </c>
      <c r="BQ3" s="44" t="s">
        <v>160</v>
      </c>
      <c r="BR3" s="44" t="s">
        <v>163</v>
      </c>
      <c r="BS3" s="44" t="s">
        <v>166</v>
      </c>
      <c r="BT3" s="44" t="s">
        <v>168</v>
      </c>
      <c r="BU3" s="44" t="s">
        <v>170</v>
      </c>
      <c r="BV3" s="44" t="s">
        <v>172</v>
      </c>
      <c r="BW3" s="44" t="s">
        <v>174</v>
      </c>
      <c r="BX3" s="45" t="s">
        <v>176</v>
      </c>
      <c r="BY3" s="46" t="s">
        <v>187</v>
      </c>
      <c r="BZ3" s="2" t="s">
        <v>190</v>
      </c>
      <c r="CA3" s="2" t="s">
        <v>193</v>
      </c>
      <c r="CB3" s="2" t="s">
        <v>196</v>
      </c>
      <c r="CC3" s="2" t="s">
        <v>198</v>
      </c>
      <c r="CD3" s="2" t="s">
        <v>200</v>
      </c>
      <c r="CE3" s="2" t="s">
        <v>202</v>
      </c>
      <c r="CF3" s="3" t="s">
        <v>205</v>
      </c>
      <c r="CG3" s="22" t="s">
        <v>212</v>
      </c>
      <c r="CH3" s="15" t="s">
        <v>213</v>
      </c>
      <c r="CI3" s="19" t="s">
        <v>214</v>
      </c>
      <c r="CJ3" s="37"/>
      <c r="CK3" s="165" t="s">
        <v>216</v>
      </c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6"/>
      <c r="DD3" s="166"/>
      <c r="DE3" s="166"/>
      <c r="DF3" s="166"/>
      <c r="DG3" s="166"/>
      <c r="DH3" s="166"/>
      <c r="DI3" s="166"/>
      <c r="DJ3" s="166"/>
      <c r="DK3" s="166"/>
      <c r="DL3" s="166"/>
      <c r="DM3" s="166"/>
      <c r="DN3" s="167"/>
      <c r="DO3" s="168" t="s">
        <v>217</v>
      </c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  <c r="EL3" s="169"/>
      <c r="EM3" s="169"/>
      <c r="EN3" s="169"/>
      <c r="EO3" s="169"/>
      <c r="EP3" s="170"/>
      <c r="EQ3" s="43" t="s">
        <v>141</v>
      </c>
      <c r="ER3" s="44" t="s">
        <v>144</v>
      </c>
      <c r="ES3" s="44" t="s">
        <v>147</v>
      </c>
      <c r="ET3" s="44" t="s">
        <v>150</v>
      </c>
      <c r="EU3" s="44" t="s">
        <v>153</v>
      </c>
      <c r="EV3" s="44" t="s">
        <v>155</v>
      </c>
      <c r="EW3" s="44" t="s">
        <v>157</v>
      </c>
      <c r="EX3" s="44" t="s">
        <v>160</v>
      </c>
      <c r="EY3" s="44" t="s">
        <v>163</v>
      </c>
      <c r="EZ3" s="44" t="s">
        <v>166</v>
      </c>
      <c r="FA3" s="44" t="s">
        <v>168</v>
      </c>
      <c r="FB3" s="44" t="s">
        <v>170</v>
      </c>
      <c r="FC3" s="44" t="s">
        <v>172</v>
      </c>
      <c r="FD3" s="44" t="s">
        <v>174</v>
      </c>
      <c r="FE3" s="45" t="s">
        <v>176</v>
      </c>
      <c r="FF3" s="46" t="s">
        <v>187</v>
      </c>
      <c r="FG3" s="2" t="s">
        <v>190</v>
      </c>
      <c r="FH3" s="2" t="s">
        <v>193</v>
      </c>
      <c r="FI3" s="2" t="s">
        <v>196</v>
      </c>
      <c r="FJ3" s="2" t="s">
        <v>198</v>
      </c>
      <c r="FK3" s="2" t="s">
        <v>200</v>
      </c>
      <c r="FL3" s="2" t="s">
        <v>202</v>
      </c>
      <c r="FM3" s="3" t="s">
        <v>205</v>
      </c>
      <c r="FN3" s="22" t="s">
        <v>212</v>
      </c>
      <c r="FO3" s="15" t="s">
        <v>213</v>
      </c>
      <c r="FP3" s="19" t="s">
        <v>214</v>
      </c>
      <c r="FQ3" s="37"/>
      <c r="FR3" s="165" t="s">
        <v>216</v>
      </c>
      <c r="FS3" s="166"/>
      <c r="FT3" s="166"/>
      <c r="FU3" s="166"/>
      <c r="FV3" s="166"/>
      <c r="FW3" s="166"/>
      <c r="FX3" s="166"/>
      <c r="FY3" s="166"/>
      <c r="FZ3" s="166"/>
      <c r="GA3" s="166"/>
      <c r="GB3" s="166"/>
      <c r="GC3" s="166"/>
      <c r="GD3" s="166"/>
      <c r="GE3" s="166"/>
      <c r="GF3" s="166"/>
      <c r="GG3" s="166"/>
      <c r="GH3" s="166"/>
      <c r="GI3" s="166"/>
      <c r="GJ3" s="166"/>
      <c r="GK3" s="166"/>
      <c r="GL3" s="166"/>
      <c r="GM3" s="166"/>
      <c r="GN3" s="166"/>
      <c r="GO3" s="166"/>
      <c r="GP3" s="166"/>
      <c r="GQ3" s="166"/>
      <c r="GR3" s="166"/>
      <c r="GS3" s="166"/>
      <c r="GT3" s="166"/>
      <c r="GU3" s="167"/>
      <c r="GV3" s="168" t="s">
        <v>217</v>
      </c>
      <c r="GW3" s="169"/>
      <c r="GX3" s="169"/>
      <c r="GY3" s="169"/>
      <c r="GZ3" s="169"/>
      <c r="HA3" s="169"/>
      <c r="HB3" s="169"/>
      <c r="HC3" s="169"/>
      <c r="HD3" s="169"/>
      <c r="HE3" s="169"/>
      <c r="HF3" s="169"/>
      <c r="HG3" s="169"/>
      <c r="HH3" s="169"/>
      <c r="HI3" s="169"/>
      <c r="HJ3" s="169"/>
      <c r="HK3" s="169"/>
      <c r="HL3" s="169"/>
      <c r="HM3" s="169"/>
      <c r="HN3" s="169"/>
      <c r="HO3" s="169"/>
      <c r="HP3" s="169"/>
      <c r="HQ3" s="169"/>
      <c r="HR3" s="169"/>
      <c r="HS3" s="169"/>
      <c r="HT3" s="169"/>
      <c r="HU3" s="169"/>
      <c r="HV3" s="169"/>
      <c r="HW3" s="170"/>
      <c r="HX3" s="43" t="s">
        <v>141</v>
      </c>
      <c r="HY3" s="44" t="s">
        <v>144</v>
      </c>
      <c r="HZ3" s="44" t="s">
        <v>147</v>
      </c>
      <c r="IA3" s="44" t="s">
        <v>150</v>
      </c>
      <c r="IB3" s="44" t="s">
        <v>153</v>
      </c>
      <c r="IC3" s="44" t="s">
        <v>155</v>
      </c>
      <c r="ID3" s="44" t="s">
        <v>157</v>
      </c>
      <c r="IE3" s="44" t="s">
        <v>160</v>
      </c>
      <c r="IF3" s="44" t="s">
        <v>163</v>
      </c>
      <c r="IG3" s="44" t="s">
        <v>166</v>
      </c>
      <c r="IH3" s="44" t="s">
        <v>168</v>
      </c>
      <c r="II3" s="44" t="s">
        <v>170</v>
      </c>
      <c r="IJ3" s="44" t="s">
        <v>172</v>
      </c>
      <c r="IK3" s="44" t="s">
        <v>174</v>
      </c>
      <c r="IL3" s="45" t="s">
        <v>176</v>
      </c>
      <c r="IM3" s="46" t="s">
        <v>187</v>
      </c>
      <c r="IN3" s="2" t="s">
        <v>190</v>
      </c>
      <c r="IO3" s="2" t="s">
        <v>193</v>
      </c>
      <c r="IP3" s="2" t="s">
        <v>196</v>
      </c>
      <c r="IQ3" s="2" t="s">
        <v>198</v>
      </c>
      <c r="IR3" s="2" t="s">
        <v>200</v>
      </c>
      <c r="IS3" s="2" t="s">
        <v>202</v>
      </c>
      <c r="IT3" s="3" t="s">
        <v>205</v>
      </c>
      <c r="IU3" s="22" t="s">
        <v>212</v>
      </c>
      <c r="IV3" s="15" t="s">
        <v>213</v>
      </c>
      <c r="IW3" s="19" t="s">
        <v>214</v>
      </c>
      <c r="IX3" s="37"/>
      <c r="IY3" s="165" t="s">
        <v>216</v>
      </c>
      <c r="IZ3" s="166"/>
      <c r="JA3" s="166"/>
      <c r="JB3" s="166"/>
      <c r="JC3" s="166"/>
      <c r="JD3" s="166"/>
      <c r="JE3" s="166"/>
      <c r="JF3" s="166"/>
      <c r="JG3" s="166"/>
      <c r="JH3" s="166"/>
      <c r="JI3" s="166"/>
      <c r="JJ3" s="166"/>
      <c r="JK3" s="166"/>
      <c r="JL3" s="166"/>
      <c r="JM3" s="166"/>
      <c r="JN3" s="166"/>
      <c r="JO3" s="166"/>
      <c r="JP3" s="166"/>
      <c r="JQ3" s="166"/>
      <c r="JR3" s="166"/>
      <c r="JS3" s="166"/>
      <c r="JT3" s="166"/>
      <c r="JU3" s="166"/>
      <c r="JV3" s="166"/>
      <c r="JW3" s="166"/>
      <c r="JX3" s="166"/>
      <c r="JY3" s="166"/>
      <c r="JZ3" s="166"/>
      <c r="KA3" s="166"/>
      <c r="KB3" s="167"/>
      <c r="KC3" s="168" t="s">
        <v>217</v>
      </c>
      <c r="KD3" s="169"/>
      <c r="KE3" s="169"/>
      <c r="KF3" s="169"/>
      <c r="KG3" s="169"/>
      <c r="KH3" s="169"/>
      <c r="KI3" s="169"/>
      <c r="KJ3" s="169"/>
      <c r="KK3" s="169"/>
      <c r="KL3" s="169"/>
      <c r="KM3" s="169"/>
      <c r="KN3" s="169"/>
      <c r="KO3" s="169"/>
      <c r="KP3" s="169"/>
      <c r="KQ3" s="169"/>
      <c r="KR3" s="169"/>
      <c r="KS3" s="169"/>
      <c r="KT3" s="169"/>
      <c r="KU3" s="169"/>
      <c r="KV3" s="169"/>
      <c r="KW3" s="169"/>
      <c r="KX3" s="169"/>
      <c r="KY3" s="169"/>
      <c r="KZ3" s="169"/>
      <c r="LA3" s="169"/>
      <c r="LB3" s="169"/>
      <c r="LC3" s="169"/>
      <c r="LD3" s="170"/>
      <c r="LE3" s="43" t="s">
        <v>141</v>
      </c>
      <c r="LF3" s="44" t="s">
        <v>144</v>
      </c>
      <c r="LG3" s="44" t="s">
        <v>147</v>
      </c>
      <c r="LH3" s="44" t="s">
        <v>150</v>
      </c>
      <c r="LI3" s="44" t="s">
        <v>153</v>
      </c>
      <c r="LJ3" s="44" t="s">
        <v>155</v>
      </c>
      <c r="LK3" s="44" t="s">
        <v>157</v>
      </c>
      <c r="LL3" s="44" t="s">
        <v>160</v>
      </c>
      <c r="LM3" s="44" t="s">
        <v>163</v>
      </c>
      <c r="LN3" s="44" t="s">
        <v>166</v>
      </c>
      <c r="LO3" s="44" t="s">
        <v>168</v>
      </c>
      <c r="LP3" s="44" t="s">
        <v>170</v>
      </c>
      <c r="LQ3" s="44" t="s">
        <v>172</v>
      </c>
      <c r="LR3" s="44" t="s">
        <v>174</v>
      </c>
      <c r="LS3" s="45" t="s">
        <v>176</v>
      </c>
      <c r="LT3" s="46" t="s">
        <v>187</v>
      </c>
      <c r="LU3" s="2" t="s">
        <v>190</v>
      </c>
      <c r="LV3" s="2" t="s">
        <v>193</v>
      </c>
      <c r="LW3" s="2" t="s">
        <v>196</v>
      </c>
      <c r="LX3" s="2" t="s">
        <v>198</v>
      </c>
      <c r="LY3" s="2" t="s">
        <v>200</v>
      </c>
      <c r="LZ3" s="2" t="s">
        <v>202</v>
      </c>
      <c r="MA3" s="3" t="s">
        <v>205</v>
      </c>
      <c r="MB3" s="22" t="s">
        <v>212</v>
      </c>
      <c r="MC3" s="15" t="s">
        <v>213</v>
      </c>
      <c r="MD3" s="19" t="s">
        <v>214</v>
      </c>
    </row>
    <row r="4" spans="1:342" ht="26.25" thickBot="1">
      <c r="A4" s="38" t="s">
        <v>0</v>
      </c>
      <c r="B4" s="160"/>
      <c r="C4" s="61" t="s">
        <v>7</v>
      </c>
      <c r="D4" s="32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29">
        <v>11</v>
      </c>
      <c r="O4" s="29">
        <v>12</v>
      </c>
      <c r="P4" s="29">
        <v>13</v>
      </c>
      <c r="Q4" s="29">
        <v>14</v>
      </c>
      <c r="R4" s="29">
        <v>15</v>
      </c>
      <c r="S4" s="29">
        <v>16</v>
      </c>
      <c r="T4" s="29">
        <v>17</v>
      </c>
      <c r="U4" s="29">
        <v>18</v>
      </c>
      <c r="V4" s="29">
        <v>19</v>
      </c>
      <c r="W4" s="29">
        <v>20</v>
      </c>
      <c r="X4" s="29">
        <v>21</v>
      </c>
      <c r="Y4" s="29">
        <v>22</v>
      </c>
      <c r="Z4" s="29">
        <v>23</v>
      </c>
      <c r="AA4" s="29">
        <v>24</v>
      </c>
      <c r="AB4" s="29">
        <v>25</v>
      </c>
      <c r="AC4" s="29">
        <v>26</v>
      </c>
      <c r="AD4" s="29">
        <v>27</v>
      </c>
      <c r="AE4" s="29">
        <v>28</v>
      </c>
      <c r="AF4" s="29">
        <v>29</v>
      </c>
      <c r="AG4" s="33">
        <v>30</v>
      </c>
      <c r="AH4" s="32">
        <v>31</v>
      </c>
      <c r="AI4" s="29">
        <v>32</v>
      </c>
      <c r="AJ4" s="29">
        <v>33</v>
      </c>
      <c r="AK4" s="29">
        <v>34</v>
      </c>
      <c r="AL4" s="29">
        <v>35</v>
      </c>
      <c r="AM4" s="29">
        <v>36</v>
      </c>
      <c r="AN4" s="29">
        <v>37</v>
      </c>
      <c r="AO4" s="29">
        <v>38</v>
      </c>
      <c r="AP4" s="29">
        <v>39</v>
      </c>
      <c r="AQ4" s="29">
        <v>40</v>
      </c>
      <c r="AR4" s="29">
        <v>41</v>
      </c>
      <c r="AS4" s="29">
        <v>42</v>
      </c>
      <c r="AT4" s="29">
        <v>43</v>
      </c>
      <c r="AU4" s="29">
        <v>44</v>
      </c>
      <c r="AV4" s="29">
        <v>45</v>
      </c>
      <c r="AW4" s="29">
        <v>46</v>
      </c>
      <c r="AX4" s="29">
        <v>47</v>
      </c>
      <c r="AY4" s="29">
        <v>48</v>
      </c>
      <c r="AZ4" s="29">
        <v>49</v>
      </c>
      <c r="BA4" s="29">
        <v>50</v>
      </c>
      <c r="BB4" s="29">
        <v>51</v>
      </c>
      <c r="BC4" s="29">
        <v>52</v>
      </c>
      <c r="BD4" s="29">
        <v>53</v>
      </c>
      <c r="BE4" s="29">
        <v>54</v>
      </c>
      <c r="BF4" s="29">
        <v>55</v>
      </c>
      <c r="BG4" s="29">
        <v>56</v>
      </c>
      <c r="BH4" s="29">
        <v>57</v>
      </c>
      <c r="BI4" s="33">
        <v>58</v>
      </c>
      <c r="BJ4" s="42" t="s">
        <v>142</v>
      </c>
      <c r="BK4" s="42" t="s">
        <v>145</v>
      </c>
      <c r="BL4" s="42" t="s">
        <v>148</v>
      </c>
      <c r="BM4" s="42" t="s">
        <v>151</v>
      </c>
      <c r="BN4" s="42" t="s">
        <v>154</v>
      </c>
      <c r="BO4" s="42" t="s">
        <v>156</v>
      </c>
      <c r="BP4" s="42" t="s">
        <v>158</v>
      </c>
      <c r="BQ4" s="42" t="s">
        <v>161</v>
      </c>
      <c r="BR4" s="42" t="s">
        <v>164</v>
      </c>
      <c r="BS4" s="42" t="s">
        <v>167</v>
      </c>
      <c r="BT4" s="42" t="s">
        <v>169</v>
      </c>
      <c r="BU4" s="42" t="s">
        <v>171</v>
      </c>
      <c r="BV4" s="42" t="s">
        <v>173</v>
      </c>
      <c r="BW4" s="42" t="s">
        <v>175</v>
      </c>
      <c r="BX4" s="42" t="s">
        <v>177</v>
      </c>
      <c r="BY4" s="47" t="s">
        <v>188</v>
      </c>
      <c r="BZ4" s="48" t="s">
        <v>191</v>
      </c>
      <c r="CA4" s="48" t="s">
        <v>194</v>
      </c>
      <c r="CB4" s="48" t="s">
        <v>197</v>
      </c>
      <c r="CC4" s="48" t="s">
        <v>199</v>
      </c>
      <c r="CD4" s="48" t="s">
        <v>201</v>
      </c>
      <c r="CE4" s="48" t="s">
        <v>203</v>
      </c>
      <c r="CF4" s="49" t="s">
        <v>206</v>
      </c>
      <c r="CG4" s="156" t="s">
        <v>215</v>
      </c>
      <c r="CH4" s="157"/>
      <c r="CI4" s="158"/>
      <c r="CJ4" s="39" t="s">
        <v>7</v>
      </c>
      <c r="CK4" s="32">
        <v>1</v>
      </c>
      <c r="CL4" s="29">
        <v>2</v>
      </c>
      <c r="CM4" s="29">
        <v>3</v>
      </c>
      <c r="CN4" s="29">
        <v>4</v>
      </c>
      <c r="CO4" s="29">
        <v>5</v>
      </c>
      <c r="CP4" s="29">
        <v>6</v>
      </c>
      <c r="CQ4" s="29">
        <v>7</v>
      </c>
      <c r="CR4" s="29">
        <v>8</v>
      </c>
      <c r="CS4" s="29">
        <v>9</v>
      </c>
      <c r="CT4" s="29">
        <v>10</v>
      </c>
      <c r="CU4" s="29">
        <v>11</v>
      </c>
      <c r="CV4" s="29">
        <v>12</v>
      </c>
      <c r="CW4" s="29">
        <v>13</v>
      </c>
      <c r="CX4" s="29">
        <v>14</v>
      </c>
      <c r="CY4" s="29">
        <v>15</v>
      </c>
      <c r="CZ4" s="29">
        <v>16</v>
      </c>
      <c r="DA4" s="29">
        <v>17</v>
      </c>
      <c r="DB4" s="29">
        <v>18</v>
      </c>
      <c r="DC4" s="29">
        <v>19</v>
      </c>
      <c r="DD4" s="29">
        <v>20</v>
      </c>
      <c r="DE4" s="29">
        <v>21</v>
      </c>
      <c r="DF4" s="29">
        <v>22</v>
      </c>
      <c r="DG4" s="29">
        <v>23</v>
      </c>
      <c r="DH4" s="29">
        <v>24</v>
      </c>
      <c r="DI4" s="29">
        <v>25</v>
      </c>
      <c r="DJ4" s="29">
        <v>26</v>
      </c>
      <c r="DK4" s="29">
        <v>27</v>
      </c>
      <c r="DL4" s="29">
        <v>28</v>
      </c>
      <c r="DM4" s="29">
        <v>29</v>
      </c>
      <c r="DN4" s="33">
        <v>30</v>
      </c>
      <c r="DO4" s="32">
        <v>31</v>
      </c>
      <c r="DP4" s="29">
        <v>32</v>
      </c>
      <c r="DQ4" s="29">
        <v>33</v>
      </c>
      <c r="DR4" s="29">
        <v>34</v>
      </c>
      <c r="DS4" s="29">
        <v>35</v>
      </c>
      <c r="DT4" s="29">
        <v>36</v>
      </c>
      <c r="DU4" s="29">
        <v>37</v>
      </c>
      <c r="DV4" s="29">
        <v>38</v>
      </c>
      <c r="DW4" s="29">
        <v>39</v>
      </c>
      <c r="DX4" s="29">
        <v>40</v>
      </c>
      <c r="DY4" s="29">
        <v>41</v>
      </c>
      <c r="DZ4" s="29">
        <v>42</v>
      </c>
      <c r="EA4" s="29">
        <v>43</v>
      </c>
      <c r="EB4" s="29">
        <v>44</v>
      </c>
      <c r="EC4" s="29">
        <v>45</v>
      </c>
      <c r="ED4" s="29">
        <v>46</v>
      </c>
      <c r="EE4" s="29">
        <v>47</v>
      </c>
      <c r="EF4" s="29">
        <v>48</v>
      </c>
      <c r="EG4" s="29">
        <v>49</v>
      </c>
      <c r="EH4" s="29">
        <v>50</v>
      </c>
      <c r="EI4" s="29">
        <v>51</v>
      </c>
      <c r="EJ4" s="29">
        <v>52</v>
      </c>
      <c r="EK4" s="29">
        <v>53</v>
      </c>
      <c r="EL4" s="29">
        <v>54</v>
      </c>
      <c r="EM4" s="29">
        <v>55</v>
      </c>
      <c r="EN4" s="29">
        <v>56</v>
      </c>
      <c r="EO4" s="29">
        <v>57</v>
      </c>
      <c r="EP4" s="33">
        <v>58</v>
      </c>
      <c r="EQ4" s="42" t="s">
        <v>142</v>
      </c>
      <c r="ER4" s="42" t="s">
        <v>145</v>
      </c>
      <c r="ES4" s="42" t="s">
        <v>148</v>
      </c>
      <c r="ET4" s="42" t="s">
        <v>151</v>
      </c>
      <c r="EU4" s="42" t="s">
        <v>154</v>
      </c>
      <c r="EV4" s="42" t="s">
        <v>156</v>
      </c>
      <c r="EW4" s="42" t="s">
        <v>158</v>
      </c>
      <c r="EX4" s="42" t="s">
        <v>161</v>
      </c>
      <c r="EY4" s="42" t="s">
        <v>164</v>
      </c>
      <c r="EZ4" s="42" t="s">
        <v>167</v>
      </c>
      <c r="FA4" s="42" t="s">
        <v>169</v>
      </c>
      <c r="FB4" s="42" t="s">
        <v>171</v>
      </c>
      <c r="FC4" s="42" t="s">
        <v>173</v>
      </c>
      <c r="FD4" s="42" t="s">
        <v>175</v>
      </c>
      <c r="FE4" s="42" t="s">
        <v>177</v>
      </c>
      <c r="FF4" s="47" t="s">
        <v>188</v>
      </c>
      <c r="FG4" s="48" t="s">
        <v>191</v>
      </c>
      <c r="FH4" s="48" t="s">
        <v>194</v>
      </c>
      <c r="FI4" s="48" t="s">
        <v>197</v>
      </c>
      <c r="FJ4" s="48" t="s">
        <v>199</v>
      </c>
      <c r="FK4" s="48" t="s">
        <v>201</v>
      </c>
      <c r="FL4" s="48" t="s">
        <v>203</v>
      </c>
      <c r="FM4" s="49" t="s">
        <v>206</v>
      </c>
      <c r="FN4" s="156" t="s">
        <v>215</v>
      </c>
      <c r="FO4" s="157"/>
      <c r="FP4" s="158"/>
      <c r="FQ4" s="39" t="s">
        <v>7</v>
      </c>
      <c r="FR4" s="32">
        <v>1</v>
      </c>
      <c r="FS4" s="29">
        <v>2</v>
      </c>
      <c r="FT4" s="29">
        <v>3</v>
      </c>
      <c r="FU4" s="29">
        <v>4</v>
      </c>
      <c r="FV4" s="29">
        <v>5</v>
      </c>
      <c r="FW4" s="29">
        <v>6</v>
      </c>
      <c r="FX4" s="29">
        <v>7</v>
      </c>
      <c r="FY4" s="29">
        <v>8</v>
      </c>
      <c r="FZ4" s="29">
        <v>9</v>
      </c>
      <c r="GA4" s="29">
        <v>10</v>
      </c>
      <c r="GB4" s="29">
        <v>11</v>
      </c>
      <c r="GC4" s="29">
        <v>12</v>
      </c>
      <c r="GD4" s="29">
        <v>13</v>
      </c>
      <c r="GE4" s="29">
        <v>14</v>
      </c>
      <c r="GF4" s="29">
        <v>15</v>
      </c>
      <c r="GG4" s="29">
        <v>16</v>
      </c>
      <c r="GH4" s="29">
        <v>17</v>
      </c>
      <c r="GI4" s="29">
        <v>18</v>
      </c>
      <c r="GJ4" s="29">
        <v>19</v>
      </c>
      <c r="GK4" s="29">
        <v>20</v>
      </c>
      <c r="GL4" s="29">
        <v>21</v>
      </c>
      <c r="GM4" s="29">
        <v>22</v>
      </c>
      <c r="GN4" s="29">
        <v>23</v>
      </c>
      <c r="GO4" s="29">
        <v>24</v>
      </c>
      <c r="GP4" s="29">
        <v>25</v>
      </c>
      <c r="GQ4" s="29">
        <v>26</v>
      </c>
      <c r="GR4" s="29">
        <v>27</v>
      </c>
      <c r="GS4" s="29">
        <v>28</v>
      </c>
      <c r="GT4" s="29">
        <v>29</v>
      </c>
      <c r="GU4" s="33">
        <v>30</v>
      </c>
      <c r="GV4" s="32">
        <v>31</v>
      </c>
      <c r="GW4" s="29">
        <v>32</v>
      </c>
      <c r="GX4" s="29">
        <v>33</v>
      </c>
      <c r="GY4" s="29">
        <v>34</v>
      </c>
      <c r="GZ4" s="29">
        <v>35</v>
      </c>
      <c r="HA4" s="29">
        <v>36</v>
      </c>
      <c r="HB4" s="29">
        <v>37</v>
      </c>
      <c r="HC4" s="29">
        <v>38</v>
      </c>
      <c r="HD4" s="29">
        <v>39</v>
      </c>
      <c r="HE4" s="29">
        <v>40</v>
      </c>
      <c r="HF4" s="29">
        <v>41</v>
      </c>
      <c r="HG4" s="29">
        <v>42</v>
      </c>
      <c r="HH4" s="29">
        <v>43</v>
      </c>
      <c r="HI4" s="29">
        <v>44</v>
      </c>
      <c r="HJ4" s="29">
        <v>45</v>
      </c>
      <c r="HK4" s="29">
        <v>46</v>
      </c>
      <c r="HL4" s="29">
        <v>47</v>
      </c>
      <c r="HM4" s="29">
        <v>48</v>
      </c>
      <c r="HN4" s="29">
        <v>49</v>
      </c>
      <c r="HO4" s="29">
        <v>50</v>
      </c>
      <c r="HP4" s="29">
        <v>51</v>
      </c>
      <c r="HQ4" s="29">
        <v>52</v>
      </c>
      <c r="HR4" s="29">
        <v>53</v>
      </c>
      <c r="HS4" s="29">
        <v>54</v>
      </c>
      <c r="HT4" s="29">
        <v>55</v>
      </c>
      <c r="HU4" s="29">
        <v>56</v>
      </c>
      <c r="HV4" s="29">
        <v>57</v>
      </c>
      <c r="HW4" s="33">
        <v>58</v>
      </c>
      <c r="HX4" s="42" t="s">
        <v>142</v>
      </c>
      <c r="HY4" s="42" t="s">
        <v>145</v>
      </c>
      <c r="HZ4" s="42" t="s">
        <v>148</v>
      </c>
      <c r="IA4" s="42" t="s">
        <v>151</v>
      </c>
      <c r="IB4" s="42" t="s">
        <v>154</v>
      </c>
      <c r="IC4" s="42" t="s">
        <v>156</v>
      </c>
      <c r="ID4" s="42" t="s">
        <v>158</v>
      </c>
      <c r="IE4" s="42" t="s">
        <v>161</v>
      </c>
      <c r="IF4" s="42" t="s">
        <v>164</v>
      </c>
      <c r="IG4" s="42" t="s">
        <v>167</v>
      </c>
      <c r="IH4" s="42" t="s">
        <v>169</v>
      </c>
      <c r="II4" s="42" t="s">
        <v>171</v>
      </c>
      <c r="IJ4" s="42" t="s">
        <v>173</v>
      </c>
      <c r="IK4" s="42" t="s">
        <v>175</v>
      </c>
      <c r="IL4" s="42" t="s">
        <v>177</v>
      </c>
      <c r="IM4" s="47" t="s">
        <v>188</v>
      </c>
      <c r="IN4" s="48" t="s">
        <v>191</v>
      </c>
      <c r="IO4" s="48" t="s">
        <v>194</v>
      </c>
      <c r="IP4" s="48" t="s">
        <v>197</v>
      </c>
      <c r="IQ4" s="48" t="s">
        <v>199</v>
      </c>
      <c r="IR4" s="48" t="s">
        <v>201</v>
      </c>
      <c r="IS4" s="48" t="s">
        <v>203</v>
      </c>
      <c r="IT4" s="49" t="s">
        <v>206</v>
      </c>
      <c r="IU4" s="156" t="s">
        <v>215</v>
      </c>
      <c r="IV4" s="157"/>
      <c r="IW4" s="158"/>
      <c r="IX4" s="39" t="s">
        <v>7</v>
      </c>
      <c r="IY4" s="32">
        <v>1</v>
      </c>
      <c r="IZ4" s="29">
        <v>2</v>
      </c>
      <c r="JA4" s="29">
        <v>3</v>
      </c>
      <c r="JB4" s="29">
        <v>4</v>
      </c>
      <c r="JC4" s="29">
        <v>5</v>
      </c>
      <c r="JD4" s="29">
        <v>6</v>
      </c>
      <c r="JE4" s="29">
        <v>7</v>
      </c>
      <c r="JF4" s="29">
        <v>8</v>
      </c>
      <c r="JG4" s="29">
        <v>9</v>
      </c>
      <c r="JH4" s="29">
        <v>10</v>
      </c>
      <c r="JI4" s="29">
        <v>11</v>
      </c>
      <c r="JJ4" s="29">
        <v>12</v>
      </c>
      <c r="JK4" s="29">
        <v>13</v>
      </c>
      <c r="JL4" s="29">
        <v>14</v>
      </c>
      <c r="JM4" s="29">
        <v>15</v>
      </c>
      <c r="JN4" s="29">
        <v>16</v>
      </c>
      <c r="JO4" s="29">
        <v>17</v>
      </c>
      <c r="JP4" s="29">
        <v>18</v>
      </c>
      <c r="JQ4" s="29">
        <v>19</v>
      </c>
      <c r="JR4" s="29">
        <v>20</v>
      </c>
      <c r="JS4" s="29">
        <v>21</v>
      </c>
      <c r="JT4" s="29">
        <v>22</v>
      </c>
      <c r="JU4" s="29">
        <v>23</v>
      </c>
      <c r="JV4" s="29">
        <v>24</v>
      </c>
      <c r="JW4" s="29">
        <v>25</v>
      </c>
      <c r="JX4" s="29">
        <v>26</v>
      </c>
      <c r="JY4" s="29">
        <v>27</v>
      </c>
      <c r="JZ4" s="29">
        <v>28</v>
      </c>
      <c r="KA4" s="29">
        <v>29</v>
      </c>
      <c r="KB4" s="33">
        <v>30</v>
      </c>
      <c r="KC4" s="32">
        <v>31</v>
      </c>
      <c r="KD4" s="29">
        <v>32</v>
      </c>
      <c r="KE4" s="29">
        <v>33</v>
      </c>
      <c r="KF4" s="29">
        <v>34</v>
      </c>
      <c r="KG4" s="29">
        <v>35</v>
      </c>
      <c r="KH4" s="29">
        <v>36</v>
      </c>
      <c r="KI4" s="29">
        <v>37</v>
      </c>
      <c r="KJ4" s="29">
        <v>38</v>
      </c>
      <c r="KK4" s="29">
        <v>39</v>
      </c>
      <c r="KL4" s="29">
        <v>40</v>
      </c>
      <c r="KM4" s="29">
        <v>41</v>
      </c>
      <c r="KN4" s="29">
        <v>42</v>
      </c>
      <c r="KO4" s="29">
        <v>43</v>
      </c>
      <c r="KP4" s="29">
        <v>44</v>
      </c>
      <c r="KQ4" s="29">
        <v>45</v>
      </c>
      <c r="KR4" s="29">
        <v>46</v>
      </c>
      <c r="KS4" s="29">
        <v>47</v>
      </c>
      <c r="KT4" s="29">
        <v>48</v>
      </c>
      <c r="KU4" s="29">
        <v>49</v>
      </c>
      <c r="KV4" s="29">
        <v>50</v>
      </c>
      <c r="KW4" s="29">
        <v>51</v>
      </c>
      <c r="KX4" s="29">
        <v>52</v>
      </c>
      <c r="KY4" s="29">
        <v>53</v>
      </c>
      <c r="KZ4" s="29">
        <v>54</v>
      </c>
      <c r="LA4" s="29">
        <v>55</v>
      </c>
      <c r="LB4" s="29">
        <v>56</v>
      </c>
      <c r="LC4" s="29">
        <v>57</v>
      </c>
      <c r="LD4" s="33">
        <v>58</v>
      </c>
      <c r="LE4" s="42" t="s">
        <v>142</v>
      </c>
      <c r="LF4" s="42" t="s">
        <v>145</v>
      </c>
      <c r="LG4" s="42" t="s">
        <v>148</v>
      </c>
      <c r="LH4" s="42" t="s">
        <v>151</v>
      </c>
      <c r="LI4" s="42" t="s">
        <v>154</v>
      </c>
      <c r="LJ4" s="42" t="s">
        <v>156</v>
      </c>
      <c r="LK4" s="42" t="s">
        <v>158</v>
      </c>
      <c r="LL4" s="42" t="s">
        <v>161</v>
      </c>
      <c r="LM4" s="42" t="s">
        <v>164</v>
      </c>
      <c r="LN4" s="42" t="s">
        <v>167</v>
      </c>
      <c r="LO4" s="42" t="s">
        <v>169</v>
      </c>
      <c r="LP4" s="42" t="s">
        <v>171</v>
      </c>
      <c r="LQ4" s="42" t="s">
        <v>173</v>
      </c>
      <c r="LR4" s="42" t="s">
        <v>175</v>
      </c>
      <c r="LS4" s="42" t="s">
        <v>177</v>
      </c>
      <c r="LT4" s="47" t="s">
        <v>188</v>
      </c>
      <c r="LU4" s="48" t="s">
        <v>191</v>
      </c>
      <c r="LV4" s="48" t="s">
        <v>194</v>
      </c>
      <c r="LW4" s="48" t="s">
        <v>197</v>
      </c>
      <c r="LX4" s="48" t="s">
        <v>199</v>
      </c>
      <c r="LY4" s="48" t="s">
        <v>201</v>
      </c>
      <c r="LZ4" s="48" t="s">
        <v>203</v>
      </c>
      <c r="MA4" s="49" t="s">
        <v>206</v>
      </c>
      <c r="MB4" s="156" t="s">
        <v>215</v>
      </c>
      <c r="MC4" s="157"/>
      <c r="MD4" s="158"/>
    </row>
    <row r="5" spans="1:342">
      <c r="A5" s="40" t="s">
        <v>9</v>
      </c>
      <c r="B5" s="4" t="str">
        <f>DANE!B5</f>
        <v>1AR</v>
      </c>
      <c r="C5" s="72">
        <v>43607</v>
      </c>
      <c r="D5" s="73">
        <v>1</v>
      </c>
      <c r="E5" s="74">
        <v>1</v>
      </c>
      <c r="F5" s="74">
        <v>1</v>
      </c>
      <c r="G5" s="74">
        <v>1</v>
      </c>
      <c r="H5" s="74">
        <v>1</v>
      </c>
      <c r="I5" s="74">
        <v>1</v>
      </c>
      <c r="J5" s="74">
        <v>1</v>
      </c>
      <c r="K5" s="74">
        <v>1</v>
      </c>
      <c r="L5" s="74">
        <v>2</v>
      </c>
      <c r="M5" s="74">
        <v>1</v>
      </c>
      <c r="N5" s="74">
        <v>1</v>
      </c>
      <c r="O5" s="74">
        <v>1</v>
      </c>
      <c r="P5" s="74">
        <v>1</v>
      </c>
      <c r="Q5" s="74">
        <v>2</v>
      </c>
      <c r="R5" s="74">
        <v>1</v>
      </c>
      <c r="S5" s="74">
        <v>1</v>
      </c>
      <c r="T5" s="74">
        <v>1</v>
      </c>
      <c r="U5" s="74">
        <v>1</v>
      </c>
      <c r="V5" s="74">
        <v>1</v>
      </c>
      <c r="W5" s="74">
        <v>1</v>
      </c>
      <c r="X5" s="74">
        <v>2</v>
      </c>
      <c r="Y5" s="74">
        <v>2</v>
      </c>
      <c r="Z5" s="74">
        <v>1</v>
      </c>
      <c r="AA5" s="74">
        <v>2</v>
      </c>
      <c r="AB5" s="74">
        <v>1</v>
      </c>
      <c r="AC5" s="74">
        <v>2</v>
      </c>
      <c r="AD5" s="74">
        <v>2</v>
      </c>
      <c r="AE5" s="74">
        <v>1</v>
      </c>
      <c r="AF5" s="74">
        <v>5</v>
      </c>
      <c r="AG5" s="75">
        <v>5</v>
      </c>
      <c r="AH5" s="73">
        <v>2</v>
      </c>
      <c r="AI5" s="74">
        <v>2</v>
      </c>
      <c r="AJ5" s="74">
        <v>2</v>
      </c>
      <c r="AK5" s="74">
        <v>1</v>
      </c>
      <c r="AL5" s="74">
        <v>2</v>
      </c>
      <c r="AM5" s="74">
        <v>2</v>
      </c>
      <c r="AN5" s="74">
        <v>2</v>
      </c>
      <c r="AO5" s="74">
        <v>1</v>
      </c>
      <c r="AP5" s="84">
        <v>0</v>
      </c>
      <c r="AQ5" s="74">
        <v>1</v>
      </c>
      <c r="AR5" s="74">
        <v>1</v>
      </c>
      <c r="AS5" s="74">
        <v>1</v>
      </c>
      <c r="AT5" s="74">
        <v>1</v>
      </c>
      <c r="AU5" s="74">
        <v>1</v>
      </c>
      <c r="AV5" s="74">
        <v>1</v>
      </c>
      <c r="AW5" s="74">
        <v>1</v>
      </c>
      <c r="AX5" s="74">
        <v>1</v>
      </c>
      <c r="AY5" s="74">
        <v>1</v>
      </c>
      <c r="AZ5" s="74">
        <v>1</v>
      </c>
      <c r="BA5" s="74">
        <v>1</v>
      </c>
      <c r="BB5" s="74">
        <v>1</v>
      </c>
      <c r="BC5" s="74">
        <v>2</v>
      </c>
      <c r="BD5" s="74">
        <v>2</v>
      </c>
      <c r="BE5" s="74">
        <v>3</v>
      </c>
      <c r="BF5" s="74">
        <v>2</v>
      </c>
      <c r="BG5" s="74">
        <v>2</v>
      </c>
      <c r="BH5" s="74">
        <v>3</v>
      </c>
      <c r="BI5" s="75">
        <v>2</v>
      </c>
      <c r="BJ5" s="25">
        <f>(((SUM('QLQ-30 + QLQ-OV28'!AF5:AG5)/2)-1)/6)*100</f>
        <v>66.666666666666657</v>
      </c>
      <c r="BK5" s="24">
        <f>(1-(((SUM(D5:H5)/5)-1)/3))*100</f>
        <v>100</v>
      </c>
      <c r="BL5" s="24">
        <f>(1-(((SUM(I5:J5)/2)-1)/3))*100</f>
        <v>100</v>
      </c>
      <c r="BM5" s="24">
        <f>(1-(((SUM(X5:AA5)/4)-1)/3))*100</f>
        <v>75</v>
      </c>
      <c r="BN5" s="24">
        <f>(1-(((SUM(W5+AB5)/2)-1)/3))*100</f>
        <v>100</v>
      </c>
      <c r="BO5" s="24">
        <f>(1-(((SUM(AC5:AD5)/2)-1)/3))*100</f>
        <v>66.666666666666671</v>
      </c>
      <c r="BP5" s="24">
        <f>((((M5+O5+U5)/3)-1)/3)*100</f>
        <v>0</v>
      </c>
      <c r="BQ5" s="24">
        <f>(((SUM(Q5:R5)/2)-1)/3)*100</f>
        <v>16.666666666666664</v>
      </c>
      <c r="BR5" s="24">
        <f>((((L5+V5)/2)-1)/3)*100</f>
        <v>16.666666666666664</v>
      </c>
      <c r="BS5" s="24">
        <f>(((K5/1)-1)/3)*100</f>
        <v>0</v>
      </c>
      <c r="BT5" s="24">
        <f>(((N5/1)-1)/3)*100</f>
        <v>0</v>
      </c>
      <c r="BU5" s="24">
        <f>(((P5/1)-1)/3)*100</f>
        <v>0</v>
      </c>
      <c r="BV5" s="24">
        <f>(((S5/1)-1)/3)*100</f>
        <v>0</v>
      </c>
      <c r="BW5" s="24">
        <f>(((T5/1)-1)/3)*100</f>
        <v>0</v>
      </c>
      <c r="BX5" s="26">
        <f>(((AE5/1)-1)/3)*100</f>
        <v>0</v>
      </c>
      <c r="BY5" s="27">
        <f>(((SUM(BA5:BB5)/2)-1)/3)*100</f>
        <v>0</v>
      </c>
      <c r="BZ5" s="24">
        <f>IF(BG5=1,(CG5),(CH5))</f>
        <v>29.166666666666668</v>
      </c>
      <c r="CA5" s="24">
        <f>(((SUM(BC5:BE5)/3)-1)/3)*100</f>
        <v>44.44444444444445</v>
      </c>
      <c r="CB5" s="24">
        <f>(((SUM(AH5:AN5)/7)-1)/3)*100</f>
        <v>28.571428571428577</v>
      </c>
      <c r="CC5" s="24">
        <f>(((SUM(AR5:AT5)/3)-1)/3)*100</f>
        <v>0</v>
      </c>
      <c r="CD5" s="24">
        <f>(((SUM(AY5:AZ5)/2)-1)/3)*100</f>
        <v>0</v>
      </c>
      <c r="CE5" s="24">
        <f>((((SUM(AU5:AX5)+AQ5)/5)-1)/3)*100</f>
        <v>0</v>
      </c>
      <c r="CF5" s="26">
        <f>IF(AO5=1,0,CI5)</f>
        <v>0</v>
      </c>
      <c r="CG5" s="23">
        <f>(((SUM(BF5:BG5)/2)-1)/3)*100</f>
        <v>33.333333333333329</v>
      </c>
      <c r="CH5" s="16">
        <f t="shared" ref="CH5:CH68" si="0">((((BF5+BG5+BH5+(1/BI5))/4)-1)/3)*100</f>
        <v>29.166666666666668</v>
      </c>
      <c r="CI5" s="20">
        <f>(((SUM(AO5:AP5)/2)-1)/3)*100</f>
        <v>-16.666666666666664</v>
      </c>
      <c r="CJ5" s="70">
        <v>43648</v>
      </c>
      <c r="CK5" s="73">
        <v>2</v>
      </c>
      <c r="CL5" s="82">
        <v>3</v>
      </c>
      <c r="CM5" s="74">
        <v>2</v>
      </c>
      <c r="CN5" s="74">
        <v>3</v>
      </c>
      <c r="CO5" s="74">
        <v>2</v>
      </c>
      <c r="CP5" s="74">
        <v>3</v>
      </c>
      <c r="CQ5" s="74">
        <v>3</v>
      </c>
      <c r="CR5" s="74">
        <v>2</v>
      </c>
      <c r="CS5" s="74">
        <v>2</v>
      </c>
      <c r="CT5" s="74">
        <v>3</v>
      </c>
      <c r="CU5" s="74">
        <v>2</v>
      </c>
      <c r="CV5" s="74">
        <v>3</v>
      </c>
      <c r="CW5" s="74">
        <v>3</v>
      </c>
      <c r="CX5" s="74">
        <v>3</v>
      </c>
      <c r="CY5" s="74">
        <v>2</v>
      </c>
      <c r="CZ5" s="74">
        <v>2</v>
      </c>
      <c r="DA5" s="74">
        <v>1</v>
      </c>
      <c r="DB5" s="74">
        <v>3</v>
      </c>
      <c r="DC5" s="74">
        <v>2</v>
      </c>
      <c r="DD5" s="74">
        <v>2</v>
      </c>
      <c r="DE5" s="74">
        <v>3</v>
      </c>
      <c r="DF5" s="74">
        <v>3</v>
      </c>
      <c r="DG5" s="74">
        <v>2</v>
      </c>
      <c r="DH5" s="74">
        <v>2</v>
      </c>
      <c r="DI5" s="74">
        <v>2</v>
      </c>
      <c r="DJ5" s="74">
        <v>3</v>
      </c>
      <c r="DK5" s="74">
        <v>2</v>
      </c>
      <c r="DL5" s="74">
        <v>2</v>
      </c>
      <c r="DM5" s="74">
        <v>4</v>
      </c>
      <c r="DN5" s="75">
        <v>4</v>
      </c>
      <c r="DO5" s="73">
        <v>2</v>
      </c>
      <c r="DP5" s="74">
        <v>2</v>
      </c>
      <c r="DQ5" s="74">
        <v>2</v>
      </c>
      <c r="DR5" s="74">
        <v>2</v>
      </c>
      <c r="DS5" s="74">
        <v>2</v>
      </c>
      <c r="DT5" s="74">
        <v>2</v>
      </c>
      <c r="DU5" s="74">
        <v>2</v>
      </c>
      <c r="DV5" s="74">
        <v>2</v>
      </c>
      <c r="DW5" s="74">
        <v>4</v>
      </c>
      <c r="DX5" s="74">
        <v>2</v>
      </c>
      <c r="DY5" s="74">
        <v>2</v>
      </c>
      <c r="DZ5" s="74">
        <v>2</v>
      </c>
      <c r="EA5" s="74">
        <v>3</v>
      </c>
      <c r="EB5" s="74">
        <v>2</v>
      </c>
      <c r="EC5" s="74">
        <v>2</v>
      </c>
      <c r="ED5" s="74">
        <v>2</v>
      </c>
      <c r="EE5" s="74">
        <v>2</v>
      </c>
      <c r="EF5" s="74">
        <v>2</v>
      </c>
      <c r="EG5" s="74">
        <v>2</v>
      </c>
      <c r="EH5" s="74">
        <f t="shared" ref="DP5:EP6" si="1">(BA5+HO5)/2</f>
        <v>2.5</v>
      </c>
      <c r="EI5" s="74">
        <f t="shared" ref="EI5" si="2">(BB5+HP5)/2</f>
        <v>2.5</v>
      </c>
      <c r="EJ5" s="74">
        <f t="shared" ref="EJ5" si="3">(BC5+HQ5)/2</f>
        <v>2.5</v>
      </c>
      <c r="EK5" s="74">
        <f t="shared" ref="EK5" si="4">(BD5+HR5)/2</f>
        <v>3</v>
      </c>
      <c r="EL5" s="74">
        <f t="shared" ref="EL5" si="5">(BE5+HS5)/2</f>
        <v>3.5</v>
      </c>
      <c r="EM5" s="74">
        <f t="shared" ref="EM5" si="6">(BF5+HT5)/2</f>
        <v>1.5</v>
      </c>
      <c r="EN5" s="74">
        <f t="shared" ref="EN5" si="7">(BG5+HU5)/2</f>
        <v>1.5</v>
      </c>
      <c r="EO5" s="74">
        <f t="shared" ref="EO5" si="8">(BH5+HV5)/2</f>
        <v>2</v>
      </c>
      <c r="EP5" s="74">
        <f t="shared" ref="EP5" si="9">(BI5+HW5)/2</f>
        <v>1.5</v>
      </c>
      <c r="EQ5" s="25">
        <f>(((SUM('QLQ-30 + QLQ-OV28'!DM5:DN5)/2)-1)/6)*100</f>
        <v>50</v>
      </c>
      <c r="ER5" s="24">
        <f>(1-(((SUM(CK5:CO5)/5)-1)/3))*100</f>
        <v>53.333333333333343</v>
      </c>
      <c r="ES5" s="24">
        <f>(1-(((SUM(CP5:CQ5)/2)-1)/3))*100</f>
        <v>33.333333333333336</v>
      </c>
      <c r="ET5" s="24">
        <f>(1-(((SUM(DE5:DH5)/4)-1)/3))*100</f>
        <v>50</v>
      </c>
      <c r="EU5" s="24">
        <f>(1-(((SUM(DD5+DI5)/2)-1)/3))*100</f>
        <v>66.666666666666671</v>
      </c>
      <c r="EV5" s="24">
        <f>(1-(((SUM(DJ5:DK5)/2)-1)/3))*100</f>
        <v>50</v>
      </c>
      <c r="EW5" s="24">
        <f>((((CT5+CV5+DB5)/3)-1)/3)*100</f>
        <v>66.666666666666657</v>
      </c>
      <c r="EX5" s="24">
        <f>(((SUM(CX5:CY5)/2)-1)/3)*100</f>
        <v>50</v>
      </c>
      <c r="EY5" s="24">
        <f>((((CS5+DC5)/2)-1)/3)*100</f>
        <v>33.333333333333329</v>
      </c>
      <c r="EZ5" s="24">
        <f>(((CR5/1)-1)/3)*100</f>
        <v>33.333333333333329</v>
      </c>
      <c r="FA5" s="24">
        <f>(((CU5/1)-1)/3)*100</f>
        <v>33.333333333333329</v>
      </c>
      <c r="FB5" s="24">
        <f>(((CW5/1)-1)/3)*100</f>
        <v>66.666666666666657</v>
      </c>
      <c r="FC5" s="24">
        <f>(((CZ5/1)-1)/3)*100</f>
        <v>33.333333333333329</v>
      </c>
      <c r="FD5" s="24">
        <f>(((DA5/1)-1)/3)*100</f>
        <v>0</v>
      </c>
      <c r="FE5" s="26">
        <f>(((DL5/1)-1)/3)*100</f>
        <v>33.333333333333329</v>
      </c>
      <c r="FF5" s="27">
        <f>(((SUM(EH5:EI5)/2)-1)/3)*100</f>
        <v>50</v>
      </c>
      <c r="FG5" s="24">
        <f>IF(EN5=1,(FN5),(FO5))</f>
        <v>13.888888888888893</v>
      </c>
      <c r="FH5" s="24">
        <f>(((SUM(EJ5:EL5)/3)-1)/3)*100</f>
        <v>66.666666666666657</v>
      </c>
      <c r="FI5" s="24">
        <f>(((SUM(DO5:DU5)/7)-1)/3)*100</f>
        <v>33.333333333333329</v>
      </c>
      <c r="FJ5" s="24">
        <f>(((SUM(DY5:EA5)/3)-1)/3)*100</f>
        <v>44.44444444444445</v>
      </c>
      <c r="FK5" s="24">
        <f>(((SUM(EF5:EG5)/2)-1)/3)*100</f>
        <v>33.333333333333329</v>
      </c>
      <c r="FL5" s="24">
        <f>((((SUM(EB5:EE5)+DX5)/5)-1)/3)*100</f>
        <v>33.333333333333329</v>
      </c>
      <c r="FM5" s="26">
        <f>IF(DV5=1,0,FP5)</f>
        <v>66.666666666666657</v>
      </c>
      <c r="FN5" s="23">
        <f>(((SUM(EM5:EN5)/2)-1)/3)*100</f>
        <v>16.666666666666664</v>
      </c>
      <c r="FO5" s="16">
        <f t="shared" ref="FO5:FO68" si="10">((((EM5+EN5+EO5+(1/EP5))/4)-1)/3)*100</f>
        <v>13.888888888888893</v>
      </c>
      <c r="FP5" s="20">
        <f>(((SUM(DV5:DW5)/2)-1)/3)*100</f>
        <v>66.666666666666657</v>
      </c>
      <c r="FQ5" s="71">
        <v>43717</v>
      </c>
      <c r="FR5" s="73">
        <v>3</v>
      </c>
      <c r="FS5" s="74">
        <v>4</v>
      </c>
      <c r="FT5" s="74">
        <v>4</v>
      </c>
      <c r="FU5" s="74">
        <v>3</v>
      </c>
      <c r="FV5" s="74">
        <v>2</v>
      </c>
      <c r="FW5" s="74">
        <v>4</v>
      </c>
      <c r="FX5" s="74">
        <v>4</v>
      </c>
      <c r="FY5" s="74">
        <v>2</v>
      </c>
      <c r="FZ5" s="74">
        <v>3</v>
      </c>
      <c r="GA5" s="74">
        <v>4</v>
      </c>
      <c r="GB5" s="74">
        <v>3</v>
      </c>
      <c r="GC5" s="74">
        <v>4</v>
      </c>
      <c r="GD5" s="74">
        <v>3</v>
      </c>
      <c r="GE5" s="74">
        <v>4</v>
      </c>
      <c r="GF5" s="74">
        <v>3</v>
      </c>
      <c r="GG5" s="74">
        <v>2</v>
      </c>
      <c r="GH5" s="74">
        <v>2</v>
      </c>
      <c r="GI5" s="74">
        <v>4</v>
      </c>
      <c r="GJ5" s="74">
        <v>2</v>
      </c>
      <c r="GK5" s="74">
        <v>3</v>
      </c>
      <c r="GL5" s="74">
        <v>4</v>
      </c>
      <c r="GM5" s="74">
        <v>4</v>
      </c>
      <c r="GN5" s="74">
        <v>4</v>
      </c>
      <c r="GO5" s="74">
        <v>4</v>
      </c>
      <c r="GP5" s="74">
        <v>2</v>
      </c>
      <c r="GQ5" s="74">
        <v>3</v>
      </c>
      <c r="GR5" s="74">
        <v>3</v>
      </c>
      <c r="GS5" s="74">
        <v>2</v>
      </c>
      <c r="GT5" s="74">
        <v>3</v>
      </c>
      <c r="GU5" s="83">
        <v>3</v>
      </c>
      <c r="GV5" s="74">
        <v>2</v>
      </c>
      <c r="GW5" s="74">
        <v>2</v>
      </c>
      <c r="GX5" s="74">
        <v>2</v>
      </c>
      <c r="GY5" s="74">
        <v>2</v>
      </c>
      <c r="GZ5" s="74">
        <v>2</v>
      </c>
      <c r="HA5" s="74">
        <v>2</v>
      </c>
      <c r="HB5" s="74">
        <v>2</v>
      </c>
      <c r="HC5" s="74">
        <v>3</v>
      </c>
      <c r="HD5" s="74">
        <v>4</v>
      </c>
      <c r="HE5" s="74">
        <v>3</v>
      </c>
      <c r="HF5" s="74">
        <v>3</v>
      </c>
      <c r="HG5" s="74">
        <v>3</v>
      </c>
      <c r="HH5" s="74">
        <v>3</v>
      </c>
      <c r="HI5" s="74">
        <v>2</v>
      </c>
      <c r="HJ5" s="74">
        <v>2</v>
      </c>
      <c r="HK5" s="74">
        <v>2</v>
      </c>
      <c r="HL5" s="74">
        <v>2</v>
      </c>
      <c r="HM5" s="74">
        <v>2</v>
      </c>
      <c r="HN5" s="74">
        <v>2</v>
      </c>
      <c r="HO5" s="74">
        <v>4</v>
      </c>
      <c r="HP5" s="74">
        <v>4</v>
      </c>
      <c r="HQ5" s="74">
        <v>3</v>
      </c>
      <c r="HR5" s="74">
        <v>4</v>
      </c>
      <c r="HS5" s="74">
        <v>4</v>
      </c>
      <c r="HT5" s="74">
        <v>1</v>
      </c>
      <c r="HU5" s="74">
        <v>1</v>
      </c>
      <c r="HV5" s="74">
        <v>1</v>
      </c>
      <c r="HW5" s="75">
        <v>1</v>
      </c>
      <c r="HX5" s="25">
        <f>(((SUM('QLQ-30 + QLQ-OV28'!GT5:GU5)/2)-1)/6)*100</f>
        <v>33.333333333333329</v>
      </c>
      <c r="HY5" s="24">
        <f>(1-(((SUM(FR5:FV5)/5)-1)/3))*100</f>
        <v>26.666666666666661</v>
      </c>
      <c r="HZ5" s="24">
        <f>(1-(((SUM(FW5:FX5)/2)-1)/3))*100</f>
        <v>0</v>
      </c>
      <c r="IA5" s="24">
        <f>(1-(((SUM(GL5:GO5)/4)-1)/3))*100</f>
        <v>0</v>
      </c>
      <c r="IB5" s="24">
        <f>(1-(((SUM(GK5+GP5)/2)-1)/3))*100</f>
        <v>50</v>
      </c>
      <c r="IC5" s="24">
        <f>(1-(((SUM(GQ5:GR5)/2)-1)/3))*100</f>
        <v>33.333333333333336</v>
      </c>
      <c r="ID5" s="24">
        <f>((((GA5+GC5+GI5)/3)-1)/3)*100</f>
        <v>100</v>
      </c>
      <c r="IE5" s="24">
        <f>(((SUM(GE5:GF5)/2)-1)/3)*100</f>
        <v>83.333333333333343</v>
      </c>
      <c r="IF5" s="24">
        <f>((((FZ5+GJ5)/2)-1)/3)*100</f>
        <v>50</v>
      </c>
      <c r="IG5" s="24">
        <f>(((FY5/1)-1)/3)*100</f>
        <v>33.333333333333329</v>
      </c>
      <c r="IH5" s="24">
        <f>(((GB5/1)-1)/3)*100</f>
        <v>66.666666666666657</v>
      </c>
      <c r="II5" s="24">
        <f>(((GD5/1)-1)/3)*100</f>
        <v>66.666666666666657</v>
      </c>
      <c r="IJ5" s="24">
        <f>(((GG5/1)-1)/3)*100</f>
        <v>33.333333333333329</v>
      </c>
      <c r="IK5" s="24">
        <f>(((GH5/1)-1)/3)*100</f>
        <v>33.333333333333329</v>
      </c>
      <c r="IL5" s="26">
        <f>(((GS5/1)-1)/3)*100</f>
        <v>33.333333333333329</v>
      </c>
      <c r="IM5" s="27">
        <f>(((SUM(HO5:HP5)/2)-1)/3)*100</f>
        <v>100</v>
      </c>
      <c r="IN5" s="24">
        <f>IF(HU5=1,(IU5),(IV5))</f>
        <v>0</v>
      </c>
      <c r="IO5" s="24">
        <f>(((SUM(HQ5:HS5)/3)-1)/3)*100</f>
        <v>88.888888888888886</v>
      </c>
      <c r="IP5" s="24">
        <f>(((SUM(GV5:HB5)/7)-1)/3)*100</f>
        <v>33.333333333333329</v>
      </c>
      <c r="IQ5" s="24">
        <f>(((SUM(HF5:HH5)/3)-1)/3)*100</f>
        <v>66.666666666666657</v>
      </c>
      <c r="IR5" s="24">
        <f>(((SUM(HM5:HN5)/2)-1)/3)*100</f>
        <v>33.333333333333329</v>
      </c>
      <c r="IS5" s="24">
        <f>((((SUM(HI5:HL5)+HE5)/5)-1)/3)*100</f>
        <v>40.000000000000007</v>
      </c>
      <c r="IT5" s="26">
        <f>IF(HC5=1,0,IW5)</f>
        <v>83.333333333333343</v>
      </c>
      <c r="IU5" s="23">
        <f>(((SUM(HT5:HU5)/2)-1)/3)*100</f>
        <v>0</v>
      </c>
      <c r="IV5" s="16">
        <f t="shared" ref="IV5:IV68" si="11">((((HT5+HU5+HV5+(1/HW5))/4)-1)/3)*100</f>
        <v>0</v>
      </c>
      <c r="IW5" s="20">
        <f>(((SUM(HC5:HD5)/2)-1)/3)*100</f>
        <v>83.333333333333343</v>
      </c>
      <c r="IX5" s="71">
        <v>43766</v>
      </c>
      <c r="IY5" s="73">
        <v>3</v>
      </c>
      <c r="IZ5" s="74">
        <v>3</v>
      </c>
      <c r="JA5" s="74">
        <v>2</v>
      </c>
      <c r="JB5" s="74">
        <v>4</v>
      </c>
      <c r="JC5" s="74">
        <v>3</v>
      </c>
      <c r="JD5" s="74">
        <v>3</v>
      </c>
      <c r="JE5" s="74">
        <v>3</v>
      </c>
      <c r="JF5" s="74">
        <v>2</v>
      </c>
      <c r="JG5" s="74">
        <v>2</v>
      </c>
      <c r="JH5" s="74">
        <v>3</v>
      </c>
      <c r="JI5" s="74">
        <v>3</v>
      </c>
      <c r="JJ5" s="74">
        <v>3</v>
      </c>
      <c r="JK5" s="74">
        <v>3</v>
      </c>
      <c r="JL5" s="74">
        <v>2</v>
      </c>
      <c r="JM5" s="74">
        <v>1</v>
      </c>
      <c r="JN5" s="74">
        <v>3</v>
      </c>
      <c r="JO5" s="74">
        <v>1</v>
      </c>
      <c r="JP5" s="74">
        <v>3</v>
      </c>
      <c r="JQ5" s="74">
        <v>2</v>
      </c>
      <c r="JR5" s="74">
        <v>2</v>
      </c>
      <c r="JS5" s="74">
        <v>3</v>
      </c>
      <c r="JT5" s="74">
        <v>3</v>
      </c>
      <c r="JU5" s="74">
        <v>3</v>
      </c>
      <c r="JV5" s="74">
        <v>3</v>
      </c>
      <c r="JW5" s="74">
        <v>2</v>
      </c>
      <c r="JX5" s="74">
        <v>2</v>
      </c>
      <c r="JY5" s="74">
        <v>2</v>
      </c>
      <c r="JZ5" s="74">
        <v>2</v>
      </c>
      <c r="KA5" s="74">
        <v>3</v>
      </c>
      <c r="KB5" s="75">
        <v>3</v>
      </c>
      <c r="KC5" s="73">
        <v>2</v>
      </c>
      <c r="KD5" s="74">
        <v>2</v>
      </c>
      <c r="KE5" s="74">
        <v>3</v>
      </c>
      <c r="KF5" s="74">
        <v>3</v>
      </c>
      <c r="KG5" s="74">
        <v>3</v>
      </c>
      <c r="KH5" s="74">
        <v>3</v>
      </c>
      <c r="KI5" s="74">
        <v>3</v>
      </c>
      <c r="KJ5" s="74">
        <v>2</v>
      </c>
      <c r="KK5" s="74">
        <v>4</v>
      </c>
      <c r="KL5" s="74">
        <v>3</v>
      </c>
      <c r="KM5" s="74">
        <v>4</v>
      </c>
      <c r="KN5" s="74">
        <v>4</v>
      </c>
      <c r="KO5" s="74">
        <v>4</v>
      </c>
      <c r="KP5" s="74">
        <v>4</v>
      </c>
      <c r="KQ5" s="74">
        <v>2</v>
      </c>
      <c r="KR5" s="74">
        <v>2</v>
      </c>
      <c r="KS5" s="74">
        <v>3</v>
      </c>
      <c r="KT5" s="74">
        <v>3</v>
      </c>
      <c r="KU5" s="74">
        <v>2</v>
      </c>
      <c r="KV5" s="74">
        <v>4</v>
      </c>
      <c r="KW5" s="74">
        <v>4</v>
      </c>
      <c r="KX5" s="74">
        <v>4</v>
      </c>
      <c r="KY5" s="74">
        <v>4</v>
      </c>
      <c r="KZ5" s="74">
        <v>4</v>
      </c>
      <c r="LA5" s="74">
        <v>1</v>
      </c>
      <c r="LB5" s="74">
        <v>1</v>
      </c>
      <c r="LC5" s="74">
        <v>1</v>
      </c>
      <c r="LD5" s="75">
        <v>4</v>
      </c>
      <c r="LE5" s="25">
        <f>(((SUM('QLQ-30 + QLQ-OV28'!KA5:KB5)/2)-1)/6)*100</f>
        <v>33.333333333333329</v>
      </c>
      <c r="LF5" s="24">
        <f>(1-(((SUM(IY5:JC5)/5)-1)/3))*100</f>
        <v>33.333333333333336</v>
      </c>
      <c r="LG5" s="24">
        <f>(1-(((SUM(JD5:JE5)/2)-1)/3))*100</f>
        <v>33.333333333333336</v>
      </c>
      <c r="LH5" s="24">
        <f>(1-(((SUM(JS5:JV5)/4)-1)/3))*100</f>
        <v>33.333333333333336</v>
      </c>
      <c r="LI5" s="24">
        <f>(1-(((SUM(JR5+JW5)/2)-1)/3))*100</f>
        <v>66.666666666666671</v>
      </c>
      <c r="LJ5" s="24">
        <f>(1-(((SUM(JX5:JY5)/2)-1)/3))*100</f>
        <v>66.666666666666671</v>
      </c>
      <c r="LK5" s="24">
        <f>((((JH5+JJ5+JP5)/3)-1)/3)*100</f>
        <v>66.666666666666657</v>
      </c>
      <c r="LL5" s="24">
        <f>(((SUM(JL5:JM5)/2)-1)/3)*100</f>
        <v>16.666666666666664</v>
      </c>
      <c r="LM5" s="24">
        <f>((((JG5+JQ5)/2)-1)/3)*100</f>
        <v>33.333333333333329</v>
      </c>
      <c r="LN5" s="24">
        <f>(((JF5/1)-1)/3)*100</f>
        <v>33.333333333333329</v>
      </c>
      <c r="LO5" s="24">
        <f>(((JI5/1)-1)/3)*100</f>
        <v>66.666666666666657</v>
      </c>
      <c r="LP5" s="24">
        <f>(((JK5/1)-1)/3)*100</f>
        <v>66.666666666666657</v>
      </c>
      <c r="LQ5" s="24">
        <f>(((JN5/1)-1)/3)*100</f>
        <v>66.666666666666657</v>
      </c>
      <c r="LR5" s="24">
        <f>(((JO5/1)-1)/3)*100</f>
        <v>0</v>
      </c>
      <c r="LS5" s="26">
        <f>(((JZ5/1)-1)/3)*100</f>
        <v>33.333333333333329</v>
      </c>
      <c r="LT5" s="27">
        <f>(((SUM(KV5:KW5)/2)-1)/3)*100</f>
        <v>100</v>
      </c>
      <c r="LU5" s="24">
        <f>IF(LB5=1,(MB5),(MC5))</f>
        <v>0</v>
      </c>
      <c r="LV5" s="24">
        <f>(((SUM(KX5:KZ5)/3)-1)/3)*100</f>
        <v>100</v>
      </c>
      <c r="LW5" s="24">
        <f>(((SUM(KC5:KI5)/7)-1)/3)*100</f>
        <v>57.142857142857153</v>
      </c>
      <c r="LX5" s="24">
        <f>(((SUM(KM5:KO5)/3)-1)/3)*100</f>
        <v>100</v>
      </c>
      <c r="LY5" s="24">
        <f>(((SUM(KT5:KU5)/2)-1)/3)*100</f>
        <v>50</v>
      </c>
      <c r="LZ5" s="24">
        <f>((((SUM(KP5:KS5)+KL5)/5)-1)/3)*100</f>
        <v>60</v>
      </c>
      <c r="MA5" s="26">
        <f>IF(KJ5=1,0,MD5)</f>
        <v>66.666666666666657</v>
      </c>
      <c r="MB5" s="23">
        <f>(((SUM(LA5:LB5)/2)-1)/3)*100</f>
        <v>0</v>
      </c>
      <c r="MC5" s="16">
        <f t="shared" ref="MC5:MC68" si="12">((((LA5+LB5+LC5+(1/LD5))/4)-1)/3)*100</f>
        <v>-6.25</v>
      </c>
      <c r="MD5" s="20">
        <f>(((SUM(KJ5:KK5)/2)-1)/3)*100</f>
        <v>66.666666666666657</v>
      </c>
    </row>
    <row r="6" spans="1:342">
      <c r="A6" s="40" t="s">
        <v>10</v>
      </c>
      <c r="B6" s="4" t="str">
        <f>DANE!B6</f>
        <v>2HM</v>
      </c>
      <c r="C6" s="72">
        <f>DANE!H6</f>
        <v>43539</v>
      </c>
      <c r="D6" s="76">
        <v>2</v>
      </c>
      <c r="E6" s="77">
        <v>2</v>
      </c>
      <c r="F6" s="77">
        <v>2</v>
      </c>
      <c r="G6" s="77">
        <v>2</v>
      </c>
      <c r="H6" s="77">
        <v>2</v>
      </c>
      <c r="I6" s="77">
        <v>3</v>
      </c>
      <c r="J6" s="77">
        <v>3</v>
      </c>
      <c r="K6" s="77">
        <v>1</v>
      </c>
      <c r="L6" s="77">
        <v>4</v>
      </c>
      <c r="M6" s="77">
        <v>3</v>
      </c>
      <c r="N6" s="77">
        <v>3</v>
      </c>
      <c r="O6" s="77">
        <v>3</v>
      </c>
      <c r="P6" s="77">
        <v>2</v>
      </c>
      <c r="Q6" s="77">
        <v>2</v>
      </c>
      <c r="R6" s="77">
        <v>1</v>
      </c>
      <c r="S6" s="77">
        <v>2</v>
      </c>
      <c r="T6" s="77">
        <v>1</v>
      </c>
      <c r="U6" s="74">
        <v>3</v>
      </c>
      <c r="V6" s="77">
        <v>2</v>
      </c>
      <c r="W6" s="77">
        <v>2</v>
      </c>
      <c r="X6" s="77">
        <v>2</v>
      </c>
      <c r="Y6" s="77">
        <v>2</v>
      </c>
      <c r="Z6" s="77">
        <v>2</v>
      </c>
      <c r="AA6" s="77">
        <v>2</v>
      </c>
      <c r="AB6" s="77">
        <v>2</v>
      </c>
      <c r="AC6" s="77">
        <v>3</v>
      </c>
      <c r="AD6" s="77">
        <v>2</v>
      </c>
      <c r="AE6" s="77">
        <v>1</v>
      </c>
      <c r="AF6" s="77">
        <v>3</v>
      </c>
      <c r="AG6" s="78">
        <v>3</v>
      </c>
      <c r="AH6" s="76">
        <v>2</v>
      </c>
      <c r="AI6" s="77">
        <v>3</v>
      </c>
      <c r="AJ6" s="77">
        <v>2</v>
      </c>
      <c r="AK6" s="77">
        <v>3</v>
      </c>
      <c r="AL6" s="77">
        <v>4</v>
      </c>
      <c r="AM6" s="77">
        <v>3</v>
      </c>
      <c r="AN6" s="77">
        <v>4</v>
      </c>
      <c r="AO6" s="77">
        <v>1</v>
      </c>
      <c r="AP6" s="84">
        <v>0</v>
      </c>
      <c r="AQ6" s="77">
        <v>2</v>
      </c>
      <c r="AR6" s="77">
        <v>1</v>
      </c>
      <c r="AS6" s="77">
        <v>1</v>
      </c>
      <c r="AT6" s="77">
        <v>1</v>
      </c>
      <c r="AU6" s="77">
        <v>2</v>
      </c>
      <c r="AV6" s="77">
        <v>1</v>
      </c>
      <c r="AW6" s="77">
        <v>2</v>
      </c>
      <c r="AX6" s="77">
        <v>1</v>
      </c>
      <c r="AY6" s="77">
        <v>1</v>
      </c>
      <c r="AZ6" s="77">
        <v>1</v>
      </c>
      <c r="BA6" s="77">
        <v>2</v>
      </c>
      <c r="BB6" s="77">
        <v>2</v>
      </c>
      <c r="BC6" s="77">
        <v>3</v>
      </c>
      <c r="BD6" s="77">
        <v>3</v>
      </c>
      <c r="BE6" s="77">
        <v>4</v>
      </c>
      <c r="BF6" s="77">
        <v>1</v>
      </c>
      <c r="BG6" s="77">
        <v>1</v>
      </c>
      <c r="BH6" s="77">
        <v>0</v>
      </c>
      <c r="BI6" s="78">
        <v>0</v>
      </c>
      <c r="BJ6" s="25">
        <f>(((SUM('QLQ-30 + QLQ-OV28'!AF6:AG6)/2)-1)/6)*100</f>
        <v>33.333333333333329</v>
      </c>
      <c r="BK6" s="24">
        <f t="shared" ref="BK6:BK12" si="13">(1-(((SUM(D6:H6)/5)-1)/3))*100</f>
        <v>66.666666666666671</v>
      </c>
      <c r="BL6" s="24">
        <f t="shared" ref="BL6:BL12" si="14">(1-(((SUM(I6:J6)/2)-1)/3))*100</f>
        <v>33.333333333333336</v>
      </c>
      <c r="BM6" s="24">
        <f t="shared" ref="BM6:BM12" si="15">(1-(((SUM(X6:AA6)/4)-1)/3))*100</f>
        <v>66.666666666666671</v>
      </c>
      <c r="BN6" s="24">
        <f t="shared" ref="BN6:BN12" si="16">(1-(((SUM(W6+AB6)/2)-1)/3))*100</f>
        <v>66.666666666666671</v>
      </c>
      <c r="BO6" s="24">
        <f t="shared" ref="BO6:BO12" si="17">(1-(((SUM(AC6:AD6)/2)-1)/3))*100</f>
        <v>50</v>
      </c>
      <c r="BP6" s="24">
        <f t="shared" ref="BP6:BP12" si="18">((((M6+O6+U6)/3)-1)/3)*100</f>
        <v>66.666666666666657</v>
      </c>
      <c r="BQ6" s="24">
        <f t="shared" ref="BQ6:BQ12" si="19">(((SUM(Q6:R6)/2)-1)/3)*100</f>
        <v>16.666666666666664</v>
      </c>
      <c r="BR6" s="24">
        <f t="shared" ref="BR6:BR12" si="20">((((L6+V6)/2)-1)/3)*100</f>
        <v>66.666666666666657</v>
      </c>
      <c r="BS6" s="24">
        <f t="shared" ref="BS6:BS12" si="21">(((K6/1)-1)/3)*100</f>
        <v>0</v>
      </c>
      <c r="BT6" s="24">
        <f t="shared" ref="BT6:BT12" si="22">(((N6/1)-1)/3)*100</f>
        <v>66.666666666666657</v>
      </c>
      <c r="BU6" s="24">
        <f t="shared" ref="BU6:BU12" si="23">(((P6/1)-1)/3)*100</f>
        <v>33.333333333333329</v>
      </c>
      <c r="BV6" s="24">
        <f t="shared" ref="BV6:BV12" si="24">(((S6/1)-1)/3)*100</f>
        <v>33.333333333333329</v>
      </c>
      <c r="BW6" s="24">
        <f t="shared" ref="BW6:BW12" si="25">(((T6/1)-1)/3)*100</f>
        <v>0</v>
      </c>
      <c r="BX6" s="26">
        <f t="shared" ref="BX6:BX12" si="26">(((AE6/1)-1)/3)*100</f>
        <v>0</v>
      </c>
      <c r="BY6" s="27">
        <f t="shared" ref="BY6:BY12" si="27">(((SUM(BA6:BB6)/2)-1)/3)*100</f>
        <v>33.333333333333329</v>
      </c>
      <c r="BZ6" s="24">
        <f t="shared" ref="BZ6:BZ12" si="28">IF(BG6=1,(CG6),(CH6))</f>
        <v>0</v>
      </c>
      <c r="CA6" s="24">
        <f t="shared" ref="CA6:CA12" si="29">(((SUM(BC6:BE6)/3)-1)/3)*100</f>
        <v>77.777777777777786</v>
      </c>
      <c r="CB6" s="24">
        <f t="shared" ref="CB6:CB12" si="30">(((SUM(AH6:AN6)/7)-1)/3)*100</f>
        <v>66.666666666666657</v>
      </c>
      <c r="CC6" s="24">
        <f t="shared" ref="CC6:CC12" si="31">(((SUM(AR6:AT6)/3)-1)/3)*100</f>
        <v>0</v>
      </c>
      <c r="CD6" s="24">
        <f t="shared" ref="CD6:CD12" si="32">(((SUM(AY6:AZ6)/2)-1)/3)*100</f>
        <v>0</v>
      </c>
      <c r="CE6" s="24">
        <f t="shared" ref="CE6:CE12" si="33">((((SUM(AU6:AX6)+AQ6)/5)-1)/3)*100</f>
        <v>20.000000000000004</v>
      </c>
      <c r="CF6" s="26">
        <f t="shared" ref="CF6:CF12" si="34">IF(AO6=1,0,CI6)</f>
        <v>0</v>
      </c>
      <c r="CG6" s="23">
        <f t="shared" ref="CG6:CG12" si="35">(((SUM(BF6:BG6)/2)-1)/3)*100</f>
        <v>0</v>
      </c>
      <c r="CH6" s="16" t="e">
        <f t="shared" si="0"/>
        <v>#DIV/0!</v>
      </c>
      <c r="CI6" s="20">
        <f t="shared" ref="CI6:CI12" si="36">(((SUM(AO6:AP6)/2)-1)/3)*100</f>
        <v>-16.666666666666664</v>
      </c>
      <c r="CJ6" s="71">
        <f>DANE!AY6</f>
        <v>43571</v>
      </c>
      <c r="CK6" s="76">
        <v>2</v>
      </c>
      <c r="CL6" s="77">
        <v>2</v>
      </c>
      <c r="CM6" s="77">
        <v>3</v>
      </c>
      <c r="CN6" s="77">
        <v>3</v>
      </c>
      <c r="CO6" s="77">
        <v>3</v>
      </c>
      <c r="CP6" s="77">
        <v>3</v>
      </c>
      <c r="CQ6" s="77">
        <v>2</v>
      </c>
      <c r="CR6" s="77">
        <v>1</v>
      </c>
      <c r="CS6" s="77">
        <v>2</v>
      </c>
      <c r="CT6" s="77">
        <v>2</v>
      </c>
      <c r="CU6" s="77">
        <v>2</v>
      </c>
      <c r="CV6" s="77">
        <v>3</v>
      </c>
      <c r="CW6" s="77">
        <v>3</v>
      </c>
      <c r="CX6" s="77">
        <v>2</v>
      </c>
      <c r="CY6" s="77">
        <v>2</v>
      </c>
      <c r="CZ6" s="77">
        <v>2</v>
      </c>
      <c r="DA6" s="77">
        <v>2</v>
      </c>
      <c r="DB6" s="77">
        <v>3</v>
      </c>
      <c r="DC6" s="77">
        <v>2</v>
      </c>
      <c r="DD6" s="77">
        <v>3</v>
      </c>
      <c r="DE6" s="77">
        <v>2</v>
      </c>
      <c r="DF6" s="77">
        <v>2</v>
      </c>
      <c r="DG6" s="77">
        <v>2</v>
      </c>
      <c r="DH6" s="77">
        <v>2</v>
      </c>
      <c r="DI6" s="77">
        <v>2</v>
      </c>
      <c r="DJ6" s="77">
        <v>3</v>
      </c>
      <c r="DK6" s="77">
        <v>2</v>
      </c>
      <c r="DL6" s="77">
        <v>2</v>
      </c>
      <c r="DM6" s="77">
        <v>4</v>
      </c>
      <c r="DN6" s="87">
        <v>4</v>
      </c>
      <c r="DO6" s="74">
        <f>(AH6+GV6)/2</f>
        <v>2</v>
      </c>
      <c r="DP6" s="74">
        <f t="shared" si="1"/>
        <v>3</v>
      </c>
      <c r="DQ6" s="74">
        <f t="shared" si="1"/>
        <v>2.5</v>
      </c>
      <c r="DR6" s="74">
        <f t="shared" si="1"/>
        <v>3</v>
      </c>
      <c r="DS6" s="74">
        <f t="shared" si="1"/>
        <v>3.5</v>
      </c>
      <c r="DT6" s="74">
        <f t="shared" si="1"/>
        <v>3</v>
      </c>
      <c r="DU6" s="74">
        <f t="shared" si="1"/>
        <v>3</v>
      </c>
      <c r="DV6" s="74">
        <f t="shared" si="1"/>
        <v>2</v>
      </c>
      <c r="DW6" s="74">
        <f t="shared" si="1"/>
        <v>2</v>
      </c>
      <c r="DX6" s="74">
        <f t="shared" si="1"/>
        <v>3</v>
      </c>
      <c r="DY6" s="74">
        <f t="shared" si="1"/>
        <v>2</v>
      </c>
      <c r="DZ6" s="74">
        <f t="shared" si="1"/>
        <v>2</v>
      </c>
      <c r="EA6" s="74">
        <f t="shared" si="1"/>
        <v>2</v>
      </c>
      <c r="EB6" s="74">
        <f t="shared" si="1"/>
        <v>2.5</v>
      </c>
      <c r="EC6" s="74">
        <f t="shared" si="1"/>
        <v>1.5</v>
      </c>
      <c r="ED6" s="74">
        <f t="shared" si="1"/>
        <v>2.5</v>
      </c>
      <c r="EE6" s="74">
        <f t="shared" si="1"/>
        <v>2</v>
      </c>
      <c r="EF6" s="74">
        <f t="shared" si="1"/>
        <v>1.5</v>
      </c>
      <c r="EG6" s="74">
        <f t="shared" si="1"/>
        <v>1.5</v>
      </c>
      <c r="EH6" s="74">
        <f t="shared" si="1"/>
        <v>2.5</v>
      </c>
      <c r="EI6" s="74">
        <f t="shared" si="1"/>
        <v>2.5</v>
      </c>
      <c r="EJ6" s="74">
        <f t="shared" si="1"/>
        <v>3</v>
      </c>
      <c r="EK6" s="74">
        <f t="shared" si="1"/>
        <v>3</v>
      </c>
      <c r="EL6" s="74">
        <f t="shared" si="1"/>
        <v>3.5</v>
      </c>
      <c r="EM6" s="74">
        <f t="shared" si="1"/>
        <v>1</v>
      </c>
      <c r="EN6" s="74">
        <f t="shared" si="1"/>
        <v>1</v>
      </c>
      <c r="EO6" s="74">
        <f t="shared" si="1"/>
        <v>0</v>
      </c>
      <c r="EP6" s="74">
        <f t="shared" si="1"/>
        <v>0</v>
      </c>
      <c r="EQ6" s="27">
        <f>(((SUM('QLQ-30 + QLQ-OV28'!DM6:DN6)/2)-1)/6)*100</f>
        <v>50</v>
      </c>
      <c r="ER6" s="24">
        <f t="shared" ref="ER6:ER7" si="37">(1-(((SUM(CK6:CO6)/5)-1)/3))*100</f>
        <v>46.666666666666664</v>
      </c>
      <c r="ES6" s="24">
        <f t="shared" ref="ES6:ES7" si="38">(1-(((SUM(CP6:CQ6)/2)-1)/3))*100</f>
        <v>50</v>
      </c>
      <c r="ET6" s="24">
        <f t="shared" ref="ET6:ET7" si="39">(1-(((SUM(DE6:DH6)/4)-1)/3))*100</f>
        <v>66.666666666666671</v>
      </c>
      <c r="EU6" s="24">
        <f t="shared" ref="EU6:EU7" si="40">(1-(((SUM(DD6+DI6)/2)-1)/3))*100</f>
        <v>50</v>
      </c>
      <c r="EV6" s="24">
        <f t="shared" ref="EV6:EV7" si="41">(1-(((SUM(DJ6:DK6)/2)-1)/3))*100</f>
        <v>50</v>
      </c>
      <c r="EW6" s="24">
        <f t="shared" ref="EW6:EW7" si="42">((((CT6+CV6+DB6)/3)-1)/3)*100</f>
        <v>55.55555555555555</v>
      </c>
      <c r="EX6" s="24">
        <f t="shared" ref="EX6:EX7" si="43">(((SUM(CX6:CY6)/2)-1)/3)*100</f>
        <v>33.333333333333329</v>
      </c>
      <c r="EY6" s="24">
        <f t="shared" ref="EY6:EY7" si="44">((((CS6+DC6)/2)-1)/3)*100</f>
        <v>33.333333333333329</v>
      </c>
      <c r="EZ6" s="24">
        <f t="shared" ref="EZ6:EZ7" si="45">(((CR6/1)-1)/3)*100</f>
        <v>0</v>
      </c>
      <c r="FA6" s="24">
        <f t="shared" ref="FA6:FA7" si="46">(((CU6/1)-1)/3)*100</f>
        <v>33.333333333333329</v>
      </c>
      <c r="FB6" s="24">
        <f t="shared" ref="FB6:FB7" si="47">(((CW6/1)-1)/3)*100</f>
        <v>66.666666666666657</v>
      </c>
      <c r="FC6" s="24">
        <f t="shared" ref="FC6:FC7" si="48">(((CZ6/1)-1)/3)*100</f>
        <v>33.333333333333329</v>
      </c>
      <c r="FD6" s="24">
        <f t="shared" ref="FD6:FD7" si="49">(((DA6/1)-1)/3)*100</f>
        <v>33.333333333333329</v>
      </c>
      <c r="FE6" s="26">
        <f t="shared" ref="FE6:FE7" si="50">(((DL6/1)-1)/3)*100</f>
        <v>33.333333333333329</v>
      </c>
      <c r="FF6" s="27">
        <f t="shared" ref="FF6:FF7" si="51">(((SUM(EH6:EI6)/2)-1)/3)*100</f>
        <v>50</v>
      </c>
      <c r="FG6" s="24">
        <f t="shared" ref="FG6:FG7" si="52">IF(EN6=1,(FN6),(FO6))</f>
        <v>0</v>
      </c>
      <c r="FH6" s="24">
        <f t="shared" ref="FH6:FH7" si="53">(((SUM(EJ6:EL6)/3)-1)/3)*100</f>
        <v>72.222222222222214</v>
      </c>
      <c r="FI6" s="24">
        <f t="shared" ref="FI6:FI7" si="54">(((SUM(DO6:DU6)/7)-1)/3)*100</f>
        <v>61.904761904761905</v>
      </c>
      <c r="FJ6" s="24">
        <f t="shared" ref="FJ6:FJ7" si="55">(((SUM(DY6:EA6)/3)-1)/3)*100</f>
        <v>33.333333333333329</v>
      </c>
      <c r="FK6" s="24">
        <f t="shared" ref="FK6:FK7" si="56">(((SUM(EF6:EG6)/2)-1)/3)*100</f>
        <v>16.666666666666664</v>
      </c>
      <c r="FL6" s="24">
        <f t="shared" ref="FL6:FL7" si="57">((((SUM(EB6:EE6)+DX6)/5)-1)/3)*100</f>
        <v>43.333333333333329</v>
      </c>
      <c r="FM6" s="26">
        <f t="shared" ref="FM6:FM7" si="58">IF(DV6=1,0,FP6)</f>
        <v>33.333333333333329</v>
      </c>
      <c r="FN6" s="23">
        <f t="shared" ref="FN6:FN7" si="59">(((SUM(EM6:EN6)/2)-1)/3)*100</f>
        <v>0</v>
      </c>
      <c r="FO6" s="16" t="e">
        <f t="shared" si="10"/>
        <v>#DIV/0!</v>
      </c>
      <c r="FP6" s="20">
        <f t="shared" ref="FP6:FP7" si="60">(((SUM(DV6:DW6)/2)-1)/3)*100</f>
        <v>33.333333333333329</v>
      </c>
      <c r="FQ6" s="71">
        <f>DANE!CF6</f>
        <v>43630</v>
      </c>
      <c r="FR6" s="76">
        <v>3</v>
      </c>
      <c r="FS6" s="77">
        <v>3</v>
      </c>
      <c r="FT6" s="77">
        <v>3</v>
      </c>
      <c r="FU6" s="77">
        <v>3</v>
      </c>
      <c r="FV6" s="77">
        <v>3</v>
      </c>
      <c r="FW6" s="77">
        <v>3</v>
      </c>
      <c r="FX6" s="77">
        <v>3</v>
      </c>
      <c r="FY6" s="77">
        <v>3</v>
      </c>
      <c r="FZ6" s="77">
        <v>3</v>
      </c>
      <c r="GA6" s="77">
        <v>3</v>
      </c>
      <c r="GB6" s="77">
        <v>2</v>
      </c>
      <c r="GC6" s="77">
        <v>4</v>
      </c>
      <c r="GD6" s="77">
        <v>3</v>
      </c>
      <c r="GE6" s="77">
        <v>3</v>
      </c>
      <c r="GF6" s="77">
        <v>2</v>
      </c>
      <c r="GG6" s="77">
        <v>3</v>
      </c>
      <c r="GH6" s="77">
        <v>2</v>
      </c>
      <c r="GI6" s="77">
        <v>4</v>
      </c>
      <c r="GJ6" s="77">
        <v>4</v>
      </c>
      <c r="GK6" s="77">
        <v>3</v>
      </c>
      <c r="GL6" s="77">
        <v>3</v>
      </c>
      <c r="GM6" s="77">
        <v>3</v>
      </c>
      <c r="GN6" s="77">
        <v>3</v>
      </c>
      <c r="GO6" s="77">
        <v>3</v>
      </c>
      <c r="GP6" s="77">
        <v>2</v>
      </c>
      <c r="GQ6" s="77">
        <v>4</v>
      </c>
      <c r="GR6" s="77">
        <v>3</v>
      </c>
      <c r="GS6" s="77">
        <v>2</v>
      </c>
      <c r="GT6" s="77">
        <v>5</v>
      </c>
      <c r="GU6" s="78">
        <v>5</v>
      </c>
      <c r="GV6" s="76">
        <v>2</v>
      </c>
      <c r="GW6" s="77">
        <v>3</v>
      </c>
      <c r="GX6" s="77">
        <v>3</v>
      </c>
      <c r="GY6" s="77">
        <v>3</v>
      </c>
      <c r="GZ6" s="77">
        <v>3</v>
      </c>
      <c r="HA6" s="77">
        <v>3</v>
      </c>
      <c r="HB6" s="77">
        <v>2</v>
      </c>
      <c r="HC6" s="77">
        <v>3</v>
      </c>
      <c r="HD6" s="77">
        <v>4</v>
      </c>
      <c r="HE6" s="77">
        <v>4</v>
      </c>
      <c r="HF6" s="77">
        <v>3</v>
      </c>
      <c r="HG6" s="77">
        <v>3</v>
      </c>
      <c r="HH6" s="77">
        <v>3</v>
      </c>
      <c r="HI6" s="77">
        <v>3</v>
      </c>
      <c r="HJ6" s="77">
        <v>2</v>
      </c>
      <c r="HK6" s="77">
        <v>3</v>
      </c>
      <c r="HL6" s="77">
        <v>3</v>
      </c>
      <c r="HM6" s="77">
        <v>2</v>
      </c>
      <c r="HN6" s="77">
        <v>2</v>
      </c>
      <c r="HO6" s="77">
        <v>3</v>
      </c>
      <c r="HP6" s="77">
        <v>3</v>
      </c>
      <c r="HQ6" s="77">
        <v>3</v>
      </c>
      <c r="HR6" s="77">
        <v>3</v>
      </c>
      <c r="HS6" s="77">
        <v>3</v>
      </c>
      <c r="HT6" s="77">
        <v>1</v>
      </c>
      <c r="HU6" s="77">
        <v>1</v>
      </c>
      <c r="HV6" s="77">
        <v>0</v>
      </c>
      <c r="HW6" s="78">
        <v>0</v>
      </c>
      <c r="HX6" s="25">
        <f>(((SUM('QLQ-30 + QLQ-OV28'!GT6:GU6)/2)-1)/6)*100</f>
        <v>66.666666666666657</v>
      </c>
      <c r="HY6" s="24">
        <f t="shared" ref="HY6:HY13" si="61">(1-(((SUM(FR6:FV6)/5)-1)/3))*100</f>
        <v>33.333333333333336</v>
      </c>
      <c r="HZ6" s="24">
        <f t="shared" ref="HZ6:HZ13" si="62">(1-(((SUM(FW6:FX6)/2)-1)/3))*100</f>
        <v>33.333333333333336</v>
      </c>
      <c r="IA6" s="24">
        <f t="shared" ref="IA6:IA13" si="63">(1-(((SUM(GL6:GO6)/4)-1)/3))*100</f>
        <v>33.333333333333336</v>
      </c>
      <c r="IB6" s="24">
        <f t="shared" ref="IB6:IB13" si="64">(1-(((SUM(GK6+GP6)/2)-1)/3))*100</f>
        <v>50</v>
      </c>
      <c r="IC6" s="24">
        <f t="shared" ref="IC6:IC13" si="65">(1-(((SUM(GQ6:GR6)/2)-1)/3))*100</f>
        <v>16.666666666666664</v>
      </c>
      <c r="ID6" s="24">
        <f t="shared" ref="ID6:ID13" si="66">((((GA6+GC6+GI6)/3)-1)/3)*100</f>
        <v>88.888888888888886</v>
      </c>
      <c r="IE6" s="24">
        <f t="shared" ref="IE6:IE13" si="67">(((SUM(GE6:GF6)/2)-1)/3)*100</f>
        <v>50</v>
      </c>
      <c r="IF6" s="24">
        <f t="shared" ref="IF6:IF13" si="68">((((FZ6+GJ6)/2)-1)/3)*100</f>
        <v>83.333333333333343</v>
      </c>
      <c r="IG6" s="24">
        <f t="shared" ref="IG6:IG13" si="69">(((FY6/1)-1)/3)*100</f>
        <v>66.666666666666657</v>
      </c>
      <c r="IH6" s="24">
        <f t="shared" ref="IH6:IH13" si="70">(((GB6/1)-1)/3)*100</f>
        <v>33.333333333333329</v>
      </c>
      <c r="II6" s="24">
        <f t="shared" ref="II6:II13" si="71">(((GD6/1)-1)/3)*100</f>
        <v>66.666666666666657</v>
      </c>
      <c r="IJ6" s="24">
        <f t="shared" ref="IJ6:IJ13" si="72">(((GG6/1)-1)/3)*100</f>
        <v>66.666666666666657</v>
      </c>
      <c r="IK6" s="24">
        <f t="shared" ref="IK6:IK13" si="73">(((GH6/1)-1)/3)*100</f>
        <v>33.333333333333329</v>
      </c>
      <c r="IL6" s="26">
        <f t="shared" ref="IL6:IL13" si="74">(((GS6/1)-1)/3)*100</f>
        <v>33.333333333333329</v>
      </c>
      <c r="IM6" s="27">
        <f t="shared" ref="IM6:IM13" si="75">(((SUM(HO6:HP6)/2)-1)/3)*100</f>
        <v>66.666666666666657</v>
      </c>
      <c r="IN6" s="24">
        <f t="shared" ref="IN6:IN13" si="76">IF(HU6=1,(IU6),(IV6))</f>
        <v>0</v>
      </c>
      <c r="IO6" s="24">
        <f t="shared" ref="IO6:IO13" si="77">(((SUM(HQ6:HS6)/3)-1)/3)*100</f>
        <v>66.666666666666657</v>
      </c>
      <c r="IP6" s="24">
        <f t="shared" ref="IP6:IP13" si="78">(((SUM(GV6:HB6)/7)-1)/3)*100</f>
        <v>57.142857142857153</v>
      </c>
      <c r="IQ6" s="24">
        <f t="shared" ref="IQ6:IQ13" si="79">(((SUM(HF6:HH6)/3)-1)/3)*100</f>
        <v>66.666666666666657</v>
      </c>
      <c r="IR6" s="24">
        <f t="shared" ref="IR6:IR13" si="80">(((SUM(HM6:HN6)/2)-1)/3)*100</f>
        <v>33.333333333333329</v>
      </c>
      <c r="IS6" s="24">
        <f t="shared" ref="IS6:IS13" si="81">((((SUM(HI6:HL6)+HE6)/5)-1)/3)*100</f>
        <v>66.666666666666657</v>
      </c>
      <c r="IT6" s="26">
        <f t="shared" ref="IT6:IT13" si="82">IF(HC6=1,0,IW6)</f>
        <v>83.333333333333343</v>
      </c>
      <c r="IU6" s="23">
        <f t="shared" ref="IU6:IU7" si="83">(((SUM(HT6:HU6)/2)-1)/3)*100</f>
        <v>0</v>
      </c>
      <c r="IV6" s="16" t="e">
        <f t="shared" si="11"/>
        <v>#DIV/0!</v>
      </c>
      <c r="IW6" s="20">
        <f t="shared" ref="IW6:IW7" si="84">(((SUM(HC6:HD6)/2)-1)/3)*100</f>
        <v>83.333333333333343</v>
      </c>
      <c r="IX6" s="71">
        <f>DANE!DM6</f>
        <v>43686</v>
      </c>
      <c r="IY6" s="76">
        <v>4</v>
      </c>
      <c r="IZ6" s="77">
        <v>4</v>
      </c>
      <c r="JA6" s="77">
        <v>4</v>
      </c>
      <c r="JB6" s="77">
        <v>4</v>
      </c>
      <c r="JC6" s="77">
        <v>3</v>
      </c>
      <c r="JD6" s="77">
        <v>4</v>
      </c>
      <c r="JE6" s="77">
        <v>4</v>
      </c>
      <c r="JF6" s="77">
        <v>3</v>
      </c>
      <c r="JG6" s="77">
        <v>3</v>
      </c>
      <c r="JH6" s="77">
        <v>4</v>
      </c>
      <c r="JI6" s="77">
        <v>3</v>
      </c>
      <c r="JJ6" s="77">
        <v>4</v>
      </c>
      <c r="JK6" s="77">
        <v>4</v>
      </c>
      <c r="JL6" s="77">
        <v>4</v>
      </c>
      <c r="JM6" s="77">
        <v>3</v>
      </c>
      <c r="JN6" s="74">
        <v>3</v>
      </c>
      <c r="JO6" s="77">
        <v>2</v>
      </c>
      <c r="JP6" s="77">
        <v>4</v>
      </c>
      <c r="JQ6" s="77">
        <v>3</v>
      </c>
      <c r="JR6" s="77">
        <v>4</v>
      </c>
      <c r="JS6" s="77">
        <v>4</v>
      </c>
      <c r="JT6" s="77">
        <v>4</v>
      </c>
      <c r="JU6" s="77">
        <v>4</v>
      </c>
      <c r="JV6" s="77">
        <v>4</v>
      </c>
      <c r="JW6" s="77">
        <v>3</v>
      </c>
      <c r="JX6" s="77">
        <v>4</v>
      </c>
      <c r="JY6" s="77">
        <v>4</v>
      </c>
      <c r="JZ6" s="77">
        <v>3</v>
      </c>
      <c r="KA6" s="77">
        <v>2</v>
      </c>
      <c r="KB6" s="78">
        <v>2</v>
      </c>
      <c r="KC6" s="76">
        <v>3</v>
      </c>
      <c r="KD6" s="77">
        <v>3</v>
      </c>
      <c r="KE6" s="77">
        <v>3</v>
      </c>
      <c r="KF6" s="77">
        <v>3</v>
      </c>
      <c r="KG6" s="77">
        <v>3</v>
      </c>
      <c r="KH6" s="77">
        <v>3</v>
      </c>
      <c r="KI6" s="77">
        <v>3</v>
      </c>
      <c r="KJ6" s="77">
        <v>4</v>
      </c>
      <c r="KK6" s="77">
        <v>4</v>
      </c>
      <c r="KL6" s="77">
        <v>3</v>
      </c>
      <c r="KM6" s="77">
        <v>4</v>
      </c>
      <c r="KN6" s="77">
        <v>4</v>
      </c>
      <c r="KO6" s="77">
        <v>4</v>
      </c>
      <c r="KP6" s="77">
        <v>3</v>
      </c>
      <c r="KQ6" s="77">
        <v>3</v>
      </c>
      <c r="KR6" s="77">
        <v>3</v>
      </c>
      <c r="KS6" s="77">
        <v>3</v>
      </c>
      <c r="KT6" s="77">
        <v>2</v>
      </c>
      <c r="KU6" s="77">
        <v>3</v>
      </c>
      <c r="KV6" s="77">
        <v>4</v>
      </c>
      <c r="KW6" s="77">
        <v>4</v>
      </c>
      <c r="KX6" s="77">
        <v>4</v>
      </c>
      <c r="KY6" s="77">
        <v>4</v>
      </c>
      <c r="KZ6" s="77">
        <v>4</v>
      </c>
      <c r="LA6" s="77">
        <v>1</v>
      </c>
      <c r="LB6" s="77">
        <v>1</v>
      </c>
      <c r="LC6" s="77">
        <v>1</v>
      </c>
      <c r="LD6" s="78">
        <v>1</v>
      </c>
      <c r="LE6" s="25">
        <f>(((SUM('QLQ-30 + QLQ-OV28'!KA6:KB6)/2)-1)/6)*100</f>
        <v>16.666666666666664</v>
      </c>
      <c r="LF6" s="24">
        <f t="shared" ref="LF6:LF14" si="85">(1-(((SUM(IY6:JC6)/5)-1)/3))*100</f>
        <v>6.6666666666666767</v>
      </c>
      <c r="LG6" s="24">
        <f t="shared" ref="LG6:LG14" si="86">(1-(((SUM(JD6:JE6)/2)-1)/3))*100</f>
        <v>0</v>
      </c>
      <c r="LH6" s="24">
        <f t="shared" ref="LH6:LH14" si="87">(1-(((SUM(JS6:JV6)/4)-1)/3))*100</f>
        <v>0</v>
      </c>
      <c r="LI6" s="24">
        <f t="shared" ref="LI6:LI14" si="88">(1-(((SUM(JR6+JW6)/2)-1)/3))*100</f>
        <v>16.666666666666664</v>
      </c>
      <c r="LJ6" s="24">
        <f t="shared" ref="LJ6:LJ14" si="89">(1-(((SUM(JX6:JY6)/2)-1)/3))*100</f>
        <v>0</v>
      </c>
      <c r="LK6" s="24">
        <f t="shared" ref="LK6:LK14" si="90">((((JH6+JJ6+JP6)/3)-1)/3)*100</f>
        <v>100</v>
      </c>
      <c r="LL6" s="24">
        <f t="shared" ref="LL6:LL14" si="91">(((SUM(JL6:JM6)/2)-1)/3)*100</f>
        <v>83.333333333333343</v>
      </c>
      <c r="LM6" s="24">
        <f t="shared" ref="LM6:LM14" si="92">((((JG6+JQ6)/2)-1)/3)*100</f>
        <v>66.666666666666657</v>
      </c>
      <c r="LN6" s="24">
        <f t="shared" ref="LN6:LN14" si="93">(((JF6/1)-1)/3)*100</f>
        <v>66.666666666666657</v>
      </c>
      <c r="LO6" s="24">
        <f t="shared" ref="LO6:LO14" si="94">(((JI6/1)-1)/3)*100</f>
        <v>66.666666666666657</v>
      </c>
      <c r="LP6" s="24">
        <f t="shared" ref="LP6:LP14" si="95">(((JK6/1)-1)/3)*100</f>
        <v>100</v>
      </c>
      <c r="LQ6" s="24">
        <f t="shared" ref="LQ6:LQ14" si="96">(((JN6/1)-1)/3)*100</f>
        <v>66.666666666666657</v>
      </c>
      <c r="LR6" s="24">
        <f t="shared" ref="LR6:LR14" si="97">(((JO6/1)-1)/3)*100</f>
        <v>33.333333333333329</v>
      </c>
      <c r="LS6" s="26">
        <f t="shared" ref="LS6:LS14" si="98">(((JZ6/1)-1)/3)*100</f>
        <v>66.666666666666657</v>
      </c>
      <c r="LT6" s="27">
        <f t="shared" ref="LT6:LT14" si="99">(((SUM(KV6:KW6)/2)-1)/3)*100</f>
        <v>100</v>
      </c>
      <c r="LU6" s="24">
        <f t="shared" ref="LU6:LU14" si="100">IF(LB6=1,(MB6),(MC6))</f>
        <v>0</v>
      </c>
      <c r="LV6" s="24">
        <f t="shared" ref="LV6:LV14" si="101">(((SUM(KX6:KZ6)/3)-1)/3)*100</f>
        <v>100</v>
      </c>
      <c r="LW6" s="24">
        <f t="shared" ref="LW6:LW14" si="102">(((SUM(KC6:KI6)/7)-1)/3)*100</f>
        <v>66.666666666666657</v>
      </c>
      <c r="LX6" s="24">
        <f t="shared" ref="LX6:LX14" si="103">(((SUM(KM6:KO6)/3)-1)/3)*100</f>
        <v>100</v>
      </c>
      <c r="LY6" s="24">
        <f t="shared" ref="LY6:LY14" si="104">(((SUM(KT6:KU6)/2)-1)/3)*100</f>
        <v>50</v>
      </c>
      <c r="LZ6" s="24">
        <f t="shared" ref="LZ6:LZ14" si="105">((((SUM(KP6:KS6)+KL6)/5)-1)/3)*100</f>
        <v>66.666666666666657</v>
      </c>
      <c r="MA6" s="26">
        <f t="shared" ref="MA6:MA14" si="106">IF(KJ6=1,0,MD6)</f>
        <v>100</v>
      </c>
      <c r="MB6" s="23">
        <f t="shared" ref="MB6:MB14" si="107">(((SUM(LA6:LB6)/2)-1)/3)*100</f>
        <v>0</v>
      </c>
      <c r="MC6" s="16">
        <f t="shared" si="12"/>
        <v>0</v>
      </c>
      <c r="MD6" s="20">
        <f t="shared" ref="MD6:MD14" si="108">(((SUM(KJ6:KK6)/2)-1)/3)*100</f>
        <v>100</v>
      </c>
    </row>
    <row r="7" spans="1:342">
      <c r="A7" s="40" t="s">
        <v>11</v>
      </c>
      <c r="B7" s="4" t="str">
        <f>DANE!B7</f>
        <v>3MR</v>
      </c>
      <c r="C7" s="72">
        <f>DANE!H7</f>
        <v>43468</v>
      </c>
      <c r="D7" s="76">
        <v>2</v>
      </c>
      <c r="E7" s="77">
        <v>4</v>
      </c>
      <c r="F7" s="74">
        <v>3</v>
      </c>
      <c r="G7" s="77">
        <v>3</v>
      </c>
      <c r="H7" s="77">
        <v>3</v>
      </c>
      <c r="I7" s="77">
        <v>3</v>
      </c>
      <c r="J7" s="77">
        <v>3</v>
      </c>
      <c r="K7" s="77">
        <v>3</v>
      </c>
      <c r="L7" s="77">
        <v>2</v>
      </c>
      <c r="M7" s="77">
        <v>3</v>
      </c>
      <c r="N7" s="77">
        <v>3</v>
      </c>
      <c r="O7" s="77">
        <v>2</v>
      </c>
      <c r="P7" s="77">
        <v>2</v>
      </c>
      <c r="Q7" s="77">
        <v>1</v>
      </c>
      <c r="R7" s="77">
        <v>1</v>
      </c>
      <c r="S7" s="77">
        <v>3</v>
      </c>
      <c r="T7" s="77">
        <v>1</v>
      </c>
      <c r="U7" s="77">
        <v>2</v>
      </c>
      <c r="V7" s="77">
        <v>2</v>
      </c>
      <c r="W7" s="77">
        <v>3</v>
      </c>
      <c r="X7" s="77">
        <v>3</v>
      </c>
      <c r="Y7" s="77">
        <v>3</v>
      </c>
      <c r="Z7" s="77">
        <v>3</v>
      </c>
      <c r="AA7" s="77">
        <v>3</v>
      </c>
      <c r="AB7" s="77">
        <v>3</v>
      </c>
      <c r="AC7" s="77">
        <v>3</v>
      </c>
      <c r="AD7" s="77">
        <v>2</v>
      </c>
      <c r="AE7" s="77">
        <v>2</v>
      </c>
      <c r="AF7" s="77">
        <v>4</v>
      </c>
      <c r="AG7" s="78">
        <v>4</v>
      </c>
      <c r="AH7" s="76">
        <v>2</v>
      </c>
      <c r="AI7" s="77">
        <v>2</v>
      </c>
      <c r="AJ7" s="77">
        <v>2</v>
      </c>
      <c r="AK7" s="77">
        <v>3</v>
      </c>
      <c r="AL7" s="77">
        <v>3</v>
      </c>
      <c r="AM7" s="77">
        <v>2</v>
      </c>
      <c r="AN7" s="77">
        <v>2</v>
      </c>
      <c r="AO7" s="77">
        <v>2</v>
      </c>
      <c r="AP7" s="77">
        <v>1</v>
      </c>
      <c r="AQ7" s="77">
        <v>1</v>
      </c>
      <c r="AR7" s="77">
        <v>1</v>
      </c>
      <c r="AS7" s="77">
        <v>1</v>
      </c>
      <c r="AT7" s="77">
        <v>1</v>
      </c>
      <c r="AU7" s="77">
        <v>2</v>
      </c>
      <c r="AV7" s="77">
        <v>1</v>
      </c>
      <c r="AW7" s="77">
        <v>2</v>
      </c>
      <c r="AX7" s="77">
        <v>2</v>
      </c>
      <c r="AY7" s="77">
        <v>2</v>
      </c>
      <c r="AZ7" s="77">
        <v>2</v>
      </c>
      <c r="BA7" s="77">
        <v>2</v>
      </c>
      <c r="BB7" s="77">
        <v>2</v>
      </c>
      <c r="BC7" s="77">
        <v>3</v>
      </c>
      <c r="BD7" s="77">
        <v>3</v>
      </c>
      <c r="BE7" s="77">
        <v>4</v>
      </c>
      <c r="BF7" s="77">
        <v>1</v>
      </c>
      <c r="BG7" s="77">
        <v>1</v>
      </c>
      <c r="BH7" s="77">
        <v>1</v>
      </c>
      <c r="BI7" s="78">
        <v>1</v>
      </c>
      <c r="BJ7" s="25">
        <f>(((SUM('QLQ-30 + QLQ-OV28'!AF7:AG7)/2)-1)/6)*100</f>
        <v>50</v>
      </c>
      <c r="BK7" s="24">
        <f t="shared" si="13"/>
        <v>33.333333333333336</v>
      </c>
      <c r="BL7" s="24">
        <f t="shared" si="14"/>
        <v>33.333333333333336</v>
      </c>
      <c r="BM7" s="24">
        <f t="shared" si="15"/>
        <v>33.333333333333336</v>
      </c>
      <c r="BN7" s="24">
        <f t="shared" si="16"/>
        <v>33.333333333333336</v>
      </c>
      <c r="BO7" s="24">
        <f t="shared" si="17"/>
        <v>50</v>
      </c>
      <c r="BP7" s="24">
        <f t="shared" si="18"/>
        <v>44.44444444444445</v>
      </c>
      <c r="BQ7" s="24">
        <f t="shared" si="19"/>
        <v>0</v>
      </c>
      <c r="BR7" s="24">
        <f t="shared" si="20"/>
        <v>33.333333333333329</v>
      </c>
      <c r="BS7" s="24">
        <f t="shared" si="21"/>
        <v>66.666666666666657</v>
      </c>
      <c r="BT7" s="24">
        <f t="shared" si="22"/>
        <v>66.666666666666657</v>
      </c>
      <c r="BU7" s="24">
        <f t="shared" si="23"/>
        <v>33.333333333333329</v>
      </c>
      <c r="BV7" s="24">
        <f t="shared" si="24"/>
        <v>66.666666666666657</v>
      </c>
      <c r="BW7" s="24">
        <f t="shared" si="25"/>
        <v>0</v>
      </c>
      <c r="BX7" s="26">
        <f t="shared" si="26"/>
        <v>33.333333333333329</v>
      </c>
      <c r="BY7" s="27">
        <f t="shared" si="27"/>
        <v>33.333333333333329</v>
      </c>
      <c r="BZ7" s="24">
        <f t="shared" si="28"/>
        <v>0</v>
      </c>
      <c r="CA7" s="24">
        <f t="shared" si="29"/>
        <v>77.777777777777786</v>
      </c>
      <c r="CB7" s="24">
        <f t="shared" si="30"/>
        <v>42.857142857142854</v>
      </c>
      <c r="CC7" s="24">
        <f t="shared" si="31"/>
        <v>0</v>
      </c>
      <c r="CD7" s="24">
        <f t="shared" si="32"/>
        <v>33.333333333333329</v>
      </c>
      <c r="CE7" s="24">
        <f t="shared" si="33"/>
        <v>20.000000000000004</v>
      </c>
      <c r="CF7" s="26">
        <f t="shared" si="34"/>
        <v>16.666666666666664</v>
      </c>
      <c r="CG7" s="23">
        <f t="shared" si="35"/>
        <v>0</v>
      </c>
      <c r="CH7" s="16">
        <f t="shared" si="0"/>
        <v>0</v>
      </c>
      <c r="CI7" s="20">
        <f t="shared" si="36"/>
        <v>16.666666666666664</v>
      </c>
      <c r="CJ7" s="71">
        <f>DANE!AY7</f>
        <v>43525</v>
      </c>
      <c r="CK7" s="76">
        <v>2</v>
      </c>
      <c r="CL7" s="77">
        <v>3</v>
      </c>
      <c r="CM7" s="77">
        <v>3</v>
      </c>
      <c r="CN7" s="77">
        <v>3</v>
      </c>
      <c r="CO7" s="77">
        <v>3</v>
      </c>
      <c r="CP7" s="77">
        <v>3</v>
      </c>
      <c r="CQ7" s="77">
        <v>2</v>
      </c>
      <c r="CR7" s="77">
        <v>2</v>
      </c>
      <c r="CS7" s="77">
        <v>2</v>
      </c>
      <c r="CT7" s="77">
        <v>2</v>
      </c>
      <c r="CU7" s="77">
        <v>3</v>
      </c>
      <c r="CV7" s="77">
        <v>4</v>
      </c>
      <c r="CW7" s="77">
        <v>2</v>
      </c>
      <c r="CX7" s="77">
        <v>2</v>
      </c>
      <c r="CY7" s="77">
        <v>2</v>
      </c>
      <c r="CZ7" s="77">
        <v>2</v>
      </c>
      <c r="DA7" s="77">
        <v>1</v>
      </c>
      <c r="DB7" s="77">
        <v>4</v>
      </c>
      <c r="DC7" s="77">
        <v>2</v>
      </c>
      <c r="DD7" s="77">
        <v>2</v>
      </c>
      <c r="DE7" s="77">
        <v>2</v>
      </c>
      <c r="DF7" s="77">
        <v>2</v>
      </c>
      <c r="DG7" s="77">
        <v>3</v>
      </c>
      <c r="DH7" s="77">
        <v>2</v>
      </c>
      <c r="DI7" s="77">
        <v>3</v>
      </c>
      <c r="DJ7" s="77">
        <v>3</v>
      </c>
      <c r="DK7" s="77">
        <v>3</v>
      </c>
      <c r="DL7" s="77">
        <v>4</v>
      </c>
      <c r="DM7" s="77">
        <v>4</v>
      </c>
      <c r="DN7" s="78">
        <v>4</v>
      </c>
      <c r="DO7" s="76">
        <v>2</v>
      </c>
      <c r="DP7" s="77">
        <v>2</v>
      </c>
      <c r="DQ7" s="77">
        <v>2</v>
      </c>
      <c r="DR7" s="77">
        <v>3</v>
      </c>
      <c r="DS7" s="77">
        <v>3</v>
      </c>
      <c r="DT7" s="77">
        <v>2</v>
      </c>
      <c r="DU7" s="77">
        <v>2</v>
      </c>
      <c r="DV7" s="77">
        <v>2</v>
      </c>
      <c r="DW7" s="77">
        <v>2</v>
      </c>
      <c r="DX7" s="77">
        <v>2</v>
      </c>
      <c r="DY7" s="77">
        <v>2</v>
      </c>
      <c r="DZ7" s="77">
        <v>2</v>
      </c>
      <c r="EA7" s="77">
        <v>2</v>
      </c>
      <c r="EB7" s="77">
        <v>2</v>
      </c>
      <c r="EC7" s="77">
        <v>1</v>
      </c>
      <c r="ED7" s="77">
        <v>2</v>
      </c>
      <c r="EE7" s="77">
        <v>2</v>
      </c>
      <c r="EF7" s="77">
        <v>1</v>
      </c>
      <c r="EG7" s="77">
        <v>1</v>
      </c>
      <c r="EH7" s="77">
        <v>2</v>
      </c>
      <c r="EI7" s="77">
        <v>2</v>
      </c>
      <c r="EJ7" s="77">
        <v>3</v>
      </c>
      <c r="EK7" s="77">
        <v>4</v>
      </c>
      <c r="EL7" s="77">
        <v>4</v>
      </c>
      <c r="EM7" s="77">
        <v>1</v>
      </c>
      <c r="EN7" s="77">
        <v>1</v>
      </c>
      <c r="EO7" s="77">
        <v>1</v>
      </c>
      <c r="EP7" s="78">
        <v>1</v>
      </c>
      <c r="EQ7" s="25">
        <f>(((SUM('QLQ-30 + QLQ-OV28'!DM7:DN7)/2)-1)/6)*100</f>
        <v>50</v>
      </c>
      <c r="ER7" s="24">
        <f t="shared" si="37"/>
        <v>40</v>
      </c>
      <c r="ES7" s="24">
        <f t="shared" si="38"/>
        <v>50</v>
      </c>
      <c r="ET7" s="24">
        <f t="shared" si="39"/>
        <v>58.333333333333329</v>
      </c>
      <c r="EU7" s="24">
        <f t="shared" si="40"/>
        <v>50</v>
      </c>
      <c r="EV7" s="24">
        <f t="shared" si="41"/>
        <v>33.333333333333336</v>
      </c>
      <c r="EW7" s="24">
        <f t="shared" si="42"/>
        <v>77.777777777777786</v>
      </c>
      <c r="EX7" s="24">
        <f t="shared" si="43"/>
        <v>33.333333333333329</v>
      </c>
      <c r="EY7" s="24">
        <f t="shared" si="44"/>
        <v>33.333333333333329</v>
      </c>
      <c r="EZ7" s="24">
        <f t="shared" si="45"/>
        <v>33.333333333333329</v>
      </c>
      <c r="FA7" s="24">
        <f t="shared" si="46"/>
        <v>66.666666666666657</v>
      </c>
      <c r="FB7" s="24">
        <f t="shared" si="47"/>
        <v>33.333333333333329</v>
      </c>
      <c r="FC7" s="24">
        <f t="shared" si="48"/>
        <v>33.333333333333329</v>
      </c>
      <c r="FD7" s="24">
        <f t="shared" si="49"/>
        <v>0</v>
      </c>
      <c r="FE7" s="26">
        <f t="shared" si="50"/>
        <v>100</v>
      </c>
      <c r="FF7" s="27">
        <f t="shared" si="51"/>
        <v>33.333333333333329</v>
      </c>
      <c r="FG7" s="24">
        <f t="shared" si="52"/>
        <v>0</v>
      </c>
      <c r="FH7" s="24">
        <f t="shared" si="53"/>
        <v>88.888888888888886</v>
      </c>
      <c r="FI7" s="24">
        <f t="shared" si="54"/>
        <v>42.857142857142854</v>
      </c>
      <c r="FJ7" s="24">
        <f t="shared" si="55"/>
        <v>33.333333333333329</v>
      </c>
      <c r="FK7" s="24">
        <f t="shared" si="56"/>
        <v>0</v>
      </c>
      <c r="FL7" s="24">
        <f t="shared" si="57"/>
        <v>26.666666666666668</v>
      </c>
      <c r="FM7" s="26">
        <f t="shared" si="58"/>
        <v>33.333333333333329</v>
      </c>
      <c r="FN7" s="23">
        <f t="shared" si="59"/>
        <v>0</v>
      </c>
      <c r="FO7" s="16">
        <f t="shared" si="10"/>
        <v>0</v>
      </c>
      <c r="FP7" s="20">
        <f t="shared" si="60"/>
        <v>33.333333333333329</v>
      </c>
      <c r="FQ7" s="71">
        <f>DANE!CF7</f>
        <v>43587</v>
      </c>
      <c r="FR7" s="76">
        <v>3</v>
      </c>
      <c r="FS7" s="77">
        <v>3</v>
      </c>
      <c r="FT7" s="77">
        <v>3</v>
      </c>
      <c r="FU7" s="77">
        <v>4</v>
      </c>
      <c r="FV7" s="77">
        <v>4</v>
      </c>
      <c r="FW7" s="77">
        <v>4</v>
      </c>
      <c r="FX7" s="77">
        <v>4</v>
      </c>
      <c r="FY7" s="77">
        <v>2</v>
      </c>
      <c r="FZ7" s="77">
        <v>2</v>
      </c>
      <c r="GA7" s="77">
        <v>3</v>
      </c>
      <c r="GB7" s="77">
        <v>3</v>
      </c>
      <c r="GC7" s="77">
        <v>4</v>
      </c>
      <c r="GD7" s="77">
        <v>2</v>
      </c>
      <c r="GE7" s="77">
        <v>3</v>
      </c>
      <c r="GF7" s="77">
        <v>2</v>
      </c>
      <c r="GG7" s="77">
        <v>3</v>
      </c>
      <c r="GH7" s="77">
        <v>1</v>
      </c>
      <c r="GI7" s="77">
        <v>4</v>
      </c>
      <c r="GJ7" s="77">
        <v>4</v>
      </c>
      <c r="GK7" s="77">
        <v>4</v>
      </c>
      <c r="GL7" s="77">
        <v>3</v>
      </c>
      <c r="GM7" s="77">
        <v>3</v>
      </c>
      <c r="GN7" s="77">
        <v>3</v>
      </c>
      <c r="GO7" s="77">
        <v>3</v>
      </c>
      <c r="GP7" s="77">
        <v>3</v>
      </c>
      <c r="GQ7" s="77">
        <v>3</v>
      </c>
      <c r="GR7" s="77">
        <v>3</v>
      </c>
      <c r="GS7" s="77">
        <v>3</v>
      </c>
      <c r="GT7" s="77">
        <v>5</v>
      </c>
      <c r="GU7" s="78">
        <v>6</v>
      </c>
      <c r="GV7" s="76">
        <v>2</v>
      </c>
      <c r="GW7" s="77">
        <v>2</v>
      </c>
      <c r="GX7" s="77">
        <v>2</v>
      </c>
      <c r="GY7" s="77">
        <v>2</v>
      </c>
      <c r="GZ7" s="77">
        <v>3</v>
      </c>
      <c r="HA7" s="77">
        <v>3</v>
      </c>
      <c r="HB7" s="77">
        <v>3</v>
      </c>
      <c r="HC7" s="77">
        <v>3</v>
      </c>
      <c r="HD7" s="77">
        <v>4</v>
      </c>
      <c r="HE7" s="77">
        <v>3</v>
      </c>
      <c r="HF7" s="77">
        <v>3</v>
      </c>
      <c r="HG7" s="77">
        <v>4</v>
      </c>
      <c r="HH7" s="77">
        <v>4</v>
      </c>
      <c r="HI7" s="77">
        <v>4</v>
      </c>
      <c r="HJ7" s="77">
        <v>3</v>
      </c>
      <c r="HK7" s="77">
        <v>3</v>
      </c>
      <c r="HL7" s="77">
        <v>2</v>
      </c>
      <c r="HM7" s="77">
        <v>1</v>
      </c>
      <c r="HN7" s="77">
        <v>1</v>
      </c>
      <c r="HO7" s="77">
        <v>2</v>
      </c>
      <c r="HP7" s="77">
        <v>2</v>
      </c>
      <c r="HQ7" s="77">
        <v>4</v>
      </c>
      <c r="HR7" s="77">
        <v>4</v>
      </c>
      <c r="HS7" s="77">
        <v>4</v>
      </c>
      <c r="HT7" s="77">
        <v>1</v>
      </c>
      <c r="HU7" s="77">
        <v>1</v>
      </c>
      <c r="HV7" s="77">
        <v>0</v>
      </c>
      <c r="HW7" s="78">
        <v>0</v>
      </c>
      <c r="HX7" s="25">
        <f>(((SUM('QLQ-30 + QLQ-OV28'!GT7:GU7)/2)-1)/6)*100</f>
        <v>75</v>
      </c>
      <c r="HY7" s="24">
        <f t="shared" si="61"/>
        <v>20.000000000000007</v>
      </c>
      <c r="HZ7" s="24">
        <f t="shared" si="62"/>
        <v>0</v>
      </c>
      <c r="IA7" s="24">
        <f t="shared" si="63"/>
        <v>33.333333333333336</v>
      </c>
      <c r="IB7" s="24">
        <f t="shared" si="64"/>
        <v>16.666666666666664</v>
      </c>
      <c r="IC7" s="24">
        <f t="shared" si="65"/>
        <v>33.333333333333336</v>
      </c>
      <c r="ID7" s="24">
        <f t="shared" si="66"/>
        <v>88.888888888888886</v>
      </c>
      <c r="IE7" s="24">
        <f t="shared" si="67"/>
        <v>50</v>
      </c>
      <c r="IF7" s="24">
        <f t="shared" si="68"/>
        <v>66.666666666666657</v>
      </c>
      <c r="IG7" s="24">
        <f t="shared" si="69"/>
        <v>33.333333333333329</v>
      </c>
      <c r="IH7" s="24">
        <f t="shared" si="70"/>
        <v>66.666666666666657</v>
      </c>
      <c r="II7" s="24">
        <f t="shared" si="71"/>
        <v>33.333333333333329</v>
      </c>
      <c r="IJ7" s="24">
        <f t="shared" si="72"/>
        <v>66.666666666666657</v>
      </c>
      <c r="IK7" s="24">
        <f t="shared" si="73"/>
        <v>0</v>
      </c>
      <c r="IL7" s="26">
        <f t="shared" si="74"/>
        <v>66.666666666666657</v>
      </c>
      <c r="IM7" s="27">
        <f t="shared" si="75"/>
        <v>33.333333333333329</v>
      </c>
      <c r="IN7" s="24">
        <f t="shared" si="76"/>
        <v>0</v>
      </c>
      <c r="IO7" s="24">
        <f t="shared" si="77"/>
        <v>100</v>
      </c>
      <c r="IP7" s="24">
        <f t="shared" si="78"/>
        <v>47.619047619047613</v>
      </c>
      <c r="IQ7" s="24">
        <f t="shared" si="79"/>
        <v>88.888888888888886</v>
      </c>
      <c r="IR7" s="24">
        <f t="shared" si="80"/>
        <v>0</v>
      </c>
      <c r="IS7" s="24">
        <f t="shared" si="81"/>
        <v>66.666666666666657</v>
      </c>
      <c r="IT7" s="26">
        <f t="shared" si="82"/>
        <v>83.333333333333343</v>
      </c>
      <c r="IU7" s="23">
        <f t="shared" si="83"/>
        <v>0</v>
      </c>
      <c r="IV7" s="16" t="e">
        <f t="shared" si="11"/>
        <v>#DIV/0!</v>
      </c>
      <c r="IW7" s="20">
        <f t="shared" si="84"/>
        <v>83.333333333333343</v>
      </c>
      <c r="IX7" s="71">
        <f>DANE!DM7</f>
        <v>43658</v>
      </c>
      <c r="IY7" s="76">
        <v>2</v>
      </c>
      <c r="IZ7" s="77">
        <v>2</v>
      </c>
      <c r="JA7" s="77">
        <v>2</v>
      </c>
      <c r="JB7" s="77">
        <v>2</v>
      </c>
      <c r="JC7" s="77">
        <v>2</v>
      </c>
      <c r="JD7" s="77">
        <v>2</v>
      </c>
      <c r="JE7" s="77">
        <v>2</v>
      </c>
      <c r="JF7" s="77">
        <v>2</v>
      </c>
      <c r="JG7" s="77">
        <v>3</v>
      </c>
      <c r="JH7" s="77">
        <v>4</v>
      </c>
      <c r="JI7" s="77">
        <v>4</v>
      </c>
      <c r="JJ7" s="77">
        <v>4</v>
      </c>
      <c r="JK7" s="77">
        <v>3</v>
      </c>
      <c r="JL7" s="77">
        <v>3</v>
      </c>
      <c r="JM7" s="77">
        <v>2</v>
      </c>
      <c r="JN7" s="77">
        <v>4</v>
      </c>
      <c r="JO7" s="77">
        <v>1</v>
      </c>
      <c r="JP7" s="77">
        <v>4</v>
      </c>
      <c r="JQ7" s="77">
        <v>4</v>
      </c>
      <c r="JR7" s="77">
        <v>3</v>
      </c>
      <c r="JS7" s="77">
        <v>3</v>
      </c>
      <c r="JT7" s="77">
        <v>3</v>
      </c>
      <c r="JU7" s="77">
        <v>3</v>
      </c>
      <c r="JV7" s="77">
        <v>3</v>
      </c>
      <c r="JW7" s="77">
        <v>4</v>
      </c>
      <c r="JX7" s="77">
        <v>3</v>
      </c>
      <c r="JY7" s="77">
        <v>3</v>
      </c>
      <c r="JZ7" s="77">
        <v>4</v>
      </c>
      <c r="KA7" s="77">
        <v>6</v>
      </c>
      <c r="KB7" s="78">
        <v>5</v>
      </c>
      <c r="KC7" s="76">
        <v>2</v>
      </c>
      <c r="KD7" s="77">
        <v>3</v>
      </c>
      <c r="KE7" s="77">
        <v>3</v>
      </c>
      <c r="KF7" s="77">
        <v>3</v>
      </c>
      <c r="KG7" s="77">
        <v>3</v>
      </c>
      <c r="KH7" s="77">
        <v>3</v>
      </c>
      <c r="KI7" s="77">
        <v>3</v>
      </c>
      <c r="KJ7" s="77">
        <v>3</v>
      </c>
      <c r="KK7" s="77">
        <v>3</v>
      </c>
      <c r="KL7" s="77">
        <v>4</v>
      </c>
      <c r="KM7" s="77">
        <v>4</v>
      </c>
      <c r="KN7" s="77">
        <v>4</v>
      </c>
      <c r="KO7" s="77">
        <v>4</v>
      </c>
      <c r="KP7" s="77">
        <v>4</v>
      </c>
      <c r="KQ7" s="77">
        <v>3</v>
      </c>
      <c r="KR7" s="77">
        <v>3</v>
      </c>
      <c r="KS7" s="77">
        <v>3</v>
      </c>
      <c r="KT7" s="77">
        <v>1</v>
      </c>
      <c r="KU7" s="77">
        <v>1</v>
      </c>
      <c r="KV7" s="77">
        <v>2</v>
      </c>
      <c r="KW7" s="77">
        <v>2</v>
      </c>
      <c r="KX7" s="77">
        <v>4</v>
      </c>
      <c r="KY7" s="77">
        <v>4</v>
      </c>
      <c r="KZ7" s="77">
        <v>4</v>
      </c>
      <c r="LA7" s="77">
        <v>1</v>
      </c>
      <c r="LB7" s="77">
        <v>1</v>
      </c>
      <c r="LC7" s="77">
        <v>0</v>
      </c>
      <c r="LD7" s="78">
        <v>0</v>
      </c>
      <c r="LE7" s="25">
        <f>(((SUM('QLQ-30 + QLQ-OV28'!KA7:KB7)/2)-1)/6)*100</f>
        <v>75</v>
      </c>
      <c r="LF7" s="24">
        <f t="shared" si="85"/>
        <v>66.666666666666671</v>
      </c>
      <c r="LG7" s="24">
        <f t="shared" si="86"/>
        <v>66.666666666666671</v>
      </c>
      <c r="LH7" s="24">
        <f t="shared" si="87"/>
        <v>33.333333333333336</v>
      </c>
      <c r="LI7" s="24">
        <f t="shared" si="88"/>
        <v>16.666666666666664</v>
      </c>
      <c r="LJ7" s="24">
        <f t="shared" si="89"/>
        <v>33.333333333333336</v>
      </c>
      <c r="LK7" s="24">
        <f t="shared" si="90"/>
        <v>100</v>
      </c>
      <c r="LL7" s="24">
        <f t="shared" si="91"/>
        <v>50</v>
      </c>
      <c r="LM7" s="24">
        <f t="shared" si="92"/>
        <v>83.333333333333343</v>
      </c>
      <c r="LN7" s="24">
        <f t="shared" si="93"/>
        <v>33.333333333333329</v>
      </c>
      <c r="LO7" s="24">
        <f t="shared" si="94"/>
        <v>100</v>
      </c>
      <c r="LP7" s="24">
        <f t="shared" si="95"/>
        <v>66.666666666666657</v>
      </c>
      <c r="LQ7" s="24">
        <f t="shared" si="96"/>
        <v>100</v>
      </c>
      <c r="LR7" s="24">
        <f t="shared" si="97"/>
        <v>0</v>
      </c>
      <c r="LS7" s="26">
        <f t="shared" si="98"/>
        <v>100</v>
      </c>
      <c r="LT7" s="27">
        <f t="shared" si="99"/>
        <v>33.333333333333329</v>
      </c>
      <c r="LU7" s="24">
        <f t="shared" si="100"/>
        <v>0</v>
      </c>
      <c r="LV7" s="24">
        <f t="shared" si="101"/>
        <v>100</v>
      </c>
      <c r="LW7" s="24">
        <f t="shared" si="102"/>
        <v>61.904761904761905</v>
      </c>
      <c r="LX7" s="24">
        <f t="shared" si="103"/>
        <v>100</v>
      </c>
      <c r="LY7" s="24">
        <f t="shared" si="104"/>
        <v>0</v>
      </c>
      <c r="LZ7" s="24">
        <f t="shared" si="105"/>
        <v>80</v>
      </c>
      <c r="MA7" s="26">
        <f t="shared" si="106"/>
        <v>66.666666666666657</v>
      </c>
      <c r="MB7" s="23">
        <f t="shared" si="107"/>
        <v>0</v>
      </c>
      <c r="MC7" s="16" t="e">
        <f t="shared" si="12"/>
        <v>#DIV/0!</v>
      </c>
      <c r="MD7" s="20">
        <f t="shared" si="108"/>
        <v>66.666666666666657</v>
      </c>
    </row>
    <row r="8" spans="1:342">
      <c r="A8" s="40" t="s">
        <v>12</v>
      </c>
      <c r="B8" s="4" t="str">
        <f>DANE!B8</f>
        <v>5RJ</v>
      </c>
      <c r="C8" s="72">
        <f>DANE!H8</f>
        <v>43479</v>
      </c>
      <c r="D8" s="76">
        <v>3</v>
      </c>
      <c r="E8" s="77">
        <v>3</v>
      </c>
      <c r="F8" s="74">
        <v>3</v>
      </c>
      <c r="G8" s="77">
        <v>4</v>
      </c>
      <c r="H8" s="77">
        <v>3</v>
      </c>
      <c r="I8" s="77">
        <v>3</v>
      </c>
      <c r="J8" s="77">
        <v>3</v>
      </c>
      <c r="K8" s="77">
        <v>2</v>
      </c>
      <c r="L8" s="77">
        <v>3</v>
      </c>
      <c r="M8" s="77">
        <v>3</v>
      </c>
      <c r="N8" s="77">
        <v>3</v>
      </c>
      <c r="O8" s="77">
        <v>4</v>
      </c>
      <c r="P8" s="77">
        <v>3</v>
      </c>
      <c r="Q8" s="77">
        <v>2</v>
      </c>
      <c r="R8" s="77">
        <v>2</v>
      </c>
      <c r="S8" s="77">
        <v>3</v>
      </c>
      <c r="T8" s="77">
        <v>1</v>
      </c>
      <c r="U8" s="77">
        <v>3</v>
      </c>
      <c r="V8" s="77">
        <v>2</v>
      </c>
      <c r="W8" s="77">
        <v>3</v>
      </c>
      <c r="X8" s="77">
        <v>3</v>
      </c>
      <c r="Y8" s="77">
        <v>3</v>
      </c>
      <c r="Z8" s="77">
        <v>2</v>
      </c>
      <c r="AA8" s="77">
        <v>4</v>
      </c>
      <c r="AB8" s="77">
        <v>2</v>
      </c>
      <c r="AC8" s="77">
        <v>2</v>
      </c>
      <c r="AD8" s="77">
        <v>2</v>
      </c>
      <c r="AE8" s="77">
        <v>4</v>
      </c>
      <c r="AF8" s="77">
        <v>6</v>
      </c>
      <c r="AG8" s="78">
        <v>6</v>
      </c>
      <c r="AH8" s="76">
        <v>2</v>
      </c>
      <c r="AI8" s="77">
        <v>3</v>
      </c>
      <c r="AJ8" s="77">
        <v>3</v>
      </c>
      <c r="AK8" s="77">
        <v>3</v>
      </c>
      <c r="AL8" s="77">
        <v>3</v>
      </c>
      <c r="AM8" s="77">
        <v>3</v>
      </c>
      <c r="AN8" s="77">
        <v>3</v>
      </c>
      <c r="AO8" s="77">
        <v>1</v>
      </c>
      <c r="AP8" s="77">
        <v>1</v>
      </c>
      <c r="AQ8" s="77">
        <v>2</v>
      </c>
      <c r="AR8" s="77">
        <v>2</v>
      </c>
      <c r="AS8" s="77">
        <v>2</v>
      </c>
      <c r="AT8" s="77">
        <v>2</v>
      </c>
      <c r="AU8" s="77">
        <v>2</v>
      </c>
      <c r="AV8" s="77">
        <v>1</v>
      </c>
      <c r="AW8" s="77">
        <v>2</v>
      </c>
      <c r="AX8" s="77">
        <v>2</v>
      </c>
      <c r="AY8" s="77">
        <v>1</v>
      </c>
      <c r="AZ8" s="77">
        <v>1</v>
      </c>
      <c r="BA8" s="77">
        <v>2</v>
      </c>
      <c r="BB8" s="77">
        <v>2</v>
      </c>
      <c r="BC8" s="77">
        <v>4</v>
      </c>
      <c r="BD8" s="77">
        <v>4</v>
      </c>
      <c r="BE8" s="77">
        <v>4</v>
      </c>
      <c r="BF8" s="77">
        <v>1</v>
      </c>
      <c r="BG8" s="77">
        <v>1</v>
      </c>
      <c r="BH8" s="77">
        <v>0</v>
      </c>
      <c r="BI8" s="78">
        <v>0</v>
      </c>
      <c r="BJ8" s="25">
        <f>(((SUM('QLQ-30 + QLQ-OV28'!AF8:AG8)/2)-1)/6)*100</f>
        <v>83.333333333333343</v>
      </c>
      <c r="BK8" s="24">
        <f t="shared" si="13"/>
        <v>26.666666666666661</v>
      </c>
      <c r="BL8" s="24">
        <f t="shared" si="14"/>
        <v>33.333333333333336</v>
      </c>
      <c r="BM8" s="24">
        <f t="shared" si="15"/>
        <v>33.333333333333336</v>
      </c>
      <c r="BN8" s="24">
        <f t="shared" si="16"/>
        <v>50</v>
      </c>
      <c r="BO8" s="24">
        <f t="shared" si="17"/>
        <v>66.666666666666671</v>
      </c>
      <c r="BP8" s="24">
        <f t="shared" si="18"/>
        <v>77.777777777777786</v>
      </c>
      <c r="BQ8" s="24">
        <f t="shared" si="19"/>
        <v>33.333333333333329</v>
      </c>
      <c r="BR8" s="24">
        <f t="shared" si="20"/>
        <v>50</v>
      </c>
      <c r="BS8" s="24">
        <f t="shared" si="21"/>
        <v>33.333333333333329</v>
      </c>
      <c r="BT8" s="24">
        <f t="shared" si="22"/>
        <v>66.666666666666657</v>
      </c>
      <c r="BU8" s="24">
        <f t="shared" si="23"/>
        <v>66.666666666666657</v>
      </c>
      <c r="BV8" s="24">
        <f t="shared" si="24"/>
        <v>66.666666666666657</v>
      </c>
      <c r="BW8" s="24">
        <f t="shared" si="25"/>
        <v>0</v>
      </c>
      <c r="BX8" s="26">
        <f t="shared" si="26"/>
        <v>100</v>
      </c>
      <c r="BY8" s="27">
        <f t="shared" si="27"/>
        <v>33.333333333333329</v>
      </c>
      <c r="BZ8" s="24">
        <f t="shared" si="28"/>
        <v>0</v>
      </c>
      <c r="CA8" s="24">
        <f t="shared" si="29"/>
        <v>100</v>
      </c>
      <c r="CB8" s="24">
        <f t="shared" si="30"/>
        <v>61.904761904761905</v>
      </c>
      <c r="CC8" s="24">
        <f t="shared" si="31"/>
        <v>33.333333333333329</v>
      </c>
      <c r="CD8" s="24">
        <f t="shared" si="32"/>
        <v>0</v>
      </c>
      <c r="CE8" s="24">
        <f t="shared" si="33"/>
        <v>26.666666666666668</v>
      </c>
      <c r="CF8" s="26">
        <f t="shared" si="34"/>
        <v>0</v>
      </c>
      <c r="CG8" s="23">
        <f t="shared" si="35"/>
        <v>0</v>
      </c>
      <c r="CH8" s="16" t="e">
        <f t="shared" si="0"/>
        <v>#DIV/0!</v>
      </c>
      <c r="CI8" s="20">
        <f t="shared" si="36"/>
        <v>0</v>
      </c>
      <c r="CJ8" s="71">
        <f>DANE!AY8</f>
        <v>43500</v>
      </c>
      <c r="CK8" s="76">
        <v>3</v>
      </c>
      <c r="CL8" s="77">
        <v>3</v>
      </c>
      <c r="CM8" s="77">
        <v>3</v>
      </c>
      <c r="CN8" s="77">
        <v>3</v>
      </c>
      <c r="CO8" s="77">
        <v>2</v>
      </c>
      <c r="CP8" s="77">
        <v>3</v>
      </c>
      <c r="CQ8" s="77">
        <v>2</v>
      </c>
      <c r="CR8" s="77">
        <v>2</v>
      </c>
      <c r="CS8" s="77">
        <v>2</v>
      </c>
      <c r="CT8" s="77">
        <v>3</v>
      </c>
      <c r="CU8" s="77">
        <v>3</v>
      </c>
      <c r="CV8" s="77">
        <v>3</v>
      </c>
      <c r="CW8" s="77">
        <v>3</v>
      </c>
      <c r="CX8" s="77">
        <v>3</v>
      </c>
      <c r="CY8" s="77">
        <v>2</v>
      </c>
      <c r="CZ8" s="77">
        <v>3</v>
      </c>
      <c r="DA8" s="77">
        <v>1</v>
      </c>
      <c r="DB8" s="77">
        <v>3</v>
      </c>
      <c r="DC8" s="77">
        <v>2</v>
      </c>
      <c r="DD8" s="77">
        <v>3</v>
      </c>
      <c r="DE8" s="77">
        <v>3</v>
      </c>
      <c r="DF8" s="77">
        <v>3</v>
      </c>
      <c r="DG8" s="77">
        <v>2</v>
      </c>
      <c r="DH8" s="77">
        <v>3</v>
      </c>
      <c r="DI8" s="77">
        <v>3</v>
      </c>
      <c r="DJ8" s="77">
        <v>3</v>
      </c>
      <c r="DK8" s="77">
        <v>2</v>
      </c>
      <c r="DL8" s="77">
        <v>3</v>
      </c>
      <c r="DM8" s="77">
        <v>6</v>
      </c>
      <c r="DN8" s="78">
        <v>7</v>
      </c>
      <c r="DO8" s="76">
        <v>2</v>
      </c>
      <c r="DP8" s="77">
        <v>2</v>
      </c>
      <c r="DQ8" s="77">
        <v>2</v>
      </c>
      <c r="DR8" s="77">
        <v>2</v>
      </c>
      <c r="DS8" s="77">
        <v>3</v>
      </c>
      <c r="DT8" s="77">
        <v>3</v>
      </c>
      <c r="DU8" s="77">
        <v>2</v>
      </c>
      <c r="DV8" s="77">
        <v>2</v>
      </c>
      <c r="DW8" s="77">
        <v>2</v>
      </c>
      <c r="DX8" s="77">
        <v>2</v>
      </c>
      <c r="DY8" s="77">
        <v>3</v>
      </c>
      <c r="DZ8" s="77">
        <v>3</v>
      </c>
      <c r="EA8" s="77">
        <v>3</v>
      </c>
      <c r="EB8" s="77">
        <v>3</v>
      </c>
      <c r="EC8" s="77">
        <v>2</v>
      </c>
      <c r="ED8" s="77">
        <v>2</v>
      </c>
      <c r="EE8" s="77">
        <v>2</v>
      </c>
      <c r="EF8" s="77">
        <v>1</v>
      </c>
      <c r="EG8" s="77">
        <v>1</v>
      </c>
      <c r="EH8" s="77">
        <v>2</v>
      </c>
      <c r="EI8" s="77">
        <v>2</v>
      </c>
      <c r="EJ8" s="77">
        <v>4</v>
      </c>
      <c r="EK8" s="77">
        <v>4</v>
      </c>
      <c r="EL8" s="77">
        <v>4</v>
      </c>
      <c r="EM8" s="77">
        <v>1</v>
      </c>
      <c r="EN8" s="77">
        <v>1</v>
      </c>
      <c r="EO8" s="77">
        <v>0</v>
      </c>
      <c r="EP8" s="78">
        <v>0</v>
      </c>
      <c r="EQ8" s="25">
        <f>(((SUM('QLQ-30 + QLQ-OV28'!DM8:DN8)/2)-1)/6)*100</f>
        <v>91.666666666666657</v>
      </c>
      <c r="ER8" s="24">
        <f t="shared" ref="ER8:ER12" si="109">(1-(((SUM(CK8:CO8)/5)-1)/3))*100</f>
        <v>40</v>
      </c>
      <c r="ES8" s="24">
        <f t="shared" ref="ES8:ES12" si="110">(1-(((SUM(CP8:CQ8)/2)-1)/3))*100</f>
        <v>50</v>
      </c>
      <c r="ET8" s="24">
        <f t="shared" ref="ET8:ET12" si="111">(1-(((SUM(DE8:DH8)/4)-1)/3))*100</f>
        <v>41.666666666666664</v>
      </c>
      <c r="EU8" s="24">
        <f t="shared" ref="EU8:EU12" si="112">(1-(((SUM(DD8+DI8)/2)-1)/3))*100</f>
        <v>33.333333333333336</v>
      </c>
      <c r="EV8" s="24">
        <f t="shared" ref="EV8:EV12" si="113">(1-(((SUM(DJ8:DK8)/2)-1)/3))*100</f>
        <v>50</v>
      </c>
      <c r="EW8" s="24">
        <f t="shared" ref="EW8:EW12" si="114">((((CT8+CV8+DB8)/3)-1)/3)*100</f>
        <v>66.666666666666657</v>
      </c>
      <c r="EX8" s="24">
        <f t="shared" ref="EX8:EX12" si="115">(((SUM(CX8:CY8)/2)-1)/3)*100</f>
        <v>50</v>
      </c>
      <c r="EY8" s="24">
        <f t="shared" ref="EY8:EY12" si="116">((((CS8+DC8)/2)-1)/3)*100</f>
        <v>33.333333333333329</v>
      </c>
      <c r="EZ8" s="24">
        <f t="shared" ref="EZ8:EZ12" si="117">(((CR8/1)-1)/3)*100</f>
        <v>33.333333333333329</v>
      </c>
      <c r="FA8" s="24">
        <f t="shared" ref="FA8:FA12" si="118">(((CU8/1)-1)/3)*100</f>
        <v>66.666666666666657</v>
      </c>
      <c r="FB8" s="24">
        <f t="shared" ref="FB8:FB12" si="119">(((CW8/1)-1)/3)*100</f>
        <v>66.666666666666657</v>
      </c>
      <c r="FC8" s="24">
        <f t="shared" ref="FC8:FC12" si="120">(((CZ8/1)-1)/3)*100</f>
        <v>66.666666666666657</v>
      </c>
      <c r="FD8" s="24">
        <f t="shared" ref="FD8:FD12" si="121">(((DA8/1)-1)/3)*100</f>
        <v>0</v>
      </c>
      <c r="FE8" s="26">
        <f t="shared" ref="FE8:FE12" si="122">(((DL8/1)-1)/3)*100</f>
        <v>66.666666666666657</v>
      </c>
      <c r="FF8" s="27">
        <f t="shared" ref="FF8:FF12" si="123">(((SUM(EH8:EI8)/2)-1)/3)*100</f>
        <v>33.333333333333329</v>
      </c>
      <c r="FG8" s="24">
        <f t="shared" ref="FG8:FG12" si="124">IF(EN8=1,(FN8),(FO8))</f>
        <v>0</v>
      </c>
      <c r="FH8" s="24">
        <f t="shared" ref="FH8:FH12" si="125">(((SUM(EJ8:EL8)/3)-1)/3)*100</f>
        <v>100</v>
      </c>
      <c r="FI8" s="24">
        <f t="shared" ref="FI8:FI12" si="126">(((SUM(DO8:DU8)/7)-1)/3)*100</f>
        <v>42.857142857142854</v>
      </c>
      <c r="FJ8" s="24">
        <f t="shared" ref="FJ8:FJ12" si="127">(((SUM(DY8:EA8)/3)-1)/3)*100</f>
        <v>66.666666666666657</v>
      </c>
      <c r="FK8" s="24">
        <f t="shared" ref="FK8:FK12" si="128">(((SUM(EF8:EG8)/2)-1)/3)*100</f>
        <v>0</v>
      </c>
      <c r="FL8" s="24">
        <f t="shared" ref="FL8:FL12" si="129">((((SUM(EB8:EE8)+DX8)/5)-1)/3)*100</f>
        <v>40.000000000000007</v>
      </c>
      <c r="FM8" s="26">
        <f t="shared" ref="FM8:FM12" si="130">IF(DV8=1,0,FP8)</f>
        <v>33.333333333333329</v>
      </c>
      <c r="FN8" s="23">
        <f t="shared" ref="FN8:FN12" si="131">(((SUM(EM8:EN8)/2)-1)/3)*100</f>
        <v>0</v>
      </c>
      <c r="FO8" s="16" t="e">
        <f t="shared" si="10"/>
        <v>#DIV/0!</v>
      </c>
      <c r="FP8" s="20">
        <f t="shared" ref="FP8:FP12" si="132">(((SUM(DV8:DW8)/2)-1)/3)*100</f>
        <v>33.333333333333329</v>
      </c>
      <c r="FQ8" s="71">
        <f>DANE!CF8</f>
        <v>43599</v>
      </c>
      <c r="FR8" s="77">
        <v>3</v>
      </c>
      <c r="FS8" s="89">
        <v>3</v>
      </c>
      <c r="FT8" s="77">
        <v>3</v>
      </c>
      <c r="FU8" s="77">
        <v>3</v>
      </c>
      <c r="FV8" s="77">
        <v>2</v>
      </c>
      <c r="FW8" s="77">
        <v>3</v>
      </c>
      <c r="FX8" s="77">
        <v>3</v>
      </c>
      <c r="FY8" s="77">
        <v>2</v>
      </c>
      <c r="FZ8" s="77">
        <v>3</v>
      </c>
      <c r="GA8" s="77">
        <v>3</v>
      </c>
      <c r="GB8" s="77">
        <v>3</v>
      </c>
      <c r="GC8" s="77">
        <v>3</v>
      </c>
      <c r="GD8" s="77">
        <v>3</v>
      </c>
      <c r="GE8" s="77">
        <v>2</v>
      </c>
      <c r="GF8" s="77">
        <v>2</v>
      </c>
      <c r="GG8" s="77">
        <v>3</v>
      </c>
      <c r="GH8" s="77">
        <v>1</v>
      </c>
      <c r="GI8" s="77">
        <v>3</v>
      </c>
      <c r="GJ8" s="77">
        <v>3</v>
      </c>
      <c r="GK8" s="77">
        <v>3</v>
      </c>
      <c r="GL8" s="77">
        <v>3</v>
      </c>
      <c r="GM8" s="77">
        <v>3</v>
      </c>
      <c r="GN8" s="77">
        <v>2</v>
      </c>
      <c r="GO8" s="77">
        <v>4</v>
      </c>
      <c r="GP8" s="77">
        <v>2</v>
      </c>
      <c r="GQ8" s="77">
        <v>2</v>
      </c>
      <c r="GR8" s="77">
        <v>2</v>
      </c>
      <c r="GS8" s="77">
        <v>4</v>
      </c>
      <c r="GT8" s="77">
        <v>6</v>
      </c>
      <c r="GU8" s="78">
        <v>7</v>
      </c>
      <c r="GV8" s="76">
        <v>2</v>
      </c>
      <c r="GW8" s="77">
        <v>3</v>
      </c>
      <c r="GX8" s="77">
        <v>3</v>
      </c>
      <c r="GY8" s="77">
        <v>3</v>
      </c>
      <c r="GZ8" s="77">
        <v>3</v>
      </c>
      <c r="HA8" s="77">
        <v>3</v>
      </c>
      <c r="HB8" s="77">
        <v>3</v>
      </c>
      <c r="HC8" s="77">
        <v>1</v>
      </c>
      <c r="HD8" s="77">
        <v>3</v>
      </c>
      <c r="HE8" s="77">
        <v>3</v>
      </c>
      <c r="HF8" s="77">
        <v>3</v>
      </c>
      <c r="HG8" s="77">
        <v>3</v>
      </c>
      <c r="HH8" s="77">
        <v>3</v>
      </c>
      <c r="HI8" s="77">
        <v>3</v>
      </c>
      <c r="HJ8" s="77">
        <v>1</v>
      </c>
      <c r="HK8" s="77">
        <v>2</v>
      </c>
      <c r="HL8" s="77">
        <v>2</v>
      </c>
      <c r="HM8" s="77">
        <v>1</v>
      </c>
      <c r="HN8" s="77">
        <v>1</v>
      </c>
      <c r="HO8" s="77">
        <v>2</v>
      </c>
      <c r="HP8" s="77">
        <v>2</v>
      </c>
      <c r="HQ8" s="77">
        <v>2</v>
      </c>
      <c r="HR8" s="77">
        <v>3</v>
      </c>
      <c r="HS8" s="77">
        <v>4</v>
      </c>
      <c r="HT8" s="77">
        <v>1</v>
      </c>
      <c r="HU8" s="77">
        <v>1</v>
      </c>
      <c r="HV8" s="77">
        <v>0</v>
      </c>
      <c r="HW8" s="78">
        <v>0</v>
      </c>
      <c r="HX8" s="25">
        <f>(((SUM('QLQ-30 + QLQ-OV28'!GT8:GU8)/2)-1)/6)*100</f>
        <v>91.666666666666657</v>
      </c>
      <c r="HY8" s="24">
        <f t="shared" si="61"/>
        <v>40</v>
      </c>
      <c r="HZ8" s="24">
        <f t="shared" si="62"/>
        <v>33.333333333333336</v>
      </c>
      <c r="IA8" s="24">
        <f t="shared" si="63"/>
        <v>33.333333333333336</v>
      </c>
      <c r="IB8" s="24">
        <f t="shared" si="64"/>
        <v>50</v>
      </c>
      <c r="IC8" s="24">
        <f t="shared" si="65"/>
        <v>66.666666666666671</v>
      </c>
      <c r="ID8" s="24">
        <f t="shared" si="66"/>
        <v>66.666666666666657</v>
      </c>
      <c r="IE8" s="24">
        <f t="shared" si="67"/>
        <v>33.333333333333329</v>
      </c>
      <c r="IF8" s="24">
        <f t="shared" si="68"/>
        <v>66.666666666666657</v>
      </c>
      <c r="IG8" s="24">
        <f t="shared" si="69"/>
        <v>33.333333333333329</v>
      </c>
      <c r="IH8" s="24">
        <f t="shared" si="70"/>
        <v>66.666666666666657</v>
      </c>
      <c r="II8" s="24">
        <f t="shared" si="71"/>
        <v>66.666666666666657</v>
      </c>
      <c r="IJ8" s="24">
        <f t="shared" si="72"/>
        <v>66.666666666666657</v>
      </c>
      <c r="IK8" s="24">
        <f t="shared" si="73"/>
        <v>0</v>
      </c>
      <c r="IL8" s="26">
        <f t="shared" si="74"/>
        <v>100</v>
      </c>
      <c r="IM8" s="27">
        <f t="shared" si="75"/>
        <v>33.333333333333329</v>
      </c>
      <c r="IN8" s="24">
        <f t="shared" si="76"/>
        <v>0</v>
      </c>
      <c r="IO8" s="24">
        <f t="shared" si="77"/>
        <v>66.666666666666657</v>
      </c>
      <c r="IP8" s="24">
        <f t="shared" si="78"/>
        <v>61.904761904761905</v>
      </c>
      <c r="IQ8" s="24">
        <f t="shared" si="79"/>
        <v>66.666666666666657</v>
      </c>
      <c r="IR8" s="24">
        <f t="shared" si="80"/>
        <v>0</v>
      </c>
      <c r="IS8" s="24">
        <f t="shared" si="81"/>
        <v>40.000000000000007</v>
      </c>
      <c r="IT8" s="26">
        <f t="shared" si="82"/>
        <v>0</v>
      </c>
      <c r="IU8" s="23">
        <f t="shared" ref="IU8:IU15" si="133">(((SUM(HT8:HU8)/2)-1)/3)*100</f>
        <v>0</v>
      </c>
      <c r="IV8" s="16" t="e">
        <f t="shared" si="11"/>
        <v>#DIV/0!</v>
      </c>
      <c r="IW8" s="20">
        <f t="shared" ref="IW8:IW15" si="134">(((SUM(HC8:HD8)/2)-1)/3)*100</f>
        <v>33.333333333333329</v>
      </c>
      <c r="IX8" s="71">
        <f>DANE!DM8</f>
        <v>43657</v>
      </c>
      <c r="IY8" s="76">
        <v>4</v>
      </c>
      <c r="IZ8" s="77">
        <v>4</v>
      </c>
      <c r="JA8" s="77">
        <v>3</v>
      </c>
      <c r="JB8" s="77">
        <v>3</v>
      </c>
      <c r="JC8" s="77">
        <v>2</v>
      </c>
      <c r="JD8" s="77">
        <v>3</v>
      </c>
      <c r="JE8" s="77">
        <v>3</v>
      </c>
      <c r="JF8" s="77">
        <v>2</v>
      </c>
      <c r="JG8" s="77">
        <v>2</v>
      </c>
      <c r="JH8" s="77">
        <v>3</v>
      </c>
      <c r="JI8" s="77">
        <v>3</v>
      </c>
      <c r="JJ8" s="77">
        <v>3</v>
      </c>
      <c r="JK8" s="77">
        <v>4</v>
      </c>
      <c r="JL8" s="77">
        <v>3</v>
      </c>
      <c r="JM8" s="77">
        <v>2</v>
      </c>
      <c r="JN8" s="77">
        <v>3</v>
      </c>
      <c r="JO8" s="77">
        <v>1</v>
      </c>
      <c r="JP8" s="77">
        <v>3</v>
      </c>
      <c r="JQ8" s="77">
        <v>2</v>
      </c>
      <c r="JR8" s="77">
        <v>2</v>
      </c>
      <c r="JS8" s="77">
        <v>3</v>
      </c>
      <c r="JT8" s="77">
        <v>3</v>
      </c>
      <c r="JU8" s="77">
        <v>2</v>
      </c>
      <c r="JV8" s="77">
        <v>3</v>
      </c>
      <c r="JW8" s="77">
        <v>2</v>
      </c>
      <c r="JX8" s="77">
        <v>3</v>
      </c>
      <c r="JY8" s="77">
        <v>2</v>
      </c>
      <c r="JZ8" s="77">
        <v>2</v>
      </c>
      <c r="KA8" s="77">
        <v>6</v>
      </c>
      <c r="KB8" s="78">
        <v>7</v>
      </c>
      <c r="KC8" s="76">
        <v>2</v>
      </c>
      <c r="KD8" s="77">
        <v>2</v>
      </c>
      <c r="KE8" s="77">
        <v>2</v>
      </c>
      <c r="KF8" s="77">
        <v>2</v>
      </c>
      <c r="KG8" s="77">
        <v>3</v>
      </c>
      <c r="KH8" s="77">
        <v>3</v>
      </c>
      <c r="KI8" s="77">
        <v>2</v>
      </c>
      <c r="KJ8" s="77">
        <v>2</v>
      </c>
      <c r="KK8" s="77">
        <v>3</v>
      </c>
      <c r="KL8" s="77">
        <v>2</v>
      </c>
      <c r="KM8" s="77">
        <v>3</v>
      </c>
      <c r="KN8" s="77">
        <v>3</v>
      </c>
      <c r="KO8" s="77">
        <v>3</v>
      </c>
      <c r="KP8" s="77">
        <v>3</v>
      </c>
      <c r="KQ8" s="77">
        <v>2</v>
      </c>
      <c r="KR8" s="77">
        <v>2</v>
      </c>
      <c r="KS8" s="77">
        <v>2</v>
      </c>
      <c r="KT8" s="77">
        <v>1</v>
      </c>
      <c r="KU8" s="77">
        <v>1</v>
      </c>
      <c r="KV8" s="77">
        <v>2</v>
      </c>
      <c r="KW8" s="77">
        <v>2</v>
      </c>
      <c r="KX8" s="77">
        <v>4</v>
      </c>
      <c r="KY8" s="77">
        <v>4</v>
      </c>
      <c r="KZ8" s="77">
        <v>4</v>
      </c>
      <c r="LA8" s="77">
        <v>1</v>
      </c>
      <c r="LB8" s="77">
        <v>1</v>
      </c>
      <c r="LC8" s="77">
        <v>0</v>
      </c>
      <c r="LD8" s="78">
        <v>0</v>
      </c>
      <c r="LE8" s="25">
        <f>(((SUM('QLQ-30 + QLQ-OV28'!KA8:KB8)/2)-1)/6)*100</f>
        <v>91.666666666666657</v>
      </c>
      <c r="LF8" s="24">
        <f t="shared" si="85"/>
        <v>26.666666666666661</v>
      </c>
      <c r="LG8" s="24">
        <f t="shared" si="86"/>
        <v>33.333333333333336</v>
      </c>
      <c r="LH8" s="24">
        <f t="shared" si="87"/>
        <v>41.666666666666664</v>
      </c>
      <c r="LI8" s="24">
        <f t="shared" si="88"/>
        <v>66.666666666666671</v>
      </c>
      <c r="LJ8" s="24">
        <f t="shared" si="89"/>
        <v>50</v>
      </c>
      <c r="LK8" s="24">
        <f t="shared" si="90"/>
        <v>66.666666666666657</v>
      </c>
      <c r="LL8" s="24">
        <f t="shared" si="91"/>
        <v>50</v>
      </c>
      <c r="LM8" s="24">
        <f t="shared" si="92"/>
        <v>33.333333333333329</v>
      </c>
      <c r="LN8" s="24">
        <f t="shared" si="93"/>
        <v>33.333333333333329</v>
      </c>
      <c r="LO8" s="24">
        <f t="shared" si="94"/>
        <v>66.666666666666657</v>
      </c>
      <c r="LP8" s="24">
        <f t="shared" si="95"/>
        <v>100</v>
      </c>
      <c r="LQ8" s="24">
        <f t="shared" si="96"/>
        <v>66.666666666666657</v>
      </c>
      <c r="LR8" s="24">
        <f t="shared" si="97"/>
        <v>0</v>
      </c>
      <c r="LS8" s="26">
        <f t="shared" si="98"/>
        <v>33.333333333333329</v>
      </c>
      <c r="LT8" s="27">
        <f t="shared" si="99"/>
        <v>33.333333333333329</v>
      </c>
      <c r="LU8" s="24">
        <f t="shared" si="100"/>
        <v>0</v>
      </c>
      <c r="LV8" s="24">
        <f t="shared" si="101"/>
        <v>100</v>
      </c>
      <c r="LW8" s="24">
        <f t="shared" si="102"/>
        <v>42.857142857142854</v>
      </c>
      <c r="LX8" s="24">
        <f t="shared" si="103"/>
        <v>66.666666666666657</v>
      </c>
      <c r="LY8" s="24">
        <f t="shared" si="104"/>
        <v>0</v>
      </c>
      <c r="LZ8" s="24">
        <f t="shared" si="105"/>
        <v>40.000000000000007</v>
      </c>
      <c r="MA8" s="26">
        <f t="shared" si="106"/>
        <v>50</v>
      </c>
      <c r="MB8" s="23">
        <f t="shared" si="107"/>
        <v>0</v>
      </c>
      <c r="MC8" s="16" t="e">
        <f t="shared" si="12"/>
        <v>#DIV/0!</v>
      </c>
      <c r="MD8" s="20">
        <f t="shared" si="108"/>
        <v>50</v>
      </c>
    </row>
    <row r="9" spans="1:342">
      <c r="A9" s="40" t="s">
        <v>13</v>
      </c>
      <c r="B9" s="4" t="str">
        <f>DANE!B9</f>
        <v>7SMH</v>
      </c>
      <c r="C9" s="72">
        <f>DANE!H9</f>
        <v>43630</v>
      </c>
      <c r="D9" s="76">
        <v>2</v>
      </c>
      <c r="E9" s="77">
        <v>2</v>
      </c>
      <c r="F9" s="77">
        <v>2</v>
      </c>
      <c r="G9" s="77">
        <v>3</v>
      </c>
      <c r="H9" s="77">
        <v>2</v>
      </c>
      <c r="I9" s="77">
        <v>3</v>
      </c>
      <c r="J9" s="77">
        <v>3</v>
      </c>
      <c r="K9" s="77">
        <v>2</v>
      </c>
      <c r="L9" s="77">
        <v>2</v>
      </c>
      <c r="M9" s="77">
        <v>2</v>
      </c>
      <c r="N9" s="77">
        <v>3</v>
      </c>
      <c r="O9" s="77">
        <v>3</v>
      </c>
      <c r="P9" s="77">
        <v>3</v>
      </c>
      <c r="Q9" s="77">
        <v>2</v>
      </c>
      <c r="R9" s="77">
        <v>1</v>
      </c>
      <c r="S9" s="77">
        <v>3</v>
      </c>
      <c r="T9" s="77">
        <v>2</v>
      </c>
      <c r="U9" s="77">
        <v>3</v>
      </c>
      <c r="V9" s="77">
        <v>2</v>
      </c>
      <c r="W9" s="77">
        <v>3</v>
      </c>
      <c r="X9" s="77">
        <v>3</v>
      </c>
      <c r="Y9" s="77">
        <v>3</v>
      </c>
      <c r="Z9" s="77">
        <v>3</v>
      </c>
      <c r="AA9" s="77">
        <v>2</v>
      </c>
      <c r="AB9" s="77">
        <v>2</v>
      </c>
      <c r="AC9" s="77">
        <v>2</v>
      </c>
      <c r="AD9" s="77">
        <v>2</v>
      </c>
      <c r="AE9" s="77">
        <v>3</v>
      </c>
      <c r="AF9" s="77">
        <v>5</v>
      </c>
      <c r="AG9" s="78">
        <v>6</v>
      </c>
      <c r="AH9" s="76">
        <v>2</v>
      </c>
      <c r="AI9" s="74">
        <v>2</v>
      </c>
      <c r="AJ9" s="77">
        <v>3</v>
      </c>
      <c r="AK9" s="77">
        <v>3</v>
      </c>
      <c r="AL9" s="77">
        <v>3</v>
      </c>
      <c r="AM9" s="77">
        <v>2</v>
      </c>
      <c r="AN9" s="77">
        <v>2</v>
      </c>
      <c r="AO9" s="77">
        <v>1</v>
      </c>
      <c r="AP9" s="77">
        <v>1</v>
      </c>
      <c r="AQ9" s="77">
        <v>2</v>
      </c>
      <c r="AR9" s="77">
        <v>2</v>
      </c>
      <c r="AS9" s="77">
        <v>2</v>
      </c>
      <c r="AT9" s="77">
        <v>2</v>
      </c>
      <c r="AU9" s="77">
        <v>3</v>
      </c>
      <c r="AV9" s="77">
        <v>2</v>
      </c>
      <c r="AW9" s="77">
        <v>3</v>
      </c>
      <c r="AX9" s="77">
        <v>3</v>
      </c>
      <c r="AY9" s="77">
        <v>1</v>
      </c>
      <c r="AZ9" s="77">
        <v>1</v>
      </c>
      <c r="BA9" s="77">
        <v>2</v>
      </c>
      <c r="BB9" s="77">
        <v>2</v>
      </c>
      <c r="BC9" s="77">
        <v>3</v>
      </c>
      <c r="BD9" s="77">
        <v>3</v>
      </c>
      <c r="BE9" s="77">
        <v>4</v>
      </c>
      <c r="BF9" s="77">
        <v>1</v>
      </c>
      <c r="BG9" s="77">
        <v>1</v>
      </c>
      <c r="BH9" s="77">
        <v>0</v>
      </c>
      <c r="BI9" s="78">
        <v>0</v>
      </c>
      <c r="BJ9" s="25">
        <f>(((SUM('QLQ-30 + QLQ-OV28'!AF9:AG9)/2)-1)/6)*100</f>
        <v>75</v>
      </c>
      <c r="BK9" s="24">
        <f t="shared" si="13"/>
        <v>59.999999999999986</v>
      </c>
      <c r="BL9" s="24">
        <f t="shared" si="14"/>
        <v>33.333333333333336</v>
      </c>
      <c r="BM9" s="24">
        <f t="shared" si="15"/>
        <v>41.666666666666664</v>
      </c>
      <c r="BN9" s="24">
        <f t="shared" si="16"/>
        <v>50</v>
      </c>
      <c r="BO9" s="24">
        <f t="shared" si="17"/>
        <v>66.666666666666671</v>
      </c>
      <c r="BP9" s="24">
        <f t="shared" si="18"/>
        <v>55.55555555555555</v>
      </c>
      <c r="BQ9" s="24">
        <f t="shared" si="19"/>
        <v>16.666666666666664</v>
      </c>
      <c r="BR9" s="24">
        <f t="shared" si="20"/>
        <v>33.333333333333329</v>
      </c>
      <c r="BS9" s="24">
        <f t="shared" si="21"/>
        <v>33.333333333333329</v>
      </c>
      <c r="BT9" s="24">
        <f t="shared" si="22"/>
        <v>66.666666666666657</v>
      </c>
      <c r="BU9" s="24">
        <f t="shared" si="23"/>
        <v>66.666666666666657</v>
      </c>
      <c r="BV9" s="24">
        <f t="shared" si="24"/>
        <v>66.666666666666657</v>
      </c>
      <c r="BW9" s="24">
        <f t="shared" si="25"/>
        <v>33.333333333333329</v>
      </c>
      <c r="BX9" s="26">
        <f t="shared" si="26"/>
        <v>66.666666666666657</v>
      </c>
      <c r="BY9" s="27">
        <f t="shared" si="27"/>
        <v>33.333333333333329</v>
      </c>
      <c r="BZ9" s="24">
        <f t="shared" si="28"/>
        <v>0</v>
      </c>
      <c r="CA9" s="24">
        <f t="shared" si="29"/>
        <v>77.777777777777786</v>
      </c>
      <c r="CB9" s="24">
        <f t="shared" si="30"/>
        <v>47.619047619047613</v>
      </c>
      <c r="CC9" s="24">
        <f t="shared" si="31"/>
        <v>33.333333333333329</v>
      </c>
      <c r="CD9" s="24">
        <f t="shared" si="32"/>
        <v>0</v>
      </c>
      <c r="CE9" s="24">
        <f t="shared" si="33"/>
        <v>53.333333333333336</v>
      </c>
      <c r="CF9" s="26">
        <f t="shared" si="34"/>
        <v>0</v>
      </c>
      <c r="CG9" s="23">
        <f t="shared" si="35"/>
        <v>0</v>
      </c>
      <c r="CH9" s="16" t="e">
        <f t="shared" si="0"/>
        <v>#DIV/0!</v>
      </c>
      <c r="CI9" s="20">
        <f t="shared" si="36"/>
        <v>0</v>
      </c>
      <c r="CJ9" s="71">
        <f>DANE!AY9</f>
        <v>43655</v>
      </c>
      <c r="CK9" s="76">
        <v>2</v>
      </c>
      <c r="CL9" s="77">
        <v>2</v>
      </c>
      <c r="CM9" s="77">
        <v>2</v>
      </c>
      <c r="CN9" s="77">
        <v>3</v>
      </c>
      <c r="CO9" s="77">
        <v>1</v>
      </c>
      <c r="CP9" s="77">
        <v>2</v>
      </c>
      <c r="CQ9" s="77">
        <v>2</v>
      </c>
      <c r="CR9" s="77">
        <v>1</v>
      </c>
      <c r="CS9" s="77">
        <v>2</v>
      </c>
      <c r="CT9" s="77">
        <v>3</v>
      </c>
      <c r="CU9" s="77">
        <v>2</v>
      </c>
      <c r="CV9" s="77">
        <v>3</v>
      </c>
      <c r="CW9" s="77">
        <v>2</v>
      </c>
      <c r="CX9" s="77">
        <v>2</v>
      </c>
      <c r="CY9" s="77">
        <v>2</v>
      </c>
      <c r="CZ9" s="77">
        <v>2</v>
      </c>
      <c r="DA9" s="77">
        <v>1</v>
      </c>
      <c r="DB9" s="77">
        <v>2</v>
      </c>
      <c r="DC9" s="77">
        <v>2</v>
      </c>
      <c r="DD9" s="77">
        <v>2</v>
      </c>
      <c r="DE9" s="77">
        <v>3</v>
      </c>
      <c r="DF9" s="77">
        <v>3</v>
      </c>
      <c r="DG9" s="77">
        <v>2</v>
      </c>
      <c r="DH9" s="77">
        <v>3</v>
      </c>
      <c r="DI9" s="77">
        <v>2</v>
      </c>
      <c r="DJ9" s="77">
        <v>3</v>
      </c>
      <c r="DK9" s="77">
        <v>3</v>
      </c>
      <c r="DL9" s="77">
        <v>3</v>
      </c>
      <c r="DM9" s="77">
        <v>3</v>
      </c>
      <c r="DN9" s="78">
        <v>4</v>
      </c>
      <c r="DO9" s="76">
        <v>2</v>
      </c>
      <c r="DP9" s="77">
        <v>2</v>
      </c>
      <c r="DQ9" s="77">
        <v>2</v>
      </c>
      <c r="DR9" s="77">
        <v>2</v>
      </c>
      <c r="DS9" s="77">
        <v>2</v>
      </c>
      <c r="DT9" s="77">
        <v>2</v>
      </c>
      <c r="DU9" s="77">
        <v>2</v>
      </c>
      <c r="DV9" s="77">
        <v>1</v>
      </c>
      <c r="DW9" s="77">
        <v>0</v>
      </c>
      <c r="DX9" s="77">
        <v>2</v>
      </c>
      <c r="DY9" s="77">
        <v>2</v>
      </c>
      <c r="DZ9" s="77">
        <v>2</v>
      </c>
      <c r="EA9" s="77">
        <v>2</v>
      </c>
      <c r="EB9" s="77">
        <v>3</v>
      </c>
      <c r="EC9" s="77">
        <v>2</v>
      </c>
      <c r="ED9" s="77">
        <v>2</v>
      </c>
      <c r="EE9" s="77">
        <v>2</v>
      </c>
      <c r="EF9" s="77">
        <v>1</v>
      </c>
      <c r="EG9" s="77">
        <v>1</v>
      </c>
      <c r="EH9" s="77">
        <v>2</v>
      </c>
      <c r="EI9" s="77">
        <v>2</v>
      </c>
      <c r="EJ9" s="77">
        <v>3</v>
      </c>
      <c r="EK9" s="77">
        <v>3</v>
      </c>
      <c r="EL9" s="77">
        <v>3</v>
      </c>
      <c r="EM9" s="77">
        <v>1</v>
      </c>
      <c r="EN9" s="77">
        <v>1</v>
      </c>
      <c r="EO9" s="77">
        <v>0</v>
      </c>
      <c r="EP9" s="78">
        <v>0</v>
      </c>
      <c r="EQ9" s="25">
        <f>(((SUM('QLQ-30 + QLQ-OV28'!DM9:DN9)/2)-1)/6)*100</f>
        <v>41.666666666666671</v>
      </c>
      <c r="ER9" s="24">
        <f t="shared" si="109"/>
        <v>66.666666666666671</v>
      </c>
      <c r="ES9" s="24">
        <f t="shared" si="110"/>
        <v>66.666666666666671</v>
      </c>
      <c r="ET9" s="24">
        <f t="shared" si="111"/>
        <v>41.666666666666664</v>
      </c>
      <c r="EU9" s="24">
        <f t="shared" si="112"/>
        <v>66.666666666666671</v>
      </c>
      <c r="EV9" s="24">
        <f t="shared" si="113"/>
        <v>33.333333333333336</v>
      </c>
      <c r="EW9" s="24">
        <f t="shared" si="114"/>
        <v>55.55555555555555</v>
      </c>
      <c r="EX9" s="24">
        <f t="shared" si="115"/>
        <v>33.333333333333329</v>
      </c>
      <c r="EY9" s="24">
        <f t="shared" si="116"/>
        <v>33.333333333333329</v>
      </c>
      <c r="EZ9" s="24">
        <f t="shared" si="117"/>
        <v>0</v>
      </c>
      <c r="FA9" s="24">
        <f t="shared" si="118"/>
        <v>33.333333333333329</v>
      </c>
      <c r="FB9" s="24">
        <f t="shared" si="119"/>
        <v>33.333333333333329</v>
      </c>
      <c r="FC9" s="24">
        <f t="shared" si="120"/>
        <v>33.333333333333329</v>
      </c>
      <c r="FD9" s="24">
        <f t="shared" si="121"/>
        <v>0</v>
      </c>
      <c r="FE9" s="26">
        <f t="shared" si="122"/>
        <v>66.666666666666657</v>
      </c>
      <c r="FF9" s="27">
        <f t="shared" si="123"/>
        <v>33.333333333333329</v>
      </c>
      <c r="FG9" s="24">
        <f t="shared" si="124"/>
        <v>0</v>
      </c>
      <c r="FH9" s="24">
        <f t="shared" si="125"/>
        <v>66.666666666666657</v>
      </c>
      <c r="FI9" s="24">
        <f t="shared" si="126"/>
        <v>33.333333333333329</v>
      </c>
      <c r="FJ9" s="24">
        <f t="shared" si="127"/>
        <v>33.333333333333329</v>
      </c>
      <c r="FK9" s="24">
        <f t="shared" si="128"/>
        <v>0</v>
      </c>
      <c r="FL9" s="24">
        <f t="shared" si="129"/>
        <v>40.000000000000007</v>
      </c>
      <c r="FM9" s="26">
        <f t="shared" si="130"/>
        <v>0</v>
      </c>
      <c r="FN9" s="23">
        <f t="shared" si="131"/>
        <v>0</v>
      </c>
      <c r="FO9" s="16" t="e">
        <f t="shared" si="10"/>
        <v>#DIV/0!</v>
      </c>
      <c r="FP9" s="20">
        <f t="shared" si="132"/>
        <v>-16.666666666666664</v>
      </c>
      <c r="FQ9" s="71">
        <f>DANE!CF9</f>
        <v>43704</v>
      </c>
      <c r="FR9" s="76">
        <v>3</v>
      </c>
      <c r="FS9" s="77">
        <v>2</v>
      </c>
      <c r="FT9" s="77">
        <v>2</v>
      </c>
      <c r="FU9" s="77">
        <v>3</v>
      </c>
      <c r="FV9" s="77">
        <v>2</v>
      </c>
      <c r="FW9" s="77">
        <v>2</v>
      </c>
      <c r="FX9" s="77">
        <v>3</v>
      </c>
      <c r="FY9" s="77">
        <v>2</v>
      </c>
      <c r="FZ9" s="77">
        <v>2</v>
      </c>
      <c r="GA9" s="77">
        <v>3</v>
      </c>
      <c r="GB9" s="77">
        <v>2</v>
      </c>
      <c r="GC9" s="77">
        <v>3</v>
      </c>
      <c r="GD9" s="77">
        <v>3</v>
      </c>
      <c r="GE9" s="77">
        <v>3</v>
      </c>
      <c r="GF9" s="77">
        <v>2</v>
      </c>
      <c r="GG9" s="77">
        <v>3</v>
      </c>
      <c r="GH9" s="77">
        <v>1</v>
      </c>
      <c r="GI9" s="77">
        <v>3</v>
      </c>
      <c r="GJ9" s="77">
        <v>2</v>
      </c>
      <c r="GK9" s="77">
        <v>2</v>
      </c>
      <c r="GL9" s="77">
        <v>2</v>
      </c>
      <c r="GM9" s="77">
        <v>4</v>
      </c>
      <c r="GN9" s="77">
        <v>2</v>
      </c>
      <c r="GO9" s="77">
        <v>3</v>
      </c>
      <c r="GP9" s="77">
        <v>2</v>
      </c>
      <c r="GQ9" s="77">
        <v>3</v>
      </c>
      <c r="GR9" s="77">
        <v>3</v>
      </c>
      <c r="GS9" s="77">
        <v>3</v>
      </c>
      <c r="GT9" s="77">
        <v>4</v>
      </c>
      <c r="GU9" s="78">
        <v>5</v>
      </c>
      <c r="GV9" s="76">
        <v>2</v>
      </c>
      <c r="GW9" s="77">
        <v>2</v>
      </c>
      <c r="GX9" s="77">
        <v>2</v>
      </c>
      <c r="GY9" s="77">
        <v>3</v>
      </c>
      <c r="GZ9" s="77">
        <v>3</v>
      </c>
      <c r="HA9" s="77">
        <v>2</v>
      </c>
      <c r="HB9" s="77">
        <v>2</v>
      </c>
      <c r="HC9" s="77">
        <v>2</v>
      </c>
      <c r="HD9" s="77">
        <v>2</v>
      </c>
      <c r="HE9" s="77">
        <v>2</v>
      </c>
      <c r="HF9" s="77">
        <v>2</v>
      </c>
      <c r="HG9" s="77">
        <v>2</v>
      </c>
      <c r="HH9" s="77">
        <v>3</v>
      </c>
      <c r="HI9" s="77">
        <v>3</v>
      </c>
      <c r="HJ9" s="77">
        <v>1</v>
      </c>
      <c r="HK9" s="77">
        <v>2</v>
      </c>
      <c r="HL9" s="77">
        <v>3</v>
      </c>
      <c r="HM9" s="77">
        <v>1</v>
      </c>
      <c r="HN9" s="77">
        <v>1</v>
      </c>
      <c r="HO9" s="77">
        <v>2</v>
      </c>
      <c r="HP9" s="77">
        <v>2</v>
      </c>
      <c r="HQ9" s="77">
        <v>3</v>
      </c>
      <c r="HR9" s="77">
        <v>3</v>
      </c>
      <c r="HS9" s="77">
        <v>4</v>
      </c>
      <c r="HT9" s="77">
        <v>1</v>
      </c>
      <c r="HU9" s="77">
        <v>1</v>
      </c>
      <c r="HV9" s="77">
        <v>0</v>
      </c>
      <c r="HW9" s="78">
        <v>0</v>
      </c>
      <c r="HX9" s="25">
        <f>(((SUM('QLQ-30 + QLQ-OV28'!GT9:GU9)/2)-1)/6)*100</f>
        <v>58.333333333333336</v>
      </c>
      <c r="HY9" s="24">
        <f t="shared" si="61"/>
        <v>53.333333333333343</v>
      </c>
      <c r="HZ9" s="24">
        <f t="shared" si="62"/>
        <v>50</v>
      </c>
      <c r="IA9" s="24">
        <f t="shared" si="63"/>
        <v>41.666666666666664</v>
      </c>
      <c r="IB9" s="24">
        <f t="shared" si="64"/>
        <v>66.666666666666671</v>
      </c>
      <c r="IC9" s="24">
        <f t="shared" si="65"/>
        <v>33.333333333333336</v>
      </c>
      <c r="ID9" s="24">
        <f t="shared" si="66"/>
        <v>66.666666666666657</v>
      </c>
      <c r="IE9" s="24">
        <f t="shared" si="67"/>
        <v>50</v>
      </c>
      <c r="IF9" s="24">
        <f t="shared" si="68"/>
        <v>33.333333333333329</v>
      </c>
      <c r="IG9" s="24">
        <f t="shared" si="69"/>
        <v>33.333333333333329</v>
      </c>
      <c r="IH9" s="24">
        <f t="shared" si="70"/>
        <v>33.333333333333329</v>
      </c>
      <c r="II9" s="24">
        <f t="shared" si="71"/>
        <v>66.666666666666657</v>
      </c>
      <c r="IJ9" s="24">
        <f t="shared" si="72"/>
        <v>66.666666666666657</v>
      </c>
      <c r="IK9" s="24">
        <f t="shared" si="73"/>
        <v>0</v>
      </c>
      <c r="IL9" s="26">
        <f t="shared" si="74"/>
        <v>66.666666666666657</v>
      </c>
      <c r="IM9" s="27">
        <f t="shared" si="75"/>
        <v>33.333333333333329</v>
      </c>
      <c r="IN9" s="24">
        <f t="shared" si="76"/>
        <v>0</v>
      </c>
      <c r="IO9" s="24">
        <f t="shared" si="77"/>
        <v>77.777777777777786</v>
      </c>
      <c r="IP9" s="24">
        <f t="shared" si="78"/>
        <v>42.857142857142854</v>
      </c>
      <c r="IQ9" s="24">
        <f t="shared" si="79"/>
        <v>44.44444444444445</v>
      </c>
      <c r="IR9" s="24">
        <f t="shared" si="80"/>
        <v>0</v>
      </c>
      <c r="IS9" s="24">
        <f t="shared" si="81"/>
        <v>40.000000000000007</v>
      </c>
      <c r="IT9" s="26">
        <f t="shared" si="82"/>
        <v>33.333333333333329</v>
      </c>
      <c r="IU9" s="23">
        <f t="shared" si="133"/>
        <v>0</v>
      </c>
      <c r="IV9" s="16" t="e">
        <f t="shared" si="11"/>
        <v>#DIV/0!</v>
      </c>
      <c r="IW9" s="20">
        <f t="shared" si="134"/>
        <v>33.333333333333329</v>
      </c>
      <c r="IX9" s="71">
        <f>DANE!DM9</f>
        <v>43753</v>
      </c>
      <c r="IY9" s="90">
        <v>3</v>
      </c>
      <c r="IZ9" s="89">
        <v>3</v>
      </c>
      <c r="JA9" s="89">
        <v>3</v>
      </c>
      <c r="JB9" s="89">
        <v>3</v>
      </c>
      <c r="JC9" s="89">
        <v>1</v>
      </c>
      <c r="JD9" s="89">
        <v>3</v>
      </c>
      <c r="JE9" s="89">
        <v>2</v>
      </c>
      <c r="JF9" s="89">
        <v>1</v>
      </c>
      <c r="JG9" s="89">
        <v>2</v>
      </c>
      <c r="JH9" s="89">
        <v>3</v>
      </c>
      <c r="JI9" s="89">
        <v>2</v>
      </c>
      <c r="JJ9" s="89">
        <v>3</v>
      </c>
      <c r="JK9" s="89">
        <v>2</v>
      </c>
      <c r="JL9" s="89">
        <v>2</v>
      </c>
      <c r="JM9" s="89">
        <v>1</v>
      </c>
      <c r="JN9" s="89">
        <v>3</v>
      </c>
      <c r="JO9" s="89">
        <v>1</v>
      </c>
      <c r="JP9" s="89">
        <v>3</v>
      </c>
      <c r="JQ9" s="89">
        <v>2</v>
      </c>
      <c r="JR9" s="77">
        <v>2</v>
      </c>
      <c r="JS9" s="77">
        <v>2</v>
      </c>
      <c r="JT9" s="77">
        <v>3</v>
      </c>
      <c r="JU9" s="77">
        <v>2</v>
      </c>
      <c r="JV9" s="77">
        <v>3</v>
      </c>
      <c r="JW9" s="77">
        <v>1</v>
      </c>
      <c r="JX9" s="77">
        <v>3</v>
      </c>
      <c r="JY9" s="77">
        <v>3</v>
      </c>
      <c r="JZ9" s="77">
        <v>3</v>
      </c>
      <c r="KA9" s="77">
        <v>4</v>
      </c>
      <c r="KB9" s="78">
        <v>5</v>
      </c>
      <c r="KC9" s="76">
        <v>2</v>
      </c>
      <c r="KD9" s="77">
        <v>2</v>
      </c>
      <c r="KE9" s="77">
        <v>2</v>
      </c>
      <c r="KF9" s="77">
        <v>3</v>
      </c>
      <c r="KG9" s="77">
        <v>3</v>
      </c>
      <c r="KH9" s="77">
        <v>3</v>
      </c>
      <c r="KI9" s="77">
        <v>2</v>
      </c>
      <c r="KJ9" s="77">
        <v>3</v>
      </c>
      <c r="KK9" s="77">
        <v>3</v>
      </c>
      <c r="KL9" s="77">
        <v>2</v>
      </c>
      <c r="KM9" s="77">
        <v>3</v>
      </c>
      <c r="KN9" s="77">
        <v>3</v>
      </c>
      <c r="KO9" s="77">
        <v>3</v>
      </c>
      <c r="KP9" s="77">
        <v>3</v>
      </c>
      <c r="KQ9" s="77">
        <v>2</v>
      </c>
      <c r="KR9" s="77">
        <v>2</v>
      </c>
      <c r="KS9" s="77">
        <v>3</v>
      </c>
      <c r="KT9" s="77">
        <v>1</v>
      </c>
      <c r="KU9" s="77">
        <v>1</v>
      </c>
      <c r="KV9" s="77">
        <v>2</v>
      </c>
      <c r="KW9" s="77">
        <v>2</v>
      </c>
      <c r="KX9" s="77">
        <v>3</v>
      </c>
      <c r="KY9" s="77">
        <v>3</v>
      </c>
      <c r="KZ9" s="77">
        <v>4</v>
      </c>
      <c r="LA9" s="77">
        <v>1</v>
      </c>
      <c r="LB9" s="77">
        <v>1</v>
      </c>
      <c r="LC9" s="77">
        <v>0</v>
      </c>
      <c r="LD9" s="78">
        <v>0</v>
      </c>
      <c r="LE9" s="25">
        <f>(((SUM('QLQ-30 + QLQ-OV28'!KA9:KB9)/2)-1)/6)*100</f>
        <v>58.333333333333336</v>
      </c>
      <c r="LF9" s="24">
        <f t="shared" si="85"/>
        <v>46.666666666666664</v>
      </c>
      <c r="LG9" s="24">
        <f t="shared" si="86"/>
        <v>50</v>
      </c>
      <c r="LH9" s="24">
        <f t="shared" si="87"/>
        <v>50</v>
      </c>
      <c r="LI9" s="24">
        <f t="shared" si="88"/>
        <v>83.333333333333343</v>
      </c>
      <c r="LJ9" s="24">
        <f t="shared" si="89"/>
        <v>33.333333333333336</v>
      </c>
      <c r="LK9" s="24">
        <f t="shared" si="90"/>
        <v>66.666666666666657</v>
      </c>
      <c r="LL9" s="24">
        <f t="shared" si="91"/>
        <v>16.666666666666664</v>
      </c>
      <c r="LM9" s="24">
        <f t="shared" si="92"/>
        <v>33.333333333333329</v>
      </c>
      <c r="LN9" s="24">
        <f t="shared" si="93"/>
        <v>0</v>
      </c>
      <c r="LO9" s="24">
        <f t="shared" si="94"/>
        <v>33.333333333333329</v>
      </c>
      <c r="LP9" s="24">
        <f t="shared" si="95"/>
        <v>33.333333333333329</v>
      </c>
      <c r="LQ9" s="24">
        <f t="shared" si="96"/>
        <v>66.666666666666657</v>
      </c>
      <c r="LR9" s="24">
        <f t="shared" si="97"/>
        <v>0</v>
      </c>
      <c r="LS9" s="26">
        <f t="shared" si="98"/>
        <v>66.666666666666657</v>
      </c>
      <c r="LT9" s="27">
        <f t="shared" si="99"/>
        <v>33.333333333333329</v>
      </c>
      <c r="LU9" s="24">
        <f t="shared" si="100"/>
        <v>0</v>
      </c>
      <c r="LV9" s="24">
        <f t="shared" si="101"/>
        <v>77.777777777777786</v>
      </c>
      <c r="LW9" s="24">
        <f t="shared" si="102"/>
        <v>47.619047619047613</v>
      </c>
      <c r="LX9" s="24">
        <f t="shared" si="103"/>
        <v>66.666666666666657</v>
      </c>
      <c r="LY9" s="24">
        <f t="shared" si="104"/>
        <v>0</v>
      </c>
      <c r="LZ9" s="24">
        <f t="shared" si="105"/>
        <v>46.666666666666664</v>
      </c>
      <c r="MA9" s="26">
        <f t="shared" si="106"/>
        <v>66.666666666666657</v>
      </c>
      <c r="MB9" s="23">
        <f t="shared" si="107"/>
        <v>0</v>
      </c>
      <c r="MC9" s="16" t="e">
        <f t="shared" si="12"/>
        <v>#DIV/0!</v>
      </c>
      <c r="MD9" s="20">
        <f t="shared" si="108"/>
        <v>66.666666666666657</v>
      </c>
    </row>
    <row r="10" spans="1:342">
      <c r="A10" s="40" t="s">
        <v>14</v>
      </c>
      <c r="B10" s="4" t="str">
        <f>DANE!B10</f>
        <v>10KB</v>
      </c>
      <c r="C10" s="72">
        <f>DANE!H10</f>
        <v>43550</v>
      </c>
      <c r="D10" s="76">
        <v>2</v>
      </c>
      <c r="E10" s="77">
        <v>3</v>
      </c>
      <c r="F10" s="77">
        <v>2</v>
      </c>
      <c r="G10" s="77">
        <v>2</v>
      </c>
      <c r="H10" s="77">
        <v>2</v>
      </c>
      <c r="I10" s="77">
        <v>3</v>
      </c>
      <c r="J10" s="77">
        <v>2</v>
      </c>
      <c r="K10" s="77">
        <v>2</v>
      </c>
      <c r="L10" s="77">
        <v>2</v>
      </c>
      <c r="M10" s="77">
        <v>3</v>
      </c>
      <c r="N10" s="77">
        <v>3</v>
      </c>
      <c r="O10" s="77">
        <v>3</v>
      </c>
      <c r="P10" s="77">
        <v>3</v>
      </c>
      <c r="Q10" s="77">
        <v>3</v>
      </c>
      <c r="R10" s="77">
        <v>2</v>
      </c>
      <c r="S10" s="77">
        <v>2</v>
      </c>
      <c r="T10" s="77">
        <v>1</v>
      </c>
      <c r="U10" s="77">
        <v>3</v>
      </c>
      <c r="V10" s="77">
        <v>2</v>
      </c>
      <c r="W10" s="77">
        <v>2</v>
      </c>
      <c r="X10" s="77">
        <v>2</v>
      </c>
      <c r="Y10" s="77">
        <v>3</v>
      </c>
      <c r="Z10" s="77">
        <v>2</v>
      </c>
      <c r="AA10" s="77">
        <v>3</v>
      </c>
      <c r="AB10" s="77">
        <v>1</v>
      </c>
      <c r="AC10" s="77">
        <v>2</v>
      </c>
      <c r="AD10" s="77">
        <v>3</v>
      </c>
      <c r="AE10" s="77">
        <v>2</v>
      </c>
      <c r="AF10" s="77">
        <v>3</v>
      </c>
      <c r="AG10" s="78">
        <v>4</v>
      </c>
      <c r="AH10" s="76">
        <v>2</v>
      </c>
      <c r="AI10" s="77">
        <v>2</v>
      </c>
      <c r="AJ10" s="77">
        <v>2</v>
      </c>
      <c r="AK10" s="77">
        <v>3</v>
      </c>
      <c r="AL10" s="77">
        <v>3</v>
      </c>
      <c r="AM10" s="77">
        <v>2</v>
      </c>
      <c r="AN10" s="77">
        <v>2</v>
      </c>
      <c r="AO10" s="77">
        <v>1</v>
      </c>
      <c r="AP10" s="77">
        <v>0</v>
      </c>
      <c r="AQ10" s="77">
        <v>2</v>
      </c>
      <c r="AR10" s="77">
        <v>2</v>
      </c>
      <c r="AS10" s="77">
        <v>2</v>
      </c>
      <c r="AT10" s="77">
        <v>2</v>
      </c>
      <c r="AU10" s="77">
        <v>3</v>
      </c>
      <c r="AV10" s="77">
        <v>1</v>
      </c>
      <c r="AW10" s="77">
        <v>2</v>
      </c>
      <c r="AX10" s="77">
        <v>2</v>
      </c>
      <c r="AY10" s="77">
        <v>1</v>
      </c>
      <c r="AZ10" s="77">
        <v>1</v>
      </c>
      <c r="BA10" s="77">
        <v>2</v>
      </c>
      <c r="BB10" s="77">
        <v>2</v>
      </c>
      <c r="BC10" s="77">
        <v>3</v>
      </c>
      <c r="BD10" s="77">
        <v>3</v>
      </c>
      <c r="BE10" s="77">
        <v>3</v>
      </c>
      <c r="BF10" s="77">
        <v>1</v>
      </c>
      <c r="BG10" s="77">
        <v>1</v>
      </c>
      <c r="BH10" s="77">
        <v>0</v>
      </c>
      <c r="BI10" s="78">
        <v>0</v>
      </c>
      <c r="BJ10" s="25">
        <f>(((SUM('QLQ-30 + QLQ-OV28'!AF10:AG10)/2)-1)/6)*100</f>
        <v>41.666666666666671</v>
      </c>
      <c r="BK10" s="24">
        <f t="shared" si="13"/>
        <v>59.999999999999986</v>
      </c>
      <c r="BL10" s="24">
        <f t="shared" si="14"/>
        <v>50</v>
      </c>
      <c r="BM10" s="24">
        <f t="shared" si="15"/>
        <v>50</v>
      </c>
      <c r="BN10" s="24">
        <f t="shared" si="16"/>
        <v>83.333333333333343</v>
      </c>
      <c r="BO10" s="24">
        <f t="shared" si="17"/>
        <v>50</v>
      </c>
      <c r="BP10" s="24">
        <f t="shared" si="18"/>
        <v>66.666666666666657</v>
      </c>
      <c r="BQ10" s="24">
        <f t="shared" si="19"/>
        <v>50</v>
      </c>
      <c r="BR10" s="24">
        <f t="shared" si="20"/>
        <v>33.333333333333329</v>
      </c>
      <c r="BS10" s="24">
        <f t="shared" si="21"/>
        <v>33.333333333333329</v>
      </c>
      <c r="BT10" s="24">
        <f t="shared" si="22"/>
        <v>66.666666666666657</v>
      </c>
      <c r="BU10" s="24">
        <f t="shared" si="23"/>
        <v>66.666666666666657</v>
      </c>
      <c r="BV10" s="24">
        <f t="shared" si="24"/>
        <v>33.333333333333329</v>
      </c>
      <c r="BW10" s="24">
        <f t="shared" si="25"/>
        <v>0</v>
      </c>
      <c r="BX10" s="26">
        <f t="shared" si="26"/>
        <v>33.333333333333329</v>
      </c>
      <c r="BY10" s="27">
        <f t="shared" si="27"/>
        <v>33.333333333333329</v>
      </c>
      <c r="BZ10" s="24">
        <f t="shared" si="28"/>
        <v>0</v>
      </c>
      <c r="CA10" s="24">
        <f t="shared" si="29"/>
        <v>66.666666666666657</v>
      </c>
      <c r="CB10" s="24">
        <f t="shared" si="30"/>
        <v>42.857142857142854</v>
      </c>
      <c r="CC10" s="24">
        <f t="shared" si="31"/>
        <v>33.333333333333329</v>
      </c>
      <c r="CD10" s="24">
        <f t="shared" si="32"/>
        <v>0</v>
      </c>
      <c r="CE10" s="24">
        <f t="shared" si="33"/>
        <v>33.333333333333329</v>
      </c>
      <c r="CF10" s="26">
        <f t="shared" si="34"/>
        <v>0</v>
      </c>
      <c r="CG10" s="23">
        <f t="shared" si="35"/>
        <v>0</v>
      </c>
      <c r="CH10" s="16" t="e">
        <f t="shared" si="0"/>
        <v>#DIV/0!</v>
      </c>
      <c r="CI10" s="20">
        <f t="shared" si="36"/>
        <v>-16.666666666666664</v>
      </c>
      <c r="CJ10" s="71">
        <f>DANE!AY10</f>
        <v>43572</v>
      </c>
      <c r="CK10" s="76">
        <v>3</v>
      </c>
      <c r="CL10" s="77">
        <v>3</v>
      </c>
      <c r="CM10" s="77">
        <v>3</v>
      </c>
      <c r="CN10" s="77">
        <v>2</v>
      </c>
      <c r="CO10" s="77">
        <v>2</v>
      </c>
      <c r="CP10" s="77">
        <v>3</v>
      </c>
      <c r="CQ10" s="77">
        <v>3</v>
      </c>
      <c r="CR10" s="77">
        <v>2</v>
      </c>
      <c r="CS10" s="77">
        <v>2</v>
      </c>
      <c r="CT10" s="77">
        <v>3</v>
      </c>
      <c r="CU10" s="77">
        <v>3</v>
      </c>
      <c r="CV10" s="77">
        <v>3</v>
      </c>
      <c r="CW10" s="77">
        <v>2</v>
      </c>
      <c r="CX10" s="77">
        <v>2</v>
      </c>
      <c r="CY10" s="77">
        <v>1</v>
      </c>
      <c r="CZ10" s="77">
        <v>3</v>
      </c>
      <c r="DA10" s="77">
        <v>1</v>
      </c>
      <c r="DB10" s="77">
        <v>3</v>
      </c>
      <c r="DC10" s="77">
        <v>3</v>
      </c>
      <c r="DD10" s="77">
        <v>2</v>
      </c>
      <c r="DE10" s="77">
        <v>2</v>
      </c>
      <c r="DF10" s="77">
        <v>3</v>
      </c>
      <c r="DG10" s="77">
        <v>2</v>
      </c>
      <c r="DH10" s="77">
        <v>4</v>
      </c>
      <c r="DI10" s="77">
        <v>1</v>
      </c>
      <c r="DJ10" s="77">
        <v>3</v>
      </c>
      <c r="DK10" s="77">
        <v>2</v>
      </c>
      <c r="DL10" s="77">
        <v>3</v>
      </c>
      <c r="DM10" s="77">
        <v>5</v>
      </c>
      <c r="DN10" s="78">
        <v>6</v>
      </c>
      <c r="DO10" s="76">
        <v>2</v>
      </c>
      <c r="DP10" s="77">
        <v>2</v>
      </c>
      <c r="DQ10" s="77">
        <v>2</v>
      </c>
      <c r="DR10" s="77">
        <v>3</v>
      </c>
      <c r="DS10" s="77">
        <v>3</v>
      </c>
      <c r="DT10" s="77">
        <v>3</v>
      </c>
      <c r="DU10" s="77">
        <v>3</v>
      </c>
      <c r="DV10" s="77">
        <v>2</v>
      </c>
      <c r="DW10" s="77">
        <v>2</v>
      </c>
      <c r="DX10" s="77">
        <v>3</v>
      </c>
      <c r="DY10" s="77">
        <v>3</v>
      </c>
      <c r="DZ10" s="77">
        <v>3</v>
      </c>
      <c r="EA10" s="77">
        <v>3</v>
      </c>
      <c r="EB10" s="77">
        <v>3</v>
      </c>
      <c r="EC10" s="77">
        <v>1</v>
      </c>
      <c r="ED10" s="77">
        <v>2</v>
      </c>
      <c r="EE10" s="77">
        <v>3</v>
      </c>
      <c r="EF10" s="77">
        <v>1</v>
      </c>
      <c r="EG10" s="77">
        <v>1</v>
      </c>
      <c r="EH10" s="77">
        <v>1</v>
      </c>
      <c r="EI10" s="77">
        <v>1</v>
      </c>
      <c r="EJ10" s="77">
        <v>3</v>
      </c>
      <c r="EK10" s="77">
        <v>3</v>
      </c>
      <c r="EL10" s="77">
        <v>4</v>
      </c>
      <c r="EM10" s="77">
        <v>1</v>
      </c>
      <c r="EN10" s="77">
        <v>1</v>
      </c>
      <c r="EO10" s="77">
        <v>0</v>
      </c>
      <c r="EP10" s="78">
        <v>0</v>
      </c>
      <c r="EQ10" s="25">
        <f>(((SUM('QLQ-30 + QLQ-OV28'!DM10:DN10)/2)-1)/6)*100</f>
        <v>75</v>
      </c>
      <c r="ER10" s="24">
        <f t="shared" si="109"/>
        <v>46.666666666666664</v>
      </c>
      <c r="ES10" s="24">
        <f t="shared" si="110"/>
        <v>33.333333333333336</v>
      </c>
      <c r="ET10" s="24">
        <f t="shared" si="111"/>
        <v>41.666666666666664</v>
      </c>
      <c r="EU10" s="24">
        <f t="shared" si="112"/>
        <v>83.333333333333343</v>
      </c>
      <c r="EV10" s="24">
        <f t="shared" si="113"/>
        <v>50</v>
      </c>
      <c r="EW10" s="24">
        <f t="shared" si="114"/>
        <v>66.666666666666657</v>
      </c>
      <c r="EX10" s="24">
        <f t="shared" si="115"/>
        <v>16.666666666666664</v>
      </c>
      <c r="EY10" s="24">
        <f t="shared" si="116"/>
        <v>50</v>
      </c>
      <c r="EZ10" s="24">
        <f t="shared" si="117"/>
        <v>33.333333333333329</v>
      </c>
      <c r="FA10" s="24">
        <f t="shared" si="118"/>
        <v>66.666666666666657</v>
      </c>
      <c r="FB10" s="24">
        <f t="shared" si="119"/>
        <v>33.333333333333329</v>
      </c>
      <c r="FC10" s="24">
        <f t="shared" si="120"/>
        <v>66.666666666666657</v>
      </c>
      <c r="FD10" s="24">
        <f t="shared" si="121"/>
        <v>0</v>
      </c>
      <c r="FE10" s="26">
        <f t="shared" si="122"/>
        <v>66.666666666666657</v>
      </c>
      <c r="FF10" s="27">
        <f t="shared" si="123"/>
        <v>0</v>
      </c>
      <c r="FG10" s="24">
        <f t="shared" si="124"/>
        <v>0</v>
      </c>
      <c r="FH10" s="24">
        <f t="shared" si="125"/>
        <v>77.777777777777786</v>
      </c>
      <c r="FI10" s="24">
        <f t="shared" si="126"/>
        <v>52.380952380952387</v>
      </c>
      <c r="FJ10" s="24">
        <f t="shared" si="127"/>
        <v>66.666666666666657</v>
      </c>
      <c r="FK10" s="24">
        <f t="shared" si="128"/>
        <v>0</v>
      </c>
      <c r="FL10" s="24">
        <f t="shared" si="129"/>
        <v>46.666666666666664</v>
      </c>
      <c r="FM10" s="26">
        <f t="shared" si="130"/>
        <v>33.333333333333329</v>
      </c>
      <c r="FN10" s="23">
        <f t="shared" si="131"/>
        <v>0</v>
      </c>
      <c r="FO10" s="16" t="e">
        <f t="shared" si="10"/>
        <v>#DIV/0!</v>
      </c>
      <c r="FP10" s="20">
        <f t="shared" si="132"/>
        <v>33.333333333333329</v>
      </c>
      <c r="FQ10" s="71">
        <f>DANE!CF10</f>
        <v>43664</v>
      </c>
      <c r="FR10" s="76">
        <v>3</v>
      </c>
      <c r="FS10" s="77">
        <v>3</v>
      </c>
      <c r="FT10" s="77">
        <v>3</v>
      </c>
      <c r="FU10" s="77">
        <v>3</v>
      </c>
      <c r="FV10" s="77">
        <v>3</v>
      </c>
      <c r="FW10" s="77">
        <v>3</v>
      </c>
      <c r="FX10" s="77">
        <v>3</v>
      </c>
      <c r="FY10" s="77">
        <v>2</v>
      </c>
      <c r="FZ10" s="77">
        <v>2</v>
      </c>
      <c r="GA10" s="77">
        <v>3</v>
      </c>
      <c r="GB10" s="77">
        <v>3</v>
      </c>
      <c r="GC10" s="77">
        <v>3</v>
      </c>
      <c r="GD10" s="77">
        <v>3</v>
      </c>
      <c r="GE10" s="77">
        <v>2</v>
      </c>
      <c r="GF10" s="77">
        <v>2</v>
      </c>
      <c r="GG10" s="77">
        <v>2</v>
      </c>
      <c r="GH10" s="77">
        <v>2</v>
      </c>
      <c r="GI10" s="77">
        <v>3</v>
      </c>
      <c r="GJ10" s="77">
        <v>3</v>
      </c>
      <c r="GK10" s="77">
        <v>2</v>
      </c>
      <c r="GL10" s="77">
        <v>2</v>
      </c>
      <c r="GM10" s="77">
        <v>4</v>
      </c>
      <c r="GN10" s="77">
        <v>2</v>
      </c>
      <c r="GO10" s="77">
        <v>4</v>
      </c>
      <c r="GP10" s="77">
        <v>1</v>
      </c>
      <c r="GQ10" s="77">
        <v>2</v>
      </c>
      <c r="GR10" s="77">
        <v>2</v>
      </c>
      <c r="GS10" s="77">
        <v>3</v>
      </c>
      <c r="GT10" s="77">
        <v>5</v>
      </c>
      <c r="GU10" s="78">
        <v>5</v>
      </c>
      <c r="GV10" s="76">
        <v>2</v>
      </c>
      <c r="GW10" s="77">
        <v>2</v>
      </c>
      <c r="GX10" s="77">
        <v>2</v>
      </c>
      <c r="GY10" s="77">
        <v>3</v>
      </c>
      <c r="GZ10" s="77">
        <v>3</v>
      </c>
      <c r="HA10" s="77">
        <v>3</v>
      </c>
      <c r="HB10" s="77">
        <v>2</v>
      </c>
      <c r="HC10" s="77">
        <v>2</v>
      </c>
      <c r="HD10" s="77">
        <v>2</v>
      </c>
      <c r="HE10" s="77">
        <v>3</v>
      </c>
      <c r="HF10" s="77">
        <v>3</v>
      </c>
      <c r="HG10" s="77">
        <v>3</v>
      </c>
      <c r="HH10" s="77">
        <v>3</v>
      </c>
      <c r="HI10" s="77">
        <v>4</v>
      </c>
      <c r="HJ10" s="77">
        <v>2</v>
      </c>
      <c r="HK10" s="77">
        <v>3</v>
      </c>
      <c r="HL10" s="77">
        <v>3</v>
      </c>
      <c r="HM10" s="77">
        <v>1</v>
      </c>
      <c r="HN10" s="77">
        <v>1</v>
      </c>
      <c r="HO10" s="77">
        <v>2</v>
      </c>
      <c r="HP10" s="77">
        <v>2</v>
      </c>
      <c r="HQ10" s="77">
        <v>3</v>
      </c>
      <c r="HR10" s="77">
        <v>4</v>
      </c>
      <c r="HS10" s="77">
        <v>4</v>
      </c>
      <c r="HT10" s="77">
        <v>1</v>
      </c>
      <c r="HU10" s="77">
        <v>1</v>
      </c>
      <c r="HV10" s="77">
        <v>0</v>
      </c>
      <c r="HW10" s="78">
        <v>0</v>
      </c>
      <c r="HX10" s="25">
        <f>(((SUM('QLQ-30 + QLQ-OV28'!GT10:GU10)/2)-1)/6)*100</f>
        <v>66.666666666666657</v>
      </c>
      <c r="HY10" s="24">
        <f t="shared" si="61"/>
        <v>33.333333333333336</v>
      </c>
      <c r="HZ10" s="24">
        <f t="shared" si="62"/>
        <v>33.333333333333336</v>
      </c>
      <c r="IA10" s="24">
        <f t="shared" si="63"/>
        <v>33.333333333333336</v>
      </c>
      <c r="IB10" s="24">
        <f t="shared" si="64"/>
        <v>83.333333333333343</v>
      </c>
      <c r="IC10" s="24">
        <f t="shared" si="65"/>
        <v>66.666666666666671</v>
      </c>
      <c r="ID10" s="24">
        <f t="shared" si="66"/>
        <v>66.666666666666657</v>
      </c>
      <c r="IE10" s="24">
        <f t="shared" si="67"/>
        <v>33.333333333333329</v>
      </c>
      <c r="IF10" s="24">
        <f t="shared" si="68"/>
        <v>50</v>
      </c>
      <c r="IG10" s="24">
        <f t="shared" si="69"/>
        <v>33.333333333333329</v>
      </c>
      <c r="IH10" s="24">
        <f t="shared" si="70"/>
        <v>66.666666666666657</v>
      </c>
      <c r="II10" s="24">
        <f t="shared" si="71"/>
        <v>66.666666666666657</v>
      </c>
      <c r="IJ10" s="24">
        <f t="shared" si="72"/>
        <v>33.333333333333329</v>
      </c>
      <c r="IK10" s="24">
        <f t="shared" si="73"/>
        <v>33.333333333333329</v>
      </c>
      <c r="IL10" s="26">
        <f t="shared" si="74"/>
        <v>66.666666666666657</v>
      </c>
      <c r="IM10" s="27">
        <f t="shared" si="75"/>
        <v>33.333333333333329</v>
      </c>
      <c r="IN10" s="24">
        <f t="shared" si="76"/>
        <v>0</v>
      </c>
      <c r="IO10" s="24">
        <f t="shared" si="77"/>
        <v>88.888888888888886</v>
      </c>
      <c r="IP10" s="24">
        <f t="shared" si="78"/>
        <v>47.619047619047613</v>
      </c>
      <c r="IQ10" s="24">
        <f t="shared" si="79"/>
        <v>66.666666666666657</v>
      </c>
      <c r="IR10" s="24">
        <f t="shared" si="80"/>
        <v>0</v>
      </c>
      <c r="IS10" s="24">
        <f t="shared" si="81"/>
        <v>66.666666666666657</v>
      </c>
      <c r="IT10" s="26">
        <f t="shared" si="82"/>
        <v>33.333333333333329</v>
      </c>
      <c r="IU10" s="23">
        <f t="shared" si="133"/>
        <v>0</v>
      </c>
      <c r="IV10" s="16" t="e">
        <f t="shared" si="11"/>
        <v>#DIV/0!</v>
      </c>
      <c r="IW10" s="20">
        <f t="shared" si="134"/>
        <v>33.333333333333329</v>
      </c>
      <c r="IX10" s="71">
        <f>DANE!DM10</f>
        <v>43724</v>
      </c>
      <c r="IY10" s="76">
        <v>3</v>
      </c>
      <c r="IZ10" s="77">
        <v>3</v>
      </c>
      <c r="JA10" s="77">
        <v>3</v>
      </c>
      <c r="JB10" s="77">
        <v>3</v>
      </c>
      <c r="JC10" s="77">
        <v>3</v>
      </c>
      <c r="JD10" s="77">
        <v>3</v>
      </c>
      <c r="JE10" s="77">
        <v>3</v>
      </c>
      <c r="JF10" s="77">
        <v>2</v>
      </c>
      <c r="JG10" s="77">
        <v>2</v>
      </c>
      <c r="JH10" s="77">
        <v>3</v>
      </c>
      <c r="JI10" s="77">
        <v>3</v>
      </c>
      <c r="JJ10" s="77">
        <v>3</v>
      </c>
      <c r="JK10" s="77">
        <v>3</v>
      </c>
      <c r="JL10" s="77">
        <v>2</v>
      </c>
      <c r="JM10" s="77">
        <v>2</v>
      </c>
      <c r="JN10" s="77">
        <v>3</v>
      </c>
      <c r="JO10" s="77">
        <v>1</v>
      </c>
      <c r="JP10" s="77">
        <v>3</v>
      </c>
      <c r="JQ10" s="77">
        <v>3</v>
      </c>
      <c r="JR10" s="77">
        <v>3</v>
      </c>
      <c r="JS10" s="77">
        <v>3</v>
      </c>
      <c r="JT10" s="77">
        <v>3</v>
      </c>
      <c r="JU10" s="77">
        <v>2</v>
      </c>
      <c r="JV10" s="77">
        <v>4</v>
      </c>
      <c r="JW10" s="77">
        <v>2</v>
      </c>
      <c r="JX10" s="77">
        <v>3</v>
      </c>
      <c r="JY10" s="77">
        <v>3</v>
      </c>
      <c r="JZ10" s="77">
        <v>3</v>
      </c>
      <c r="KA10" s="77">
        <v>3</v>
      </c>
      <c r="KB10" s="78">
        <v>4</v>
      </c>
      <c r="KC10" s="76">
        <v>2</v>
      </c>
      <c r="KD10" s="77">
        <v>2</v>
      </c>
      <c r="KE10" s="77">
        <v>2</v>
      </c>
      <c r="KF10" s="77">
        <v>3</v>
      </c>
      <c r="KG10" s="77">
        <v>3</v>
      </c>
      <c r="KH10" s="77">
        <v>2</v>
      </c>
      <c r="KI10" s="77">
        <v>3</v>
      </c>
      <c r="KJ10" s="77">
        <v>3</v>
      </c>
      <c r="KK10" s="77">
        <v>2</v>
      </c>
      <c r="KL10" s="77">
        <v>3</v>
      </c>
      <c r="KM10" s="77">
        <v>3</v>
      </c>
      <c r="KN10" s="77">
        <v>3</v>
      </c>
      <c r="KO10" s="77">
        <v>3</v>
      </c>
      <c r="KP10" s="77">
        <v>3</v>
      </c>
      <c r="KQ10" s="77">
        <v>2</v>
      </c>
      <c r="KR10" s="77">
        <v>3</v>
      </c>
      <c r="KS10" s="77">
        <v>3</v>
      </c>
      <c r="KT10" s="77">
        <v>1</v>
      </c>
      <c r="KU10" s="77">
        <v>1</v>
      </c>
      <c r="KV10" s="77">
        <v>3</v>
      </c>
      <c r="KW10" s="77">
        <v>3</v>
      </c>
      <c r="KX10" s="77">
        <v>4</v>
      </c>
      <c r="KY10" s="77">
        <v>4</v>
      </c>
      <c r="KZ10" s="77">
        <v>4</v>
      </c>
      <c r="LA10" s="77">
        <v>1</v>
      </c>
      <c r="LB10" s="77">
        <v>1</v>
      </c>
      <c r="LC10" s="77">
        <v>0</v>
      </c>
      <c r="LD10" s="78">
        <v>0</v>
      </c>
      <c r="LE10" s="25">
        <f>(((SUM('QLQ-30 + QLQ-OV28'!KA10:KB10)/2)-1)/6)*100</f>
        <v>41.666666666666671</v>
      </c>
      <c r="LF10" s="24">
        <f t="shared" si="85"/>
        <v>33.333333333333336</v>
      </c>
      <c r="LG10" s="24">
        <f t="shared" si="86"/>
        <v>33.333333333333336</v>
      </c>
      <c r="LH10" s="24">
        <f t="shared" si="87"/>
        <v>33.333333333333336</v>
      </c>
      <c r="LI10" s="24">
        <f t="shared" si="88"/>
        <v>50</v>
      </c>
      <c r="LJ10" s="24">
        <f t="shared" si="89"/>
        <v>33.333333333333336</v>
      </c>
      <c r="LK10" s="24">
        <f t="shared" si="90"/>
        <v>66.666666666666657</v>
      </c>
      <c r="LL10" s="24">
        <f t="shared" si="91"/>
        <v>33.333333333333329</v>
      </c>
      <c r="LM10" s="24">
        <f t="shared" si="92"/>
        <v>50</v>
      </c>
      <c r="LN10" s="24">
        <f t="shared" si="93"/>
        <v>33.333333333333329</v>
      </c>
      <c r="LO10" s="24">
        <f t="shared" si="94"/>
        <v>66.666666666666657</v>
      </c>
      <c r="LP10" s="24">
        <f t="shared" si="95"/>
        <v>66.666666666666657</v>
      </c>
      <c r="LQ10" s="24">
        <f t="shared" si="96"/>
        <v>66.666666666666657</v>
      </c>
      <c r="LR10" s="24">
        <f t="shared" si="97"/>
        <v>0</v>
      </c>
      <c r="LS10" s="26">
        <f t="shared" si="98"/>
        <v>66.666666666666657</v>
      </c>
      <c r="LT10" s="27">
        <f t="shared" si="99"/>
        <v>66.666666666666657</v>
      </c>
      <c r="LU10" s="24">
        <f t="shared" si="100"/>
        <v>0</v>
      </c>
      <c r="LV10" s="24">
        <f t="shared" si="101"/>
        <v>100</v>
      </c>
      <c r="LW10" s="24">
        <f t="shared" si="102"/>
        <v>47.619047619047613</v>
      </c>
      <c r="LX10" s="24">
        <f t="shared" si="103"/>
        <v>66.666666666666657</v>
      </c>
      <c r="LY10" s="24">
        <f t="shared" si="104"/>
        <v>0</v>
      </c>
      <c r="LZ10" s="24">
        <f t="shared" si="105"/>
        <v>60</v>
      </c>
      <c r="MA10" s="26">
        <f t="shared" si="106"/>
        <v>50</v>
      </c>
      <c r="MB10" s="23">
        <f t="shared" si="107"/>
        <v>0</v>
      </c>
      <c r="MC10" s="16" t="e">
        <f t="shared" si="12"/>
        <v>#DIV/0!</v>
      </c>
      <c r="MD10" s="20">
        <f t="shared" si="108"/>
        <v>50</v>
      </c>
    </row>
    <row r="11" spans="1:342">
      <c r="A11" s="40" t="s">
        <v>15</v>
      </c>
      <c r="B11" s="4" t="str">
        <f>DANE!B11</f>
        <v>15SG</v>
      </c>
      <c r="C11" s="72">
        <f>DANE!H11</f>
        <v>43472</v>
      </c>
      <c r="D11" s="76">
        <v>2</v>
      </c>
      <c r="E11" s="77">
        <v>2</v>
      </c>
      <c r="F11" s="77">
        <v>1</v>
      </c>
      <c r="G11" s="77">
        <v>2</v>
      </c>
      <c r="H11" s="77">
        <v>2</v>
      </c>
      <c r="I11" s="77">
        <v>3</v>
      </c>
      <c r="J11" s="77">
        <v>3</v>
      </c>
      <c r="K11" s="77">
        <v>1</v>
      </c>
      <c r="L11" s="77">
        <v>2</v>
      </c>
      <c r="M11" s="77">
        <v>3</v>
      </c>
      <c r="N11" s="77">
        <v>2</v>
      </c>
      <c r="O11" s="77">
        <v>2</v>
      </c>
      <c r="P11" s="77">
        <v>2</v>
      </c>
      <c r="Q11" s="77">
        <v>1</v>
      </c>
      <c r="R11" s="77">
        <v>1</v>
      </c>
      <c r="S11" s="77">
        <v>2</v>
      </c>
      <c r="T11" s="77">
        <v>2</v>
      </c>
      <c r="U11" s="77">
        <v>3</v>
      </c>
      <c r="V11" s="77">
        <v>2</v>
      </c>
      <c r="W11" s="77">
        <v>2</v>
      </c>
      <c r="X11" s="77">
        <v>2</v>
      </c>
      <c r="Y11" s="77">
        <v>3</v>
      </c>
      <c r="Z11" s="77">
        <v>2</v>
      </c>
      <c r="AA11" s="77">
        <v>3</v>
      </c>
      <c r="AB11" s="77">
        <v>1</v>
      </c>
      <c r="AC11" s="77">
        <v>3</v>
      </c>
      <c r="AD11" s="77">
        <v>2</v>
      </c>
      <c r="AE11" s="77">
        <v>2</v>
      </c>
      <c r="AF11" s="77">
        <v>4</v>
      </c>
      <c r="AG11" s="78">
        <v>4</v>
      </c>
      <c r="AH11" s="76">
        <v>2</v>
      </c>
      <c r="AI11" s="77">
        <v>2</v>
      </c>
      <c r="AJ11" s="77">
        <v>2</v>
      </c>
      <c r="AK11" s="77">
        <v>3</v>
      </c>
      <c r="AL11" s="77">
        <v>3</v>
      </c>
      <c r="AM11" s="77">
        <v>2</v>
      </c>
      <c r="AN11" s="77">
        <v>2</v>
      </c>
      <c r="AO11" s="77">
        <v>1</v>
      </c>
      <c r="AP11" s="77">
        <v>0</v>
      </c>
      <c r="AQ11" s="77">
        <v>1</v>
      </c>
      <c r="AR11" s="77">
        <v>2</v>
      </c>
      <c r="AS11" s="77">
        <v>2</v>
      </c>
      <c r="AT11" s="77">
        <v>3</v>
      </c>
      <c r="AU11" s="77">
        <v>3</v>
      </c>
      <c r="AV11" s="77">
        <v>1</v>
      </c>
      <c r="AW11" s="77">
        <v>3</v>
      </c>
      <c r="AX11" s="77">
        <v>3</v>
      </c>
      <c r="AY11" s="77">
        <v>1</v>
      </c>
      <c r="AZ11" s="77">
        <v>1</v>
      </c>
      <c r="BA11" s="77">
        <v>2</v>
      </c>
      <c r="BB11" s="77">
        <v>2</v>
      </c>
      <c r="BC11" s="77">
        <v>3</v>
      </c>
      <c r="BD11" s="77">
        <v>3</v>
      </c>
      <c r="BE11" s="77">
        <v>4</v>
      </c>
      <c r="BF11" s="77">
        <v>1</v>
      </c>
      <c r="BG11" s="77">
        <v>1</v>
      </c>
      <c r="BH11" s="77">
        <v>0</v>
      </c>
      <c r="BI11" s="78">
        <v>0</v>
      </c>
      <c r="BJ11" s="25">
        <f>(((SUM('QLQ-30 + QLQ-OV28'!AF11:AG11)/2)-1)/6)*100</f>
        <v>50</v>
      </c>
      <c r="BK11" s="24">
        <f t="shared" si="13"/>
        <v>73.333333333333343</v>
      </c>
      <c r="BL11" s="24">
        <f t="shared" si="14"/>
        <v>33.333333333333336</v>
      </c>
      <c r="BM11" s="24">
        <f t="shared" si="15"/>
        <v>50</v>
      </c>
      <c r="BN11" s="24">
        <f t="shared" si="16"/>
        <v>83.333333333333343</v>
      </c>
      <c r="BO11" s="24">
        <f t="shared" si="17"/>
        <v>50</v>
      </c>
      <c r="BP11" s="24">
        <f t="shared" si="18"/>
        <v>55.55555555555555</v>
      </c>
      <c r="BQ11" s="24">
        <f t="shared" si="19"/>
        <v>0</v>
      </c>
      <c r="BR11" s="24">
        <f t="shared" si="20"/>
        <v>33.333333333333329</v>
      </c>
      <c r="BS11" s="24">
        <f t="shared" si="21"/>
        <v>0</v>
      </c>
      <c r="BT11" s="24">
        <f t="shared" si="22"/>
        <v>33.333333333333329</v>
      </c>
      <c r="BU11" s="24">
        <f t="shared" si="23"/>
        <v>33.333333333333329</v>
      </c>
      <c r="BV11" s="24">
        <f t="shared" si="24"/>
        <v>33.333333333333329</v>
      </c>
      <c r="BW11" s="24">
        <f t="shared" si="25"/>
        <v>33.333333333333329</v>
      </c>
      <c r="BX11" s="26">
        <f t="shared" si="26"/>
        <v>33.333333333333329</v>
      </c>
      <c r="BY11" s="27">
        <f t="shared" si="27"/>
        <v>33.333333333333329</v>
      </c>
      <c r="BZ11" s="24">
        <f t="shared" si="28"/>
        <v>0</v>
      </c>
      <c r="CA11" s="24">
        <f t="shared" si="29"/>
        <v>77.777777777777786</v>
      </c>
      <c r="CB11" s="24">
        <f t="shared" si="30"/>
        <v>42.857142857142854</v>
      </c>
      <c r="CC11" s="24">
        <f t="shared" si="31"/>
        <v>44.44444444444445</v>
      </c>
      <c r="CD11" s="24">
        <f t="shared" si="32"/>
        <v>0</v>
      </c>
      <c r="CE11" s="24">
        <f t="shared" si="33"/>
        <v>40.000000000000007</v>
      </c>
      <c r="CF11" s="26">
        <f t="shared" si="34"/>
        <v>0</v>
      </c>
      <c r="CG11" s="23">
        <f t="shared" si="35"/>
        <v>0</v>
      </c>
      <c r="CH11" s="16" t="e">
        <f t="shared" si="0"/>
        <v>#DIV/0!</v>
      </c>
      <c r="CI11" s="20">
        <f t="shared" si="36"/>
        <v>-16.666666666666664</v>
      </c>
      <c r="CJ11" s="71">
        <f>DANE!AY11</f>
        <v>43495</v>
      </c>
      <c r="CK11" s="76">
        <v>3</v>
      </c>
      <c r="CL11" s="77">
        <v>3</v>
      </c>
      <c r="CM11" s="77">
        <v>2</v>
      </c>
      <c r="CN11" s="77">
        <v>2</v>
      </c>
      <c r="CO11" s="77">
        <v>2</v>
      </c>
      <c r="CP11" s="77">
        <v>3</v>
      </c>
      <c r="CQ11" s="77">
        <v>3</v>
      </c>
      <c r="CR11" s="77">
        <v>1</v>
      </c>
      <c r="CS11" s="77">
        <v>2</v>
      </c>
      <c r="CT11" s="77">
        <v>3</v>
      </c>
      <c r="CU11" s="77">
        <v>3</v>
      </c>
      <c r="CV11" s="77">
        <v>3</v>
      </c>
      <c r="CW11" s="77">
        <v>3</v>
      </c>
      <c r="CX11" s="77">
        <v>2</v>
      </c>
      <c r="CY11" s="77">
        <v>2</v>
      </c>
      <c r="CZ11" s="77">
        <v>2</v>
      </c>
      <c r="DA11" s="77">
        <v>1</v>
      </c>
      <c r="DB11" s="77">
        <v>4</v>
      </c>
      <c r="DC11" s="77">
        <v>2</v>
      </c>
      <c r="DD11" s="77">
        <v>2</v>
      </c>
      <c r="DE11" s="77">
        <v>2</v>
      </c>
      <c r="DF11" s="77">
        <v>1</v>
      </c>
      <c r="DG11" s="77">
        <v>2</v>
      </c>
      <c r="DH11" s="77">
        <v>2</v>
      </c>
      <c r="DI11" s="77">
        <v>1</v>
      </c>
      <c r="DJ11" s="77">
        <v>2</v>
      </c>
      <c r="DK11" s="77">
        <v>2</v>
      </c>
      <c r="DL11" s="77">
        <v>3</v>
      </c>
      <c r="DM11" s="77">
        <v>4</v>
      </c>
      <c r="DN11" s="78">
        <v>3</v>
      </c>
      <c r="DO11" s="76">
        <v>2</v>
      </c>
      <c r="DP11" s="77">
        <v>2</v>
      </c>
      <c r="DQ11" s="77">
        <v>3</v>
      </c>
      <c r="DR11" s="77">
        <v>3</v>
      </c>
      <c r="DS11" s="77">
        <v>2</v>
      </c>
      <c r="DT11" s="77">
        <v>3</v>
      </c>
      <c r="DU11" s="77">
        <v>2</v>
      </c>
      <c r="DV11" s="77">
        <v>2</v>
      </c>
      <c r="DW11" s="77">
        <v>2</v>
      </c>
      <c r="DX11" s="77">
        <v>2</v>
      </c>
      <c r="DY11" s="77">
        <v>2</v>
      </c>
      <c r="DZ11" s="77">
        <v>3</v>
      </c>
      <c r="EA11" s="77">
        <v>3</v>
      </c>
      <c r="EB11" s="77">
        <v>3</v>
      </c>
      <c r="EC11" s="77">
        <v>1</v>
      </c>
      <c r="ED11" s="77">
        <v>2</v>
      </c>
      <c r="EE11" s="77">
        <v>3</v>
      </c>
      <c r="EF11" s="77">
        <v>1</v>
      </c>
      <c r="EG11" s="77">
        <v>1</v>
      </c>
      <c r="EH11" s="77">
        <v>1</v>
      </c>
      <c r="EI11" s="77">
        <v>1</v>
      </c>
      <c r="EJ11" s="77">
        <v>3</v>
      </c>
      <c r="EK11" s="77">
        <v>3</v>
      </c>
      <c r="EL11" s="77">
        <v>3</v>
      </c>
      <c r="EM11" s="77">
        <v>1</v>
      </c>
      <c r="EN11" s="77">
        <v>1</v>
      </c>
      <c r="EO11" s="77">
        <v>0</v>
      </c>
      <c r="EP11" s="78">
        <v>0</v>
      </c>
      <c r="EQ11" s="25">
        <f>(((SUM('QLQ-30 + QLQ-OV28'!DM11:DN11)/2)-1)/6)*100</f>
        <v>41.666666666666671</v>
      </c>
      <c r="ER11" s="24">
        <f t="shared" si="109"/>
        <v>53.333333333333343</v>
      </c>
      <c r="ES11" s="24">
        <f t="shared" si="110"/>
        <v>33.333333333333336</v>
      </c>
      <c r="ET11" s="24">
        <f t="shared" si="111"/>
        <v>75</v>
      </c>
      <c r="EU11" s="24">
        <f t="shared" si="112"/>
        <v>83.333333333333343</v>
      </c>
      <c r="EV11" s="24">
        <f t="shared" si="113"/>
        <v>66.666666666666671</v>
      </c>
      <c r="EW11" s="24">
        <f t="shared" si="114"/>
        <v>77.777777777777786</v>
      </c>
      <c r="EX11" s="24">
        <f t="shared" si="115"/>
        <v>33.333333333333329</v>
      </c>
      <c r="EY11" s="24">
        <f t="shared" si="116"/>
        <v>33.333333333333329</v>
      </c>
      <c r="EZ11" s="24">
        <f t="shared" si="117"/>
        <v>0</v>
      </c>
      <c r="FA11" s="24">
        <f t="shared" si="118"/>
        <v>66.666666666666657</v>
      </c>
      <c r="FB11" s="24">
        <f t="shared" si="119"/>
        <v>66.666666666666657</v>
      </c>
      <c r="FC11" s="24">
        <f t="shared" si="120"/>
        <v>33.333333333333329</v>
      </c>
      <c r="FD11" s="24">
        <f t="shared" si="121"/>
        <v>0</v>
      </c>
      <c r="FE11" s="26">
        <f t="shared" si="122"/>
        <v>66.666666666666657</v>
      </c>
      <c r="FF11" s="27">
        <f t="shared" si="123"/>
        <v>0</v>
      </c>
      <c r="FG11" s="24">
        <f t="shared" si="124"/>
        <v>0</v>
      </c>
      <c r="FH11" s="24">
        <f t="shared" si="125"/>
        <v>66.666666666666657</v>
      </c>
      <c r="FI11" s="24">
        <f t="shared" si="126"/>
        <v>47.619047619047613</v>
      </c>
      <c r="FJ11" s="24">
        <f t="shared" si="127"/>
        <v>55.55555555555555</v>
      </c>
      <c r="FK11" s="24">
        <f t="shared" si="128"/>
        <v>0</v>
      </c>
      <c r="FL11" s="24">
        <f t="shared" si="129"/>
        <v>40.000000000000007</v>
      </c>
      <c r="FM11" s="26">
        <f t="shared" si="130"/>
        <v>33.333333333333329</v>
      </c>
      <c r="FN11" s="23">
        <f t="shared" si="131"/>
        <v>0</v>
      </c>
      <c r="FO11" s="16" t="e">
        <f t="shared" si="10"/>
        <v>#DIV/0!</v>
      </c>
      <c r="FP11" s="20">
        <f t="shared" si="132"/>
        <v>33.333333333333329</v>
      </c>
      <c r="FQ11" s="71">
        <f>DANE!CF11</f>
        <v>43559</v>
      </c>
      <c r="FR11" s="76">
        <v>3</v>
      </c>
      <c r="FS11" s="77">
        <v>3</v>
      </c>
      <c r="FT11" s="77">
        <v>2</v>
      </c>
      <c r="FU11" s="77">
        <v>3</v>
      </c>
      <c r="FV11" s="77">
        <v>2</v>
      </c>
      <c r="FW11" s="77">
        <v>3</v>
      </c>
      <c r="FX11" s="77">
        <v>3</v>
      </c>
      <c r="FY11" s="77">
        <v>2</v>
      </c>
      <c r="FZ11" s="77">
        <v>2</v>
      </c>
      <c r="GA11" s="77">
        <v>3</v>
      </c>
      <c r="GB11" s="77">
        <v>3</v>
      </c>
      <c r="GC11" s="77">
        <v>3</v>
      </c>
      <c r="GD11" s="77">
        <v>3</v>
      </c>
      <c r="GE11" s="77">
        <v>2</v>
      </c>
      <c r="GF11" s="77">
        <v>2</v>
      </c>
      <c r="GG11" s="77">
        <v>4</v>
      </c>
      <c r="GH11" s="77">
        <v>1</v>
      </c>
      <c r="GI11" s="77">
        <v>3</v>
      </c>
      <c r="GJ11" s="77">
        <v>2</v>
      </c>
      <c r="GK11" s="77">
        <v>2</v>
      </c>
      <c r="GL11" s="77">
        <v>2</v>
      </c>
      <c r="GM11" s="77">
        <v>3</v>
      </c>
      <c r="GN11" s="77">
        <v>3</v>
      </c>
      <c r="GO11" s="77">
        <v>4</v>
      </c>
      <c r="GP11" s="77">
        <v>2</v>
      </c>
      <c r="GQ11" s="77">
        <v>3</v>
      </c>
      <c r="GR11" s="77">
        <v>3</v>
      </c>
      <c r="GS11" s="77">
        <v>3</v>
      </c>
      <c r="GT11" s="77">
        <v>2</v>
      </c>
      <c r="GU11" s="78">
        <v>3</v>
      </c>
      <c r="GV11" s="76">
        <v>2</v>
      </c>
      <c r="GW11" s="77">
        <v>2</v>
      </c>
      <c r="GX11" s="77">
        <v>2</v>
      </c>
      <c r="GY11" s="77">
        <v>3</v>
      </c>
      <c r="GZ11" s="77">
        <v>3</v>
      </c>
      <c r="HA11" s="77">
        <v>3</v>
      </c>
      <c r="HB11" s="77">
        <v>2</v>
      </c>
      <c r="HC11" s="77">
        <v>2</v>
      </c>
      <c r="HD11" s="77">
        <v>3</v>
      </c>
      <c r="HE11" s="77">
        <v>3</v>
      </c>
      <c r="HF11" s="77">
        <v>3</v>
      </c>
      <c r="HG11" s="77">
        <v>3</v>
      </c>
      <c r="HH11" s="77">
        <v>3</v>
      </c>
      <c r="HI11" s="77">
        <v>4</v>
      </c>
      <c r="HJ11" s="77">
        <v>1</v>
      </c>
      <c r="HK11" s="77">
        <v>3</v>
      </c>
      <c r="HL11" s="77">
        <v>3</v>
      </c>
      <c r="HM11" s="77">
        <v>1</v>
      </c>
      <c r="HN11" s="77">
        <v>1</v>
      </c>
      <c r="HO11" s="77">
        <v>2</v>
      </c>
      <c r="HP11" s="77">
        <v>2</v>
      </c>
      <c r="HQ11" s="77">
        <v>3</v>
      </c>
      <c r="HR11" s="77">
        <v>3</v>
      </c>
      <c r="HS11" s="77">
        <v>4</v>
      </c>
      <c r="HT11" s="77">
        <v>1</v>
      </c>
      <c r="HU11" s="77">
        <v>1</v>
      </c>
      <c r="HV11" s="77">
        <v>0</v>
      </c>
      <c r="HW11" s="78">
        <v>0</v>
      </c>
      <c r="HX11" s="25">
        <f>(((SUM('QLQ-30 + QLQ-OV28'!GT11:GU11)/2)-1)/6)*100</f>
        <v>25</v>
      </c>
      <c r="HY11" s="24">
        <f t="shared" si="61"/>
        <v>46.666666666666664</v>
      </c>
      <c r="HZ11" s="24">
        <f t="shared" si="62"/>
        <v>33.333333333333336</v>
      </c>
      <c r="IA11" s="24">
        <f t="shared" si="63"/>
        <v>33.333333333333336</v>
      </c>
      <c r="IB11" s="24">
        <f t="shared" si="64"/>
        <v>66.666666666666671</v>
      </c>
      <c r="IC11" s="24">
        <f t="shared" si="65"/>
        <v>33.333333333333336</v>
      </c>
      <c r="ID11" s="24">
        <f t="shared" si="66"/>
        <v>66.666666666666657</v>
      </c>
      <c r="IE11" s="24">
        <f t="shared" si="67"/>
        <v>33.333333333333329</v>
      </c>
      <c r="IF11" s="24">
        <f t="shared" si="68"/>
        <v>33.333333333333329</v>
      </c>
      <c r="IG11" s="24">
        <f t="shared" si="69"/>
        <v>33.333333333333329</v>
      </c>
      <c r="IH11" s="24">
        <f t="shared" si="70"/>
        <v>66.666666666666657</v>
      </c>
      <c r="II11" s="24">
        <f t="shared" si="71"/>
        <v>66.666666666666657</v>
      </c>
      <c r="IJ11" s="24">
        <f t="shared" si="72"/>
        <v>100</v>
      </c>
      <c r="IK11" s="24">
        <f t="shared" si="73"/>
        <v>0</v>
      </c>
      <c r="IL11" s="26">
        <f t="shared" si="74"/>
        <v>66.666666666666657</v>
      </c>
      <c r="IM11" s="27">
        <f t="shared" si="75"/>
        <v>33.333333333333329</v>
      </c>
      <c r="IN11" s="24">
        <f t="shared" si="76"/>
        <v>0</v>
      </c>
      <c r="IO11" s="24">
        <f t="shared" si="77"/>
        <v>77.777777777777786</v>
      </c>
      <c r="IP11" s="24">
        <f t="shared" si="78"/>
        <v>47.619047619047613</v>
      </c>
      <c r="IQ11" s="24">
        <f t="shared" si="79"/>
        <v>66.666666666666657</v>
      </c>
      <c r="IR11" s="24">
        <f t="shared" si="80"/>
        <v>0</v>
      </c>
      <c r="IS11" s="24">
        <f t="shared" si="81"/>
        <v>60</v>
      </c>
      <c r="IT11" s="26">
        <f t="shared" si="82"/>
        <v>50</v>
      </c>
      <c r="IU11" s="23">
        <f t="shared" si="133"/>
        <v>0</v>
      </c>
      <c r="IV11" s="16" t="e">
        <f t="shared" si="11"/>
        <v>#DIV/0!</v>
      </c>
      <c r="IW11" s="20">
        <f t="shared" si="134"/>
        <v>50</v>
      </c>
      <c r="IX11" s="71">
        <f>DANE!DM11</f>
        <v>43621</v>
      </c>
      <c r="IY11" s="76">
        <v>3</v>
      </c>
      <c r="IZ11" s="77">
        <v>3</v>
      </c>
      <c r="JA11" s="77">
        <v>3</v>
      </c>
      <c r="JB11" s="77">
        <v>3</v>
      </c>
      <c r="JC11" s="77">
        <v>3</v>
      </c>
      <c r="JD11" s="77">
        <v>3</v>
      </c>
      <c r="JE11" s="77">
        <v>3</v>
      </c>
      <c r="JF11" s="77">
        <v>2</v>
      </c>
      <c r="JG11" s="77">
        <v>3</v>
      </c>
      <c r="JH11" s="77">
        <v>3</v>
      </c>
      <c r="JI11" s="77">
        <v>3</v>
      </c>
      <c r="JJ11" s="77">
        <v>4</v>
      </c>
      <c r="JK11" s="77">
        <v>3</v>
      </c>
      <c r="JL11" s="77">
        <v>3</v>
      </c>
      <c r="JM11" s="77">
        <v>2</v>
      </c>
      <c r="JN11" s="77">
        <v>2</v>
      </c>
      <c r="JO11" s="77">
        <v>1</v>
      </c>
      <c r="JP11" s="77">
        <v>3</v>
      </c>
      <c r="JQ11" s="77">
        <v>3</v>
      </c>
      <c r="JR11" s="77">
        <v>2</v>
      </c>
      <c r="JS11" s="77">
        <v>2</v>
      </c>
      <c r="JT11" s="77">
        <v>3</v>
      </c>
      <c r="JU11" s="77">
        <v>3</v>
      </c>
      <c r="JV11" s="77">
        <v>3</v>
      </c>
      <c r="JW11" s="77">
        <v>3</v>
      </c>
      <c r="JX11" s="77">
        <v>3</v>
      </c>
      <c r="JY11" s="77">
        <v>3</v>
      </c>
      <c r="JZ11" s="77">
        <v>3</v>
      </c>
      <c r="KA11" s="77">
        <v>2</v>
      </c>
      <c r="KB11" s="78">
        <v>3</v>
      </c>
      <c r="KC11" s="76">
        <v>3</v>
      </c>
      <c r="KD11" s="77">
        <v>3</v>
      </c>
      <c r="KE11" s="77">
        <v>3</v>
      </c>
      <c r="KF11" s="77">
        <v>3</v>
      </c>
      <c r="KG11" s="77">
        <v>3</v>
      </c>
      <c r="KH11" s="77">
        <v>3</v>
      </c>
      <c r="KI11" s="77">
        <v>2</v>
      </c>
      <c r="KJ11" s="77">
        <v>3</v>
      </c>
      <c r="KK11" s="77">
        <v>3</v>
      </c>
      <c r="KL11" s="77">
        <v>3</v>
      </c>
      <c r="KM11" s="77">
        <v>4</v>
      </c>
      <c r="KN11" s="77">
        <v>4</v>
      </c>
      <c r="KO11" s="77">
        <v>4</v>
      </c>
      <c r="KP11" s="77">
        <v>4</v>
      </c>
      <c r="KQ11" s="77">
        <v>2</v>
      </c>
      <c r="KR11" s="77">
        <v>3</v>
      </c>
      <c r="KS11" s="77">
        <v>3</v>
      </c>
      <c r="KT11" s="77">
        <v>1</v>
      </c>
      <c r="KU11" s="77">
        <v>1</v>
      </c>
      <c r="KV11" s="77">
        <v>2</v>
      </c>
      <c r="KW11" s="77">
        <v>2</v>
      </c>
      <c r="KX11" s="77">
        <v>3</v>
      </c>
      <c r="KY11" s="77">
        <v>3</v>
      </c>
      <c r="KZ11" s="77">
        <v>3</v>
      </c>
      <c r="LA11" s="77">
        <v>1</v>
      </c>
      <c r="LB11" s="77">
        <v>1</v>
      </c>
      <c r="LC11" s="77">
        <v>0</v>
      </c>
      <c r="LD11" s="78">
        <v>0</v>
      </c>
      <c r="LE11" s="25">
        <f>(((SUM('QLQ-30 + QLQ-OV28'!KA11:KB11)/2)-1)/6)*100</f>
        <v>25</v>
      </c>
      <c r="LF11" s="24">
        <f t="shared" si="85"/>
        <v>33.333333333333336</v>
      </c>
      <c r="LG11" s="24">
        <f t="shared" si="86"/>
        <v>33.333333333333336</v>
      </c>
      <c r="LH11" s="24">
        <f t="shared" si="87"/>
        <v>41.666666666666664</v>
      </c>
      <c r="LI11" s="24">
        <f t="shared" si="88"/>
        <v>50</v>
      </c>
      <c r="LJ11" s="24">
        <f t="shared" si="89"/>
        <v>33.333333333333336</v>
      </c>
      <c r="LK11" s="24">
        <f t="shared" si="90"/>
        <v>77.777777777777786</v>
      </c>
      <c r="LL11" s="24">
        <f t="shared" si="91"/>
        <v>50</v>
      </c>
      <c r="LM11" s="24">
        <f t="shared" si="92"/>
        <v>66.666666666666657</v>
      </c>
      <c r="LN11" s="24">
        <f t="shared" si="93"/>
        <v>33.333333333333329</v>
      </c>
      <c r="LO11" s="24">
        <f t="shared" si="94"/>
        <v>66.666666666666657</v>
      </c>
      <c r="LP11" s="24">
        <f t="shared" si="95"/>
        <v>66.666666666666657</v>
      </c>
      <c r="LQ11" s="24">
        <f t="shared" si="96"/>
        <v>33.333333333333329</v>
      </c>
      <c r="LR11" s="24">
        <f t="shared" si="97"/>
        <v>0</v>
      </c>
      <c r="LS11" s="26">
        <f t="shared" si="98"/>
        <v>66.666666666666657</v>
      </c>
      <c r="LT11" s="27">
        <f t="shared" si="99"/>
        <v>33.333333333333329</v>
      </c>
      <c r="LU11" s="24">
        <f t="shared" si="100"/>
        <v>0</v>
      </c>
      <c r="LV11" s="24">
        <f t="shared" si="101"/>
        <v>66.666666666666657</v>
      </c>
      <c r="LW11" s="24">
        <f t="shared" si="102"/>
        <v>61.904761904761905</v>
      </c>
      <c r="LX11" s="24">
        <f t="shared" si="103"/>
        <v>100</v>
      </c>
      <c r="LY11" s="24">
        <f t="shared" si="104"/>
        <v>0</v>
      </c>
      <c r="LZ11" s="24">
        <f t="shared" si="105"/>
        <v>66.666666666666657</v>
      </c>
      <c r="MA11" s="26">
        <f t="shared" si="106"/>
        <v>66.666666666666657</v>
      </c>
      <c r="MB11" s="23">
        <f t="shared" si="107"/>
        <v>0</v>
      </c>
      <c r="MC11" s="16" t="e">
        <f t="shared" si="12"/>
        <v>#DIV/0!</v>
      </c>
      <c r="MD11" s="20">
        <f t="shared" si="108"/>
        <v>66.666666666666657</v>
      </c>
    </row>
    <row r="12" spans="1:342">
      <c r="A12" s="40" t="s">
        <v>16</v>
      </c>
      <c r="B12" s="4" t="str">
        <f>DANE!B12</f>
        <v>55KL</v>
      </c>
      <c r="C12" s="72">
        <f>DANE!H12</f>
        <v>43672</v>
      </c>
      <c r="D12" s="76">
        <v>1</v>
      </c>
      <c r="E12" s="77">
        <v>1</v>
      </c>
      <c r="F12" s="77">
        <v>1</v>
      </c>
      <c r="G12" s="77">
        <v>1</v>
      </c>
      <c r="H12" s="77">
        <v>1</v>
      </c>
      <c r="I12" s="77">
        <v>1</v>
      </c>
      <c r="J12" s="77">
        <v>1</v>
      </c>
      <c r="K12" s="77">
        <v>1</v>
      </c>
      <c r="L12" s="77">
        <v>2</v>
      </c>
      <c r="M12" s="77">
        <v>2</v>
      </c>
      <c r="N12" s="77">
        <v>3</v>
      </c>
      <c r="O12" s="77">
        <v>1</v>
      </c>
      <c r="P12" s="77">
        <v>3</v>
      </c>
      <c r="Q12" s="77">
        <v>3</v>
      </c>
      <c r="R12" s="77">
        <v>1</v>
      </c>
      <c r="S12" s="77">
        <v>3</v>
      </c>
      <c r="T12" s="77">
        <v>1</v>
      </c>
      <c r="U12" s="77">
        <v>2</v>
      </c>
      <c r="V12" s="77">
        <v>2</v>
      </c>
      <c r="W12" s="77">
        <v>1</v>
      </c>
      <c r="X12" s="77">
        <v>2</v>
      </c>
      <c r="Y12" s="77">
        <v>3</v>
      </c>
      <c r="Z12" s="77">
        <v>3</v>
      </c>
      <c r="AA12" s="77">
        <v>4</v>
      </c>
      <c r="AB12" s="77">
        <v>1</v>
      </c>
      <c r="AC12" s="77">
        <v>2</v>
      </c>
      <c r="AD12" s="77">
        <v>2</v>
      </c>
      <c r="AE12" s="77">
        <v>1</v>
      </c>
      <c r="AF12" s="77">
        <v>5</v>
      </c>
      <c r="AG12" s="78">
        <v>5</v>
      </c>
      <c r="AH12" s="76">
        <v>2</v>
      </c>
      <c r="AI12" s="77">
        <v>2</v>
      </c>
      <c r="AJ12" s="77">
        <v>2</v>
      </c>
      <c r="AK12" s="77">
        <v>2</v>
      </c>
      <c r="AL12" s="77">
        <v>2</v>
      </c>
      <c r="AM12" s="77">
        <v>2</v>
      </c>
      <c r="AN12" s="77">
        <v>2</v>
      </c>
      <c r="AO12" s="77">
        <v>1</v>
      </c>
      <c r="AP12" s="77">
        <v>0</v>
      </c>
      <c r="AQ12" s="77">
        <v>2</v>
      </c>
      <c r="AR12" s="77">
        <v>1</v>
      </c>
      <c r="AS12" s="77">
        <v>1</v>
      </c>
      <c r="AT12" s="77">
        <v>1</v>
      </c>
      <c r="AU12" s="77">
        <v>1</v>
      </c>
      <c r="AV12" s="77">
        <v>1</v>
      </c>
      <c r="AW12" s="77">
        <v>2</v>
      </c>
      <c r="AX12" s="77">
        <v>2</v>
      </c>
      <c r="AY12" s="77">
        <v>2</v>
      </c>
      <c r="AZ12" s="77">
        <v>2</v>
      </c>
      <c r="BA12" s="77">
        <v>2</v>
      </c>
      <c r="BB12" s="77">
        <v>2</v>
      </c>
      <c r="BC12" s="77">
        <v>2</v>
      </c>
      <c r="BD12" s="77">
        <v>2</v>
      </c>
      <c r="BE12" s="77">
        <v>2</v>
      </c>
      <c r="BF12" s="77">
        <v>1</v>
      </c>
      <c r="BG12" s="77">
        <v>1</v>
      </c>
      <c r="BH12" s="77">
        <v>0</v>
      </c>
      <c r="BI12" s="78">
        <v>0</v>
      </c>
      <c r="BJ12" s="25">
        <f>(((SUM('QLQ-30 + QLQ-OV28'!AF12:AG12)/2)-1)/6)*100</f>
        <v>66.666666666666657</v>
      </c>
      <c r="BK12" s="24">
        <f t="shared" si="13"/>
        <v>100</v>
      </c>
      <c r="BL12" s="24">
        <f t="shared" si="14"/>
        <v>100</v>
      </c>
      <c r="BM12" s="24">
        <f t="shared" si="15"/>
        <v>33.333333333333336</v>
      </c>
      <c r="BN12" s="24">
        <f t="shared" si="16"/>
        <v>100</v>
      </c>
      <c r="BO12" s="24">
        <f t="shared" si="17"/>
        <v>66.666666666666671</v>
      </c>
      <c r="BP12" s="24">
        <f t="shared" si="18"/>
        <v>22.222222222222225</v>
      </c>
      <c r="BQ12" s="24">
        <f t="shared" si="19"/>
        <v>33.333333333333329</v>
      </c>
      <c r="BR12" s="24">
        <f t="shared" si="20"/>
        <v>33.333333333333329</v>
      </c>
      <c r="BS12" s="24">
        <f t="shared" si="21"/>
        <v>0</v>
      </c>
      <c r="BT12" s="24">
        <f t="shared" si="22"/>
        <v>66.666666666666657</v>
      </c>
      <c r="BU12" s="24">
        <f t="shared" si="23"/>
        <v>66.666666666666657</v>
      </c>
      <c r="BV12" s="24">
        <f t="shared" si="24"/>
        <v>66.666666666666657</v>
      </c>
      <c r="BW12" s="24">
        <f t="shared" si="25"/>
        <v>0</v>
      </c>
      <c r="BX12" s="26">
        <f t="shared" si="26"/>
        <v>0</v>
      </c>
      <c r="BY12" s="27">
        <f t="shared" si="27"/>
        <v>33.333333333333329</v>
      </c>
      <c r="BZ12" s="24">
        <f t="shared" si="28"/>
        <v>0</v>
      </c>
      <c r="CA12" s="24">
        <f t="shared" si="29"/>
        <v>33.333333333333329</v>
      </c>
      <c r="CB12" s="24">
        <f t="shared" si="30"/>
        <v>33.333333333333329</v>
      </c>
      <c r="CC12" s="24">
        <f t="shared" si="31"/>
        <v>0</v>
      </c>
      <c r="CD12" s="24">
        <f t="shared" si="32"/>
        <v>33.333333333333329</v>
      </c>
      <c r="CE12" s="24">
        <f t="shared" si="33"/>
        <v>20.000000000000004</v>
      </c>
      <c r="CF12" s="26">
        <f t="shared" si="34"/>
        <v>0</v>
      </c>
      <c r="CG12" s="23">
        <f t="shared" si="35"/>
        <v>0</v>
      </c>
      <c r="CH12" s="16" t="e">
        <f t="shared" si="0"/>
        <v>#DIV/0!</v>
      </c>
      <c r="CI12" s="20">
        <f t="shared" si="36"/>
        <v>-16.666666666666664</v>
      </c>
      <c r="CJ12" s="71">
        <f>DANE!AY12</f>
        <v>43696</v>
      </c>
      <c r="CK12" s="76">
        <v>2</v>
      </c>
      <c r="CL12" s="77">
        <v>2</v>
      </c>
      <c r="CM12" s="77">
        <v>2</v>
      </c>
      <c r="CN12" s="77">
        <v>1</v>
      </c>
      <c r="CO12" s="77">
        <v>1</v>
      </c>
      <c r="CP12" s="77">
        <v>1</v>
      </c>
      <c r="CQ12" s="77">
        <v>1</v>
      </c>
      <c r="CR12" s="77">
        <v>1</v>
      </c>
      <c r="CS12" s="77">
        <v>2</v>
      </c>
      <c r="CT12" s="77">
        <v>2</v>
      </c>
      <c r="CU12" s="77">
        <v>3</v>
      </c>
      <c r="CV12" s="77">
        <v>2</v>
      </c>
      <c r="CW12" s="77">
        <v>2</v>
      </c>
      <c r="CX12" s="77">
        <v>1</v>
      </c>
      <c r="CY12" s="77">
        <v>1</v>
      </c>
      <c r="CZ12" s="77">
        <v>2</v>
      </c>
      <c r="DA12" s="77">
        <v>1</v>
      </c>
      <c r="DB12" s="77">
        <v>2</v>
      </c>
      <c r="DC12" s="77">
        <v>2</v>
      </c>
      <c r="DD12" s="77">
        <v>1</v>
      </c>
      <c r="DE12" s="77">
        <v>2</v>
      </c>
      <c r="DF12" s="77">
        <v>3</v>
      </c>
      <c r="DG12" s="77">
        <v>2</v>
      </c>
      <c r="DH12" s="77">
        <v>3</v>
      </c>
      <c r="DI12" s="77">
        <v>2</v>
      </c>
      <c r="DJ12" s="77">
        <v>2</v>
      </c>
      <c r="DK12" s="77">
        <v>2</v>
      </c>
      <c r="DL12" s="77">
        <v>1</v>
      </c>
      <c r="DM12" s="77">
        <v>5</v>
      </c>
      <c r="DN12" s="78">
        <v>5</v>
      </c>
      <c r="DO12" s="76">
        <v>2</v>
      </c>
      <c r="DP12" s="77">
        <v>2</v>
      </c>
      <c r="DQ12" s="77">
        <v>2</v>
      </c>
      <c r="DR12" s="77">
        <v>3</v>
      </c>
      <c r="DS12" s="77">
        <v>2</v>
      </c>
      <c r="DT12" s="77">
        <v>2</v>
      </c>
      <c r="DU12" s="77">
        <v>1</v>
      </c>
      <c r="DV12" s="77">
        <v>1</v>
      </c>
      <c r="DW12" s="77">
        <v>0</v>
      </c>
      <c r="DX12" s="77">
        <v>2</v>
      </c>
      <c r="DY12" s="77">
        <v>2</v>
      </c>
      <c r="DZ12" s="77">
        <v>2</v>
      </c>
      <c r="EA12" s="77">
        <v>2</v>
      </c>
      <c r="EB12" s="77">
        <v>3</v>
      </c>
      <c r="EC12" s="77">
        <v>1</v>
      </c>
      <c r="ED12" s="77">
        <v>2</v>
      </c>
      <c r="EE12" s="77">
        <v>2</v>
      </c>
      <c r="EF12" s="77">
        <v>1</v>
      </c>
      <c r="EG12" s="77">
        <v>2</v>
      </c>
      <c r="EH12" s="77">
        <v>2</v>
      </c>
      <c r="EI12" s="77">
        <v>2</v>
      </c>
      <c r="EJ12" s="77">
        <v>3</v>
      </c>
      <c r="EK12" s="77">
        <v>3</v>
      </c>
      <c r="EL12" s="77">
        <v>4</v>
      </c>
      <c r="EM12" s="77">
        <v>1</v>
      </c>
      <c r="EN12" s="77">
        <v>1</v>
      </c>
      <c r="EO12" s="77">
        <v>0</v>
      </c>
      <c r="EP12" s="78">
        <v>0</v>
      </c>
      <c r="EQ12" s="25">
        <f>(((SUM('QLQ-30 + QLQ-OV28'!DM12:DN12)/2)-1)/6)*100</f>
        <v>66.666666666666657</v>
      </c>
      <c r="ER12" s="24">
        <f t="shared" si="109"/>
        <v>80</v>
      </c>
      <c r="ES12" s="24">
        <f t="shared" si="110"/>
        <v>100</v>
      </c>
      <c r="ET12" s="24">
        <f t="shared" si="111"/>
        <v>50</v>
      </c>
      <c r="EU12" s="24">
        <f t="shared" si="112"/>
        <v>83.333333333333343</v>
      </c>
      <c r="EV12" s="24">
        <f t="shared" si="113"/>
        <v>66.666666666666671</v>
      </c>
      <c r="EW12" s="24">
        <f t="shared" si="114"/>
        <v>33.333333333333329</v>
      </c>
      <c r="EX12" s="24">
        <f t="shared" si="115"/>
        <v>0</v>
      </c>
      <c r="EY12" s="24">
        <f t="shared" si="116"/>
        <v>33.333333333333329</v>
      </c>
      <c r="EZ12" s="24">
        <f t="shared" si="117"/>
        <v>0</v>
      </c>
      <c r="FA12" s="24">
        <f t="shared" si="118"/>
        <v>66.666666666666657</v>
      </c>
      <c r="FB12" s="24">
        <f t="shared" si="119"/>
        <v>33.333333333333329</v>
      </c>
      <c r="FC12" s="24">
        <f t="shared" si="120"/>
        <v>33.333333333333329</v>
      </c>
      <c r="FD12" s="24">
        <f t="shared" si="121"/>
        <v>0</v>
      </c>
      <c r="FE12" s="26">
        <f t="shared" si="122"/>
        <v>0</v>
      </c>
      <c r="FF12" s="27">
        <f t="shared" si="123"/>
        <v>33.333333333333329</v>
      </c>
      <c r="FG12" s="24">
        <f t="shared" si="124"/>
        <v>0</v>
      </c>
      <c r="FH12" s="24">
        <f t="shared" si="125"/>
        <v>77.777777777777786</v>
      </c>
      <c r="FI12" s="24">
        <f t="shared" si="126"/>
        <v>33.333333333333329</v>
      </c>
      <c r="FJ12" s="24">
        <f t="shared" si="127"/>
        <v>33.333333333333329</v>
      </c>
      <c r="FK12" s="24">
        <f t="shared" si="128"/>
        <v>16.666666666666664</v>
      </c>
      <c r="FL12" s="24">
        <f t="shared" si="129"/>
        <v>33.333333333333329</v>
      </c>
      <c r="FM12" s="26">
        <f t="shared" si="130"/>
        <v>0</v>
      </c>
      <c r="FN12" s="23">
        <f t="shared" si="131"/>
        <v>0</v>
      </c>
      <c r="FO12" s="16" t="e">
        <f t="shared" si="10"/>
        <v>#DIV/0!</v>
      </c>
      <c r="FP12" s="20">
        <f t="shared" si="132"/>
        <v>-16.666666666666664</v>
      </c>
      <c r="FQ12" s="71">
        <f>DANE!CF12</f>
        <v>43738</v>
      </c>
      <c r="FR12" s="76">
        <v>2</v>
      </c>
      <c r="FS12" s="77">
        <v>2</v>
      </c>
      <c r="FT12" s="77">
        <v>2</v>
      </c>
      <c r="FU12" s="77">
        <v>2</v>
      </c>
      <c r="FV12" s="77">
        <v>1</v>
      </c>
      <c r="FW12" s="77">
        <v>1</v>
      </c>
      <c r="FX12" s="77">
        <v>1</v>
      </c>
      <c r="FY12" s="77">
        <v>1</v>
      </c>
      <c r="FZ12" s="77">
        <v>2</v>
      </c>
      <c r="GA12" s="77">
        <v>2</v>
      </c>
      <c r="GB12" s="77">
        <v>3</v>
      </c>
      <c r="GC12" s="77">
        <v>3</v>
      </c>
      <c r="GD12" s="77">
        <v>2</v>
      </c>
      <c r="GE12" s="77">
        <v>3</v>
      </c>
      <c r="GF12" s="77">
        <v>1</v>
      </c>
      <c r="GG12" s="77">
        <v>2</v>
      </c>
      <c r="GH12" s="77">
        <v>2</v>
      </c>
      <c r="GI12" s="77">
        <v>3</v>
      </c>
      <c r="GJ12" s="77">
        <v>3</v>
      </c>
      <c r="GK12" s="77">
        <v>2</v>
      </c>
      <c r="GL12" s="77">
        <v>2</v>
      </c>
      <c r="GM12" s="77">
        <v>2</v>
      </c>
      <c r="GN12" s="77">
        <v>2</v>
      </c>
      <c r="GO12" s="77">
        <v>2</v>
      </c>
      <c r="GP12" s="77">
        <v>1</v>
      </c>
      <c r="GQ12" s="77">
        <v>2</v>
      </c>
      <c r="GR12" s="77">
        <v>2</v>
      </c>
      <c r="GS12" s="77">
        <v>2</v>
      </c>
      <c r="GT12" s="77">
        <v>5</v>
      </c>
      <c r="GU12" s="78">
        <v>4</v>
      </c>
      <c r="GV12" s="76">
        <v>2</v>
      </c>
      <c r="GW12" s="77">
        <v>2</v>
      </c>
      <c r="GX12" s="77">
        <v>2</v>
      </c>
      <c r="GY12" s="77">
        <v>2</v>
      </c>
      <c r="GZ12" s="77">
        <v>2</v>
      </c>
      <c r="HA12" s="77">
        <v>3</v>
      </c>
      <c r="HB12" s="77">
        <v>2</v>
      </c>
      <c r="HC12" s="77">
        <v>2</v>
      </c>
      <c r="HD12" s="77">
        <v>3</v>
      </c>
      <c r="HE12" s="77">
        <v>2</v>
      </c>
      <c r="HF12" s="77">
        <v>3</v>
      </c>
      <c r="HG12" s="77">
        <v>2</v>
      </c>
      <c r="HH12" s="77">
        <v>3</v>
      </c>
      <c r="HI12" s="77">
        <v>3</v>
      </c>
      <c r="HJ12" s="77">
        <v>1</v>
      </c>
      <c r="HK12" s="77">
        <v>2</v>
      </c>
      <c r="HL12" s="77">
        <v>2</v>
      </c>
      <c r="HM12" s="77">
        <v>1</v>
      </c>
      <c r="HN12" s="77">
        <v>2</v>
      </c>
      <c r="HO12" s="77">
        <v>3</v>
      </c>
      <c r="HP12" s="77">
        <v>3</v>
      </c>
      <c r="HQ12" s="77">
        <v>3</v>
      </c>
      <c r="HR12" s="77">
        <v>3</v>
      </c>
      <c r="HS12" s="77">
        <v>3</v>
      </c>
      <c r="HT12" s="77">
        <v>1</v>
      </c>
      <c r="HU12" s="77">
        <v>1</v>
      </c>
      <c r="HV12" s="77">
        <v>0</v>
      </c>
      <c r="HW12" s="78">
        <v>0</v>
      </c>
      <c r="HX12" s="25">
        <f>(((SUM('QLQ-30 + QLQ-OV28'!GT12:GU12)/2)-1)/6)*100</f>
        <v>58.333333333333336</v>
      </c>
      <c r="HY12" s="24">
        <f t="shared" si="61"/>
        <v>73.333333333333343</v>
      </c>
      <c r="HZ12" s="24">
        <f t="shared" si="62"/>
        <v>100</v>
      </c>
      <c r="IA12" s="24">
        <f t="shared" si="63"/>
        <v>66.666666666666671</v>
      </c>
      <c r="IB12" s="24">
        <f t="shared" si="64"/>
        <v>83.333333333333343</v>
      </c>
      <c r="IC12" s="24">
        <f t="shared" si="65"/>
        <v>66.666666666666671</v>
      </c>
      <c r="ID12" s="24">
        <f t="shared" si="66"/>
        <v>55.55555555555555</v>
      </c>
      <c r="IE12" s="24">
        <f t="shared" si="67"/>
        <v>33.333333333333329</v>
      </c>
      <c r="IF12" s="24">
        <f t="shared" si="68"/>
        <v>50</v>
      </c>
      <c r="IG12" s="24">
        <f t="shared" si="69"/>
        <v>0</v>
      </c>
      <c r="IH12" s="24">
        <f t="shared" si="70"/>
        <v>66.666666666666657</v>
      </c>
      <c r="II12" s="24">
        <f t="shared" si="71"/>
        <v>33.333333333333329</v>
      </c>
      <c r="IJ12" s="24">
        <f t="shared" si="72"/>
        <v>33.333333333333329</v>
      </c>
      <c r="IK12" s="24">
        <f t="shared" si="73"/>
        <v>33.333333333333329</v>
      </c>
      <c r="IL12" s="26">
        <f t="shared" si="74"/>
        <v>33.333333333333329</v>
      </c>
      <c r="IM12" s="27">
        <f t="shared" si="75"/>
        <v>66.666666666666657</v>
      </c>
      <c r="IN12" s="24">
        <f t="shared" si="76"/>
        <v>0</v>
      </c>
      <c r="IO12" s="24">
        <f t="shared" si="77"/>
        <v>66.666666666666657</v>
      </c>
      <c r="IP12" s="24">
        <f t="shared" si="78"/>
        <v>38.095238095238095</v>
      </c>
      <c r="IQ12" s="24">
        <f t="shared" si="79"/>
        <v>55.55555555555555</v>
      </c>
      <c r="IR12" s="24">
        <f t="shared" si="80"/>
        <v>16.666666666666664</v>
      </c>
      <c r="IS12" s="24">
        <f t="shared" si="81"/>
        <v>33.333333333333329</v>
      </c>
      <c r="IT12" s="26">
        <f t="shared" si="82"/>
        <v>50</v>
      </c>
      <c r="IU12" s="23">
        <f t="shared" si="133"/>
        <v>0</v>
      </c>
      <c r="IV12" s="16" t="e">
        <f t="shared" si="11"/>
        <v>#DIV/0!</v>
      </c>
      <c r="IW12" s="20">
        <f t="shared" si="134"/>
        <v>50</v>
      </c>
      <c r="IX12" s="71">
        <f>DANE!DM12</f>
        <v>43781</v>
      </c>
      <c r="IY12" s="73">
        <v>1</v>
      </c>
      <c r="IZ12" s="74">
        <v>1</v>
      </c>
      <c r="JA12" s="74">
        <v>1</v>
      </c>
      <c r="JB12" s="74">
        <v>2</v>
      </c>
      <c r="JC12" s="74">
        <v>1</v>
      </c>
      <c r="JD12" s="74">
        <v>1</v>
      </c>
      <c r="JE12" s="74">
        <v>2</v>
      </c>
      <c r="JF12" s="77">
        <v>1</v>
      </c>
      <c r="JG12" s="77">
        <v>2</v>
      </c>
      <c r="JH12" s="77">
        <v>2</v>
      </c>
      <c r="JI12" s="77">
        <v>3</v>
      </c>
      <c r="JJ12" s="77">
        <v>3</v>
      </c>
      <c r="JK12" s="77">
        <v>3</v>
      </c>
      <c r="JL12" s="77">
        <v>2</v>
      </c>
      <c r="JM12" s="77">
        <v>1</v>
      </c>
      <c r="JN12" s="77">
        <v>2</v>
      </c>
      <c r="JO12" s="77">
        <v>1</v>
      </c>
      <c r="JP12" s="77">
        <v>2</v>
      </c>
      <c r="JQ12" s="77">
        <v>2</v>
      </c>
      <c r="JR12" s="77">
        <v>2</v>
      </c>
      <c r="JS12" s="77">
        <v>3</v>
      </c>
      <c r="JT12" s="77">
        <v>3</v>
      </c>
      <c r="JU12" s="77">
        <v>3</v>
      </c>
      <c r="JV12" s="77">
        <v>3</v>
      </c>
      <c r="JW12" s="77">
        <v>2</v>
      </c>
      <c r="JX12" s="77">
        <v>2</v>
      </c>
      <c r="JY12" s="77">
        <v>3</v>
      </c>
      <c r="JZ12" s="77">
        <v>2</v>
      </c>
      <c r="KA12" s="77">
        <v>4</v>
      </c>
      <c r="KB12" s="78">
        <v>4</v>
      </c>
      <c r="KC12" s="76">
        <v>2</v>
      </c>
      <c r="KD12" s="77">
        <v>2</v>
      </c>
      <c r="KE12" s="77">
        <v>2</v>
      </c>
      <c r="KF12" s="77">
        <v>2</v>
      </c>
      <c r="KG12" s="77">
        <v>2</v>
      </c>
      <c r="KH12" s="77">
        <v>3</v>
      </c>
      <c r="KI12" s="77">
        <v>2</v>
      </c>
      <c r="KJ12" s="77">
        <v>3</v>
      </c>
      <c r="KK12" s="77">
        <v>4</v>
      </c>
      <c r="KL12" s="77">
        <v>2</v>
      </c>
      <c r="KM12" s="77">
        <v>2</v>
      </c>
      <c r="KN12" s="77">
        <v>2</v>
      </c>
      <c r="KO12" s="77">
        <v>3</v>
      </c>
      <c r="KP12" s="77">
        <v>4</v>
      </c>
      <c r="KQ12" s="77">
        <v>1</v>
      </c>
      <c r="KR12" s="77">
        <v>3</v>
      </c>
      <c r="KS12" s="77">
        <v>3</v>
      </c>
      <c r="KT12" s="77">
        <v>1</v>
      </c>
      <c r="KU12" s="77">
        <v>2</v>
      </c>
      <c r="KV12" s="77">
        <v>3</v>
      </c>
      <c r="KW12" s="77">
        <v>3</v>
      </c>
      <c r="KX12" s="77">
        <v>4</v>
      </c>
      <c r="KY12" s="77">
        <v>3</v>
      </c>
      <c r="KZ12" s="77">
        <v>4</v>
      </c>
      <c r="LA12" s="77">
        <v>1</v>
      </c>
      <c r="LB12" s="77">
        <v>1</v>
      </c>
      <c r="LC12" s="77">
        <v>0</v>
      </c>
      <c r="LD12" s="78">
        <v>0</v>
      </c>
      <c r="LE12" s="25">
        <f>(((SUM('QLQ-30 + QLQ-OV28'!KA12:KB12)/2)-1)/6)*100</f>
        <v>50</v>
      </c>
      <c r="LF12" s="24">
        <f t="shared" si="85"/>
        <v>93.333333333333329</v>
      </c>
      <c r="LG12" s="24">
        <f t="shared" si="86"/>
        <v>83.333333333333343</v>
      </c>
      <c r="LH12" s="24">
        <f t="shared" si="87"/>
        <v>33.333333333333336</v>
      </c>
      <c r="LI12" s="24">
        <f t="shared" si="88"/>
        <v>66.666666666666671</v>
      </c>
      <c r="LJ12" s="24">
        <f t="shared" si="89"/>
        <v>50</v>
      </c>
      <c r="LK12" s="24">
        <f t="shared" si="90"/>
        <v>44.44444444444445</v>
      </c>
      <c r="LL12" s="24">
        <f t="shared" si="91"/>
        <v>16.666666666666664</v>
      </c>
      <c r="LM12" s="24">
        <f t="shared" si="92"/>
        <v>33.333333333333329</v>
      </c>
      <c r="LN12" s="24">
        <f t="shared" si="93"/>
        <v>0</v>
      </c>
      <c r="LO12" s="24">
        <f t="shared" si="94"/>
        <v>66.666666666666657</v>
      </c>
      <c r="LP12" s="24">
        <f t="shared" si="95"/>
        <v>66.666666666666657</v>
      </c>
      <c r="LQ12" s="24">
        <f t="shared" si="96"/>
        <v>33.333333333333329</v>
      </c>
      <c r="LR12" s="24">
        <f t="shared" si="97"/>
        <v>0</v>
      </c>
      <c r="LS12" s="26">
        <f t="shared" si="98"/>
        <v>33.333333333333329</v>
      </c>
      <c r="LT12" s="27">
        <f t="shared" si="99"/>
        <v>66.666666666666657</v>
      </c>
      <c r="LU12" s="24">
        <f t="shared" si="100"/>
        <v>0</v>
      </c>
      <c r="LV12" s="24">
        <f t="shared" si="101"/>
        <v>88.888888888888886</v>
      </c>
      <c r="LW12" s="24">
        <f t="shared" si="102"/>
        <v>38.095238095238095</v>
      </c>
      <c r="LX12" s="24">
        <f t="shared" si="103"/>
        <v>44.44444444444445</v>
      </c>
      <c r="LY12" s="24">
        <f t="shared" si="104"/>
        <v>16.666666666666664</v>
      </c>
      <c r="LZ12" s="24">
        <f t="shared" si="105"/>
        <v>53.333333333333336</v>
      </c>
      <c r="MA12" s="26">
        <f t="shared" si="106"/>
        <v>83.333333333333343</v>
      </c>
      <c r="MB12" s="23">
        <f t="shared" si="107"/>
        <v>0</v>
      </c>
      <c r="MC12" s="16" t="e">
        <f t="shared" si="12"/>
        <v>#DIV/0!</v>
      </c>
      <c r="MD12" s="20">
        <f t="shared" si="108"/>
        <v>83.333333333333343</v>
      </c>
    </row>
    <row r="13" spans="1:342">
      <c r="A13" s="40" t="s">
        <v>17</v>
      </c>
      <c r="B13" s="4" t="str">
        <f>DANE!B13</f>
        <v>8SL</v>
      </c>
      <c r="C13" s="72">
        <f>DANE!H13</f>
        <v>43564</v>
      </c>
      <c r="D13" s="76">
        <v>2</v>
      </c>
      <c r="E13" s="77">
        <v>2</v>
      </c>
      <c r="F13" s="77">
        <v>2</v>
      </c>
      <c r="G13" s="77">
        <v>2</v>
      </c>
      <c r="H13" s="77">
        <v>1</v>
      </c>
      <c r="I13" s="77">
        <v>2</v>
      </c>
      <c r="J13" s="77">
        <v>2</v>
      </c>
      <c r="K13" s="77">
        <v>1</v>
      </c>
      <c r="L13" s="77">
        <v>1</v>
      </c>
      <c r="M13" s="77">
        <v>2</v>
      </c>
      <c r="N13" s="77">
        <v>3</v>
      </c>
      <c r="O13" s="77">
        <v>3</v>
      </c>
      <c r="P13" s="77">
        <v>2</v>
      </c>
      <c r="Q13" s="77">
        <v>3</v>
      </c>
      <c r="R13" s="77">
        <v>2</v>
      </c>
      <c r="S13" s="77">
        <v>2</v>
      </c>
      <c r="T13" s="77">
        <v>1</v>
      </c>
      <c r="U13" s="77">
        <v>2</v>
      </c>
      <c r="V13" s="77">
        <v>2</v>
      </c>
      <c r="W13" s="77">
        <v>2</v>
      </c>
      <c r="X13" s="77">
        <v>2</v>
      </c>
      <c r="Y13" s="77">
        <v>3</v>
      </c>
      <c r="Z13" s="77">
        <v>3</v>
      </c>
      <c r="AA13" s="77">
        <v>3</v>
      </c>
      <c r="AB13" s="77">
        <v>2</v>
      </c>
      <c r="AC13" s="77">
        <v>2</v>
      </c>
      <c r="AD13" s="77">
        <v>2</v>
      </c>
      <c r="AE13" s="77">
        <v>3</v>
      </c>
      <c r="AF13" s="77">
        <v>3</v>
      </c>
      <c r="AG13" s="78">
        <v>4</v>
      </c>
      <c r="AH13" s="76">
        <v>2</v>
      </c>
      <c r="AI13" s="77">
        <v>2</v>
      </c>
      <c r="AJ13" s="77">
        <v>2</v>
      </c>
      <c r="AK13" s="77">
        <v>2</v>
      </c>
      <c r="AL13" s="77">
        <v>2</v>
      </c>
      <c r="AM13" s="77">
        <v>2</v>
      </c>
      <c r="AN13" s="77">
        <v>1</v>
      </c>
      <c r="AO13" s="77">
        <v>2</v>
      </c>
      <c r="AP13" s="77">
        <v>2</v>
      </c>
      <c r="AQ13" s="77">
        <v>2</v>
      </c>
      <c r="AR13" s="77">
        <v>3</v>
      </c>
      <c r="AS13" s="77">
        <v>2</v>
      </c>
      <c r="AT13" s="77">
        <v>2</v>
      </c>
      <c r="AU13" s="77">
        <v>2</v>
      </c>
      <c r="AV13" s="77">
        <v>1</v>
      </c>
      <c r="AW13" s="77">
        <v>2</v>
      </c>
      <c r="AX13" s="77">
        <v>2</v>
      </c>
      <c r="AY13" s="77">
        <v>1</v>
      </c>
      <c r="AZ13" s="77">
        <v>1</v>
      </c>
      <c r="BA13" s="77">
        <v>2</v>
      </c>
      <c r="BB13" s="77">
        <v>2</v>
      </c>
      <c r="BC13" s="77">
        <v>3</v>
      </c>
      <c r="BD13" s="77">
        <v>3</v>
      </c>
      <c r="BE13" s="77">
        <v>3</v>
      </c>
      <c r="BF13" s="77">
        <v>1</v>
      </c>
      <c r="BG13" s="77">
        <v>1</v>
      </c>
      <c r="BH13" s="77">
        <v>0</v>
      </c>
      <c r="BI13" s="78">
        <v>0</v>
      </c>
      <c r="BJ13" s="25">
        <f>(((SUM('QLQ-30 + QLQ-OV28'!AF13:AG13)/2)-1)/6)*100</f>
        <v>41.666666666666671</v>
      </c>
      <c r="BK13" s="24">
        <f>(1-(((SUM(D13:H13)/5)-1)/3))*100</f>
        <v>73.333333333333343</v>
      </c>
      <c r="BL13" s="24">
        <f>(1-(((SUM(I13:J13)/2)-1)/3))*100</f>
        <v>66.666666666666671</v>
      </c>
      <c r="BM13" s="24">
        <f>(1-(((SUM(X13:AA13)/4)-1)/3))*100</f>
        <v>41.666666666666664</v>
      </c>
      <c r="BN13" s="24">
        <f>(1-(((SUM(W13+AB13)/2)-1)/3))*100</f>
        <v>66.666666666666671</v>
      </c>
      <c r="BO13" s="24">
        <f>(1-(((SUM(AC13:AD13)/2)-1)/3))*100</f>
        <v>66.666666666666671</v>
      </c>
      <c r="BP13" s="24">
        <f>((((M13+O13+U13)/3)-1)/3)*100</f>
        <v>44.44444444444445</v>
      </c>
      <c r="BQ13" s="24">
        <f>(((SUM(Q13:R13)/2)-1)/3)*100</f>
        <v>50</v>
      </c>
      <c r="BR13" s="24">
        <f>((((L13+V13)/2)-1)/3)*100</f>
        <v>16.666666666666664</v>
      </c>
      <c r="BS13" s="24">
        <f>(((K13/1)-1)/3)*100</f>
        <v>0</v>
      </c>
      <c r="BT13" s="24">
        <f>(((N13/1)-1)/3)*100</f>
        <v>66.666666666666657</v>
      </c>
      <c r="BU13" s="24">
        <f>(((P13/1)-1)/3)*100</f>
        <v>33.333333333333329</v>
      </c>
      <c r="BV13" s="24">
        <f>(((S13/1)-1)/3)*100</f>
        <v>33.333333333333329</v>
      </c>
      <c r="BW13" s="24">
        <f>(((T13/1)-1)/3)*100</f>
        <v>0</v>
      </c>
      <c r="BX13" s="26">
        <f>(((AE13/1)-1)/3)*100</f>
        <v>66.666666666666657</v>
      </c>
      <c r="BY13" s="27">
        <f>(((SUM(BA13:BB13)/2)-1)/3)*100</f>
        <v>33.333333333333329</v>
      </c>
      <c r="BZ13" s="24">
        <f>IF(BG13=1,(CG13),(CH13))</f>
        <v>0</v>
      </c>
      <c r="CA13" s="24">
        <f>(((SUM(BC13:BE13)/3)-1)/3)*100</f>
        <v>66.666666666666657</v>
      </c>
      <c r="CB13" s="24">
        <f>(((SUM(AH13:AN13)/7)-1)/3)*100</f>
        <v>28.571428571428577</v>
      </c>
      <c r="CC13" s="24">
        <f>(((SUM(AR13:AT13)/3)-1)/3)*100</f>
        <v>44.44444444444445</v>
      </c>
      <c r="CD13" s="24">
        <f>(((SUM(AY13:AZ13)/2)-1)/3)*100</f>
        <v>0</v>
      </c>
      <c r="CE13" s="24">
        <f>((((SUM(AU13:AX13)+AQ13)/5)-1)/3)*100</f>
        <v>26.666666666666668</v>
      </c>
      <c r="CF13" s="26">
        <f>IF(AO13=1,0,CI13)</f>
        <v>33.333333333333329</v>
      </c>
      <c r="CG13" s="23">
        <f>(((SUM(BF13:BG13)/2)-1)/3)*100</f>
        <v>0</v>
      </c>
      <c r="CH13" s="16" t="e">
        <f t="shared" si="0"/>
        <v>#DIV/0!</v>
      </c>
      <c r="CI13" s="20">
        <f>(((SUM(AO13:AP13)/2)-1)/3)*100</f>
        <v>33.333333333333329</v>
      </c>
      <c r="CJ13" s="71">
        <f>DANE!AY13</f>
        <v>43558</v>
      </c>
      <c r="CK13" s="76">
        <v>2</v>
      </c>
      <c r="CL13" s="77">
        <v>2</v>
      </c>
      <c r="CM13" s="77">
        <v>2</v>
      </c>
      <c r="CN13" s="77">
        <v>2</v>
      </c>
      <c r="CO13" s="77">
        <v>2</v>
      </c>
      <c r="CP13" s="77">
        <v>2</v>
      </c>
      <c r="CQ13" s="77">
        <v>3</v>
      </c>
      <c r="CR13" s="77">
        <v>2</v>
      </c>
      <c r="CS13" s="77">
        <v>2</v>
      </c>
      <c r="CT13" s="77">
        <v>2</v>
      </c>
      <c r="CU13" s="77">
        <v>3</v>
      </c>
      <c r="CV13" s="77">
        <v>3</v>
      </c>
      <c r="CW13" s="77">
        <v>3</v>
      </c>
      <c r="CX13" s="77">
        <v>3</v>
      </c>
      <c r="CY13" s="77">
        <v>2</v>
      </c>
      <c r="CZ13" s="77">
        <v>2</v>
      </c>
      <c r="DA13" s="77">
        <v>1</v>
      </c>
      <c r="DB13" s="77">
        <v>3</v>
      </c>
      <c r="DC13" s="77">
        <v>3</v>
      </c>
      <c r="DD13" s="77">
        <v>2</v>
      </c>
      <c r="DE13" s="77">
        <v>3</v>
      </c>
      <c r="DF13" s="77">
        <v>3</v>
      </c>
      <c r="DG13" s="77">
        <v>3</v>
      </c>
      <c r="DH13" s="77">
        <v>3</v>
      </c>
      <c r="DI13" s="77">
        <v>2</v>
      </c>
      <c r="DJ13" s="77">
        <v>3</v>
      </c>
      <c r="DK13" s="77">
        <v>3</v>
      </c>
      <c r="DL13" s="77">
        <v>3</v>
      </c>
      <c r="DM13" s="77">
        <v>4</v>
      </c>
      <c r="DN13" s="78">
        <v>4</v>
      </c>
      <c r="DO13" s="76">
        <v>2</v>
      </c>
      <c r="DP13" s="77">
        <v>2</v>
      </c>
      <c r="DQ13" s="77">
        <v>2</v>
      </c>
      <c r="DR13" s="77">
        <v>2</v>
      </c>
      <c r="DS13" s="77">
        <v>2</v>
      </c>
      <c r="DT13" s="77">
        <v>3</v>
      </c>
      <c r="DU13" s="77">
        <v>2</v>
      </c>
      <c r="DV13" s="77">
        <v>2</v>
      </c>
      <c r="DW13" s="77">
        <v>2</v>
      </c>
      <c r="DX13" s="77">
        <v>2</v>
      </c>
      <c r="DY13" s="77">
        <v>2</v>
      </c>
      <c r="DZ13" s="77">
        <v>3</v>
      </c>
      <c r="EA13" s="77">
        <v>3</v>
      </c>
      <c r="EB13" s="77">
        <v>3</v>
      </c>
      <c r="EC13" s="77">
        <v>1</v>
      </c>
      <c r="ED13" s="77">
        <v>3</v>
      </c>
      <c r="EE13" s="77">
        <v>3</v>
      </c>
      <c r="EF13" s="77">
        <v>1</v>
      </c>
      <c r="EG13" s="77">
        <v>1</v>
      </c>
      <c r="EH13" s="77">
        <v>2</v>
      </c>
      <c r="EI13" s="77">
        <v>3</v>
      </c>
      <c r="EJ13" s="77">
        <v>4</v>
      </c>
      <c r="EK13" s="77">
        <v>4</v>
      </c>
      <c r="EL13" s="77">
        <v>4</v>
      </c>
      <c r="EM13" s="77">
        <v>1</v>
      </c>
      <c r="EN13" s="77">
        <v>1</v>
      </c>
      <c r="EO13" s="77">
        <v>0</v>
      </c>
      <c r="EP13" s="78">
        <v>0</v>
      </c>
      <c r="EQ13" s="25">
        <f>(((SUM('QLQ-30 + QLQ-OV28'!DM13:DN13)/2)-1)/6)*100</f>
        <v>50</v>
      </c>
      <c r="ER13" s="24">
        <f t="shared" ref="ER13:ER14" si="135">(1-(((SUM(CK13:CO13)/5)-1)/3))*100</f>
        <v>66.666666666666671</v>
      </c>
      <c r="ES13" s="24">
        <f t="shared" ref="ES13:ES14" si="136">(1-(((SUM(CP13:CQ13)/2)-1)/3))*100</f>
        <v>50</v>
      </c>
      <c r="ET13" s="24">
        <f t="shared" ref="ET13:ET14" si="137">(1-(((SUM(DE13:DH13)/4)-1)/3))*100</f>
        <v>33.333333333333336</v>
      </c>
      <c r="EU13" s="24">
        <f t="shared" ref="EU13:EU14" si="138">(1-(((SUM(DD13+DI13)/2)-1)/3))*100</f>
        <v>66.666666666666671</v>
      </c>
      <c r="EV13" s="24">
        <f t="shared" ref="EV13:EV14" si="139">(1-(((SUM(DJ13:DK13)/2)-1)/3))*100</f>
        <v>33.333333333333336</v>
      </c>
      <c r="EW13" s="24">
        <f t="shared" ref="EW13:EW14" si="140">((((CT13+CV13+DB13)/3)-1)/3)*100</f>
        <v>55.55555555555555</v>
      </c>
      <c r="EX13" s="24">
        <f t="shared" ref="EX13:EX14" si="141">(((SUM(CX13:CY13)/2)-1)/3)*100</f>
        <v>50</v>
      </c>
      <c r="EY13" s="24">
        <f t="shared" ref="EY13:EY14" si="142">((((CS13+DC13)/2)-1)/3)*100</f>
        <v>50</v>
      </c>
      <c r="EZ13" s="24">
        <f t="shared" ref="EZ13:EZ14" si="143">(((CR13/1)-1)/3)*100</f>
        <v>33.333333333333329</v>
      </c>
      <c r="FA13" s="24">
        <f t="shared" ref="FA13:FA14" si="144">(((CU13/1)-1)/3)*100</f>
        <v>66.666666666666657</v>
      </c>
      <c r="FB13" s="24">
        <f t="shared" ref="FB13:FB14" si="145">(((CW13/1)-1)/3)*100</f>
        <v>66.666666666666657</v>
      </c>
      <c r="FC13" s="24">
        <f t="shared" ref="FC13:FC14" si="146">(((CZ13/1)-1)/3)*100</f>
        <v>33.333333333333329</v>
      </c>
      <c r="FD13" s="24">
        <f t="shared" ref="FD13:FD14" si="147">(((DA13/1)-1)/3)*100</f>
        <v>0</v>
      </c>
      <c r="FE13" s="26">
        <f t="shared" ref="FE13:FE14" si="148">(((DL13/1)-1)/3)*100</f>
        <v>66.666666666666657</v>
      </c>
      <c r="FF13" s="27">
        <f t="shared" ref="FF13:FF14" si="149">(((SUM(EH13:EI13)/2)-1)/3)*100</f>
        <v>50</v>
      </c>
      <c r="FG13" s="24">
        <f t="shared" ref="FG13:FG14" si="150">IF(EN13=1,(FN13),(FO13))</f>
        <v>0</v>
      </c>
      <c r="FH13" s="24">
        <f t="shared" ref="FH13:FH14" si="151">(((SUM(EJ13:EL13)/3)-1)/3)*100</f>
        <v>100</v>
      </c>
      <c r="FI13" s="24">
        <f t="shared" ref="FI13:FI14" si="152">(((SUM(DO13:DU13)/7)-1)/3)*100</f>
        <v>38.095238095238095</v>
      </c>
      <c r="FJ13" s="24">
        <f t="shared" ref="FJ13:FJ14" si="153">(((SUM(DY13:EA13)/3)-1)/3)*100</f>
        <v>55.55555555555555</v>
      </c>
      <c r="FK13" s="24">
        <f t="shared" ref="FK13:FK14" si="154">(((SUM(EF13:EG13)/2)-1)/3)*100</f>
        <v>0</v>
      </c>
      <c r="FL13" s="24">
        <f t="shared" ref="FL13:FL14" si="155">((((SUM(EB13:EE13)+DX13)/5)-1)/3)*100</f>
        <v>46.666666666666664</v>
      </c>
      <c r="FM13" s="26">
        <f t="shared" ref="FM13:FM14" si="156">IF(DV13=1,0,FP13)</f>
        <v>33.333333333333329</v>
      </c>
      <c r="FN13" s="23">
        <f t="shared" ref="FN13:FN18" si="157">(((SUM(EM13:EN13)/2)-1)/3)*100</f>
        <v>0</v>
      </c>
      <c r="FO13" s="16" t="e">
        <f t="shared" si="10"/>
        <v>#DIV/0!</v>
      </c>
      <c r="FP13" s="20">
        <f t="shared" ref="FP13:FP18" si="158">(((SUM(DV13:DW13)/2)-1)/3)*100</f>
        <v>33.333333333333329</v>
      </c>
      <c r="FQ13" s="71">
        <f>DANE!CF13</f>
        <v>43641</v>
      </c>
      <c r="FR13" s="76">
        <v>3</v>
      </c>
      <c r="FS13" s="77">
        <v>3</v>
      </c>
      <c r="FT13" s="77">
        <v>3</v>
      </c>
      <c r="FU13" s="77">
        <v>3</v>
      </c>
      <c r="FV13" s="77">
        <v>3</v>
      </c>
      <c r="FW13" s="77">
        <v>3</v>
      </c>
      <c r="FX13" s="77">
        <v>3</v>
      </c>
      <c r="FY13" s="77">
        <v>2</v>
      </c>
      <c r="FZ13" s="77">
        <v>2</v>
      </c>
      <c r="GA13" s="77">
        <v>3</v>
      </c>
      <c r="GB13" s="77">
        <v>3</v>
      </c>
      <c r="GC13" s="77">
        <v>3</v>
      </c>
      <c r="GD13" s="77">
        <v>3</v>
      </c>
      <c r="GE13" s="77">
        <v>2</v>
      </c>
      <c r="GF13" s="77">
        <v>2</v>
      </c>
      <c r="GG13" s="77">
        <v>3</v>
      </c>
      <c r="GH13" s="77">
        <v>1</v>
      </c>
      <c r="GI13" s="77">
        <v>3</v>
      </c>
      <c r="GJ13" s="77">
        <v>3</v>
      </c>
      <c r="GK13" s="77">
        <v>3</v>
      </c>
      <c r="GL13" s="77">
        <v>3</v>
      </c>
      <c r="GM13" s="77">
        <v>3</v>
      </c>
      <c r="GN13" s="77">
        <v>3</v>
      </c>
      <c r="GO13" s="77">
        <v>3</v>
      </c>
      <c r="GP13" s="77">
        <v>2</v>
      </c>
      <c r="GQ13" s="77">
        <v>3</v>
      </c>
      <c r="GR13" s="77">
        <v>3</v>
      </c>
      <c r="GS13" s="77">
        <v>3</v>
      </c>
      <c r="GT13" s="77">
        <v>4</v>
      </c>
      <c r="GU13" s="78">
        <v>5</v>
      </c>
      <c r="GV13" s="76">
        <v>2</v>
      </c>
      <c r="GW13" s="77">
        <v>2</v>
      </c>
      <c r="GX13" s="77">
        <v>3</v>
      </c>
      <c r="GY13" s="77">
        <v>3</v>
      </c>
      <c r="GZ13" s="77">
        <v>3</v>
      </c>
      <c r="HA13" s="77">
        <v>3</v>
      </c>
      <c r="HB13" s="77">
        <v>3</v>
      </c>
      <c r="HC13" s="77">
        <v>2</v>
      </c>
      <c r="HD13" s="77">
        <v>3</v>
      </c>
      <c r="HE13" s="77">
        <v>3</v>
      </c>
      <c r="HF13" s="77">
        <v>3</v>
      </c>
      <c r="HG13" s="77">
        <v>3</v>
      </c>
      <c r="HH13" s="77">
        <v>3</v>
      </c>
      <c r="HI13" s="77">
        <v>4</v>
      </c>
      <c r="HJ13" s="77">
        <v>1</v>
      </c>
      <c r="HK13" s="77">
        <v>3</v>
      </c>
      <c r="HL13" s="77">
        <v>3</v>
      </c>
      <c r="HM13" s="77">
        <v>1</v>
      </c>
      <c r="HN13" s="77">
        <v>1</v>
      </c>
      <c r="HO13" s="77">
        <v>3</v>
      </c>
      <c r="HP13" s="77">
        <v>3</v>
      </c>
      <c r="HQ13" s="77">
        <v>4</v>
      </c>
      <c r="HR13" s="77">
        <v>4</v>
      </c>
      <c r="HS13" s="77">
        <v>4</v>
      </c>
      <c r="HT13" s="77">
        <v>1</v>
      </c>
      <c r="HU13" s="77">
        <v>1</v>
      </c>
      <c r="HV13" s="77">
        <v>0</v>
      </c>
      <c r="HW13" s="78">
        <v>0</v>
      </c>
      <c r="HX13" s="25">
        <f>(((SUM('QLQ-30 + QLQ-OV28'!GT13:GU13)/2)-1)/6)*100</f>
        <v>58.333333333333336</v>
      </c>
      <c r="HY13" s="24">
        <f t="shared" si="61"/>
        <v>33.333333333333336</v>
      </c>
      <c r="HZ13" s="24">
        <f t="shared" si="62"/>
        <v>33.333333333333336</v>
      </c>
      <c r="IA13" s="24">
        <f t="shared" si="63"/>
        <v>33.333333333333336</v>
      </c>
      <c r="IB13" s="24">
        <f t="shared" si="64"/>
        <v>50</v>
      </c>
      <c r="IC13" s="24">
        <f t="shared" si="65"/>
        <v>33.333333333333336</v>
      </c>
      <c r="ID13" s="24">
        <f t="shared" si="66"/>
        <v>66.666666666666657</v>
      </c>
      <c r="IE13" s="24">
        <f t="shared" si="67"/>
        <v>33.333333333333329</v>
      </c>
      <c r="IF13" s="24">
        <f t="shared" si="68"/>
        <v>50</v>
      </c>
      <c r="IG13" s="24">
        <f t="shared" si="69"/>
        <v>33.333333333333329</v>
      </c>
      <c r="IH13" s="24">
        <f t="shared" si="70"/>
        <v>66.666666666666657</v>
      </c>
      <c r="II13" s="24">
        <f t="shared" si="71"/>
        <v>66.666666666666657</v>
      </c>
      <c r="IJ13" s="24">
        <f t="shared" si="72"/>
        <v>66.666666666666657</v>
      </c>
      <c r="IK13" s="24">
        <f t="shared" si="73"/>
        <v>0</v>
      </c>
      <c r="IL13" s="26">
        <f t="shared" si="74"/>
        <v>66.666666666666657</v>
      </c>
      <c r="IM13" s="27">
        <f t="shared" si="75"/>
        <v>66.666666666666657</v>
      </c>
      <c r="IN13" s="24">
        <f t="shared" si="76"/>
        <v>0</v>
      </c>
      <c r="IO13" s="24">
        <f t="shared" si="77"/>
        <v>100</v>
      </c>
      <c r="IP13" s="24">
        <f t="shared" si="78"/>
        <v>57.142857142857153</v>
      </c>
      <c r="IQ13" s="24">
        <f t="shared" si="79"/>
        <v>66.666666666666657</v>
      </c>
      <c r="IR13" s="24">
        <f t="shared" si="80"/>
        <v>0</v>
      </c>
      <c r="IS13" s="24">
        <f t="shared" si="81"/>
        <v>60</v>
      </c>
      <c r="IT13" s="26">
        <f t="shared" si="82"/>
        <v>50</v>
      </c>
      <c r="IU13" s="23">
        <f t="shared" si="133"/>
        <v>0</v>
      </c>
      <c r="IV13" s="16" t="e">
        <f t="shared" si="11"/>
        <v>#DIV/0!</v>
      </c>
      <c r="IW13" s="20">
        <f t="shared" si="134"/>
        <v>50</v>
      </c>
      <c r="IX13" s="71">
        <f>DANE!DM13</f>
        <v>43699</v>
      </c>
      <c r="IY13" s="73">
        <v>3</v>
      </c>
      <c r="IZ13" s="74">
        <v>3</v>
      </c>
      <c r="JA13" s="74">
        <v>4</v>
      </c>
      <c r="JB13" s="74">
        <v>4</v>
      </c>
      <c r="JC13" s="74">
        <v>4</v>
      </c>
      <c r="JD13" s="74">
        <v>3</v>
      </c>
      <c r="JE13" s="74">
        <v>3</v>
      </c>
      <c r="JF13" s="77">
        <v>2</v>
      </c>
      <c r="JG13" s="77">
        <v>2</v>
      </c>
      <c r="JH13" s="77">
        <v>3</v>
      </c>
      <c r="JI13" s="77">
        <v>3</v>
      </c>
      <c r="JJ13" s="77">
        <v>3</v>
      </c>
      <c r="JK13" s="77">
        <v>3</v>
      </c>
      <c r="JL13" s="77">
        <v>2</v>
      </c>
      <c r="JM13" s="77">
        <v>2</v>
      </c>
      <c r="JN13" s="77">
        <v>2</v>
      </c>
      <c r="JO13" s="77">
        <v>1</v>
      </c>
      <c r="JP13" s="77">
        <v>3</v>
      </c>
      <c r="JQ13" s="77">
        <v>3</v>
      </c>
      <c r="JR13" s="77">
        <v>3</v>
      </c>
      <c r="JS13" s="77">
        <v>3</v>
      </c>
      <c r="JT13" s="77">
        <v>3</v>
      </c>
      <c r="JU13" s="77">
        <v>3</v>
      </c>
      <c r="JV13" s="77">
        <v>4</v>
      </c>
      <c r="JW13" s="77">
        <v>2</v>
      </c>
      <c r="JX13" s="77">
        <v>2</v>
      </c>
      <c r="JY13" s="77">
        <v>2</v>
      </c>
      <c r="JZ13" s="77">
        <v>3</v>
      </c>
      <c r="KA13" s="77">
        <v>5</v>
      </c>
      <c r="KB13" s="78">
        <v>6</v>
      </c>
      <c r="KC13" s="76">
        <v>2</v>
      </c>
      <c r="KD13" s="77">
        <v>2</v>
      </c>
      <c r="KE13" s="77">
        <v>2</v>
      </c>
      <c r="KF13" s="77">
        <v>2</v>
      </c>
      <c r="KG13" s="77">
        <v>2</v>
      </c>
      <c r="KH13" s="77">
        <v>3</v>
      </c>
      <c r="KI13" s="77">
        <v>3</v>
      </c>
      <c r="KJ13" s="77">
        <v>4</v>
      </c>
      <c r="KK13" s="77">
        <v>4</v>
      </c>
      <c r="KL13" s="77">
        <v>3</v>
      </c>
      <c r="KM13" s="77">
        <v>3</v>
      </c>
      <c r="KN13" s="77">
        <v>4</v>
      </c>
      <c r="KO13" s="77">
        <v>4</v>
      </c>
      <c r="KP13" s="77">
        <v>4</v>
      </c>
      <c r="KQ13" s="77">
        <v>3</v>
      </c>
      <c r="KR13" s="77">
        <v>3</v>
      </c>
      <c r="KS13" s="77">
        <v>3</v>
      </c>
      <c r="KT13" s="77">
        <v>1</v>
      </c>
      <c r="KU13" s="77">
        <v>1</v>
      </c>
      <c r="KV13" s="77">
        <v>3</v>
      </c>
      <c r="KW13" s="77">
        <v>3</v>
      </c>
      <c r="KX13" s="77">
        <v>3</v>
      </c>
      <c r="KY13" s="77">
        <v>3</v>
      </c>
      <c r="KZ13" s="77">
        <v>4</v>
      </c>
      <c r="LA13" s="77">
        <v>1</v>
      </c>
      <c r="LB13" s="77">
        <v>1</v>
      </c>
      <c r="LC13" s="77">
        <v>0</v>
      </c>
      <c r="LD13" s="78">
        <v>0</v>
      </c>
      <c r="LE13" s="25">
        <f>(((SUM('QLQ-30 + QLQ-OV28'!KA13:KB13)/2)-1)/6)*100</f>
        <v>75</v>
      </c>
      <c r="LF13" s="24">
        <f t="shared" si="85"/>
        <v>13.33333333333333</v>
      </c>
      <c r="LG13" s="24">
        <f t="shared" si="86"/>
        <v>33.333333333333336</v>
      </c>
      <c r="LH13" s="24">
        <f t="shared" si="87"/>
        <v>25</v>
      </c>
      <c r="LI13" s="24">
        <f t="shared" si="88"/>
        <v>50</v>
      </c>
      <c r="LJ13" s="24">
        <f t="shared" si="89"/>
        <v>66.666666666666671</v>
      </c>
      <c r="LK13" s="24">
        <f t="shared" si="90"/>
        <v>66.666666666666657</v>
      </c>
      <c r="LL13" s="24">
        <f t="shared" si="91"/>
        <v>33.333333333333329</v>
      </c>
      <c r="LM13" s="24">
        <f t="shared" si="92"/>
        <v>50</v>
      </c>
      <c r="LN13" s="24">
        <f t="shared" si="93"/>
        <v>33.333333333333329</v>
      </c>
      <c r="LO13" s="24">
        <f t="shared" si="94"/>
        <v>66.666666666666657</v>
      </c>
      <c r="LP13" s="24">
        <f t="shared" si="95"/>
        <v>66.666666666666657</v>
      </c>
      <c r="LQ13" s="24">
        <f t="shared" si="96"/>
        <v>33.333333333333329</v>
      </c>
      <c r="LR13" s="24">
        <f t="shared" si="97"/>
        <v>0</v>
      </c>
      <c r="LS13" s="26">
        <f t="shared" si="98"/>
        <v>66.666666666666657</v>
      </c>
      <c r="LT13" s="27">
        <f t="shared" si="99"/>
        <v>66.666666666666657</v>
      </c>
      <c r="LU13" s="24">
        <f t="shared" si="100"/>
        <v>0</v>
      </c>
      <c r="LV13" s="24">
        <f t="shared" si="101"/>
        <v>77.777777777777786</v>
      </c>
      <c r="LW13" s="24">
        <f t="shared" si="102"/>
        <v>42.857142857142854</v>
      </c>
      <c r="LX13" s="24">
        <f t="shared" si="103"/>
        <v>88.888888888888886</v>
      </c>
      <c r="LY13" s="24">
        <f t="shared" si="104"/>
        <v>0</v>
      </c>
      <c r="LZ13" s="24">
        <f t="shared" si="105"/>
        <v>73.333333333333343</v>
      </c>
      <c r="MA13" s="26">
        <f t="shared" si="106"/>
        <v>100</v>
      </c>
      <c r="MB13" s="23">
        <f t="shared" si="107"/>
        <v>0</v>
      </c>
      <c r="MC13" s="16" t="e">
        <f t="shared" si="12"/>
        <v>#DIV/0!</v>
      </c>
      <c r="MD13" s="20">
        <f t="shared" si="108"/>
        <v>100</v>
      </c>
    </row>
    <row r="14" spans="1:342">
      <c r="A14" s="40" t="s">
        <v>18</v>
      </c>
      <c r="B14" s="4" t="str">
        <f>DANE!B14</f>
        <v>9SI</v>
      </c>
      <c r="C14" s="72">
        <f>DANE!H14</f>
        <v>43493</v>
      </c>
      <c r="D14" s="76">
        <v>2</v>
      </c>
      <c r="E14" s="77">
        <v>2</v>
      </c>
      <c r="F14" s="77">
        <v>2</v>
      </c>
      <c r="G14" s="77">
        <v>3</v>
      </c>
      <c r="H14" s="77">
        <v>1</v>
      </c>
      <c r="I14" s="77">
        <v>3</v>
      </c>
      <c r="J14" s="77">
        <v>2</v>
      </c>
      <c r="K14" s="77">
        <v>2</v>
      </c>
      <c r="L14" s="77">
        <v>2</v>
      </c>
      <c r="M14" s="77">
        <v>3</v>
      </c>
      <c r="N14" s="77">
        <v>3</v>
      </c>
      <c r="O14" s="77">
        <v>3</v>
      </c>
      <c r="P14" s="77">
        <v>3</v>
      </c>
      <c r="Q14" s="77">
        <v>2</v>
      </c>
      <c r="R14" s="77">
        <v>1</v>
      </c>
      <c r="S14" s="77">
        <v>2</v>
      </c>
      <c r="T14" s="77">
        <v>1</v>
      </c>
      <c r="U14" s="77">
        <v>2</v>
      </c>
      <c r="V14" s="77">
        <v>2</v>
      </c>
      <c r="W14" s="77">
        <v>2</v>
      </c>
      <c r="X14" s="77">
        <v>3</v>
      </c>
      <c r="Y14" s="77">
        <v>3</v>
      </c>
      <c r="Z14" s="77">
        <v>3</v>
      </c>
      <c r="AA14" s="77">
        <v>3</v>
      </c>
      <c r="AB14" s="77">
        <v>2</v>
      </c>
      <c r="AC14" s="77">
        <v>3</v>
      </c>
      <c r="AD14" s="77">
        <v>2</v>
      </c>
      <c r="AE14" s="77">
        <v>2</v>
      </c>
      <c r="AF14" s="77">
        <v>4</v>
      </c>
      <c r="AG14" s="78">
        <v>4</v>
      </c>
      <c r="AH14" s="76">
        <v>2</v>
      </c>
      <c r="AI14" s="77">
        <v>2</v>
      </c>
      <c r="AJ14" s="77">
        <v>2</v>
      </c>
      <c r="AK14" s="77">
        <v>2</v>
      </c>
      <c r="AL14" s="77">
        <v>3</v>
      </c>
      <c r="AM14" s="77">
        <v>3</v>
      </c>
      <c r="AN14" s="77">
        <v>2</v>
      </c>
      <c r="AO14" s="77">
        <v>1</v>
      </c>
      <c r="AP14" s="77">
        <v>0</v>
      </c>
      <c r="AQ14" s="77">
        <v>2</v>
      </c>
      <c r="AR14" s="77">
        <v>2</v>
      </c>
      <c r="AS14" s="77">
        <v>1</v>
      </c>
      <c r="AT14" s="77">
        <v>2</v>
      </c>
      <c r="AU14" s="77">
        <v>3</v>
      </c>
      <c r="AV14" s="77">
        <v>1</v>
      </c>
      <c r="AW14" s="77">
        <v>3</v>
      </c>
      <c r="AX14" s="77">
        <v>2</v>
      </c>
      <c r="AY14" s="77">
        <v>1</v>
      </c>
      <c r="AZ14" s="77">
        <v>1</v>
      </c>
      <c r="BA14" s="77">
        <v>2</v>
      </c>
      <c r="BB14" s="77">
        <v>2</v>
      </c>
      <c r="BC14" s="77">
        <v>2</v>
      </c>
      <c r="BD14" s="77">
        <v>2</v>
      </c>
      <c r="BE14" s="77">
        <v>4</v>
      </c>
      <c r="BF14" s="77">
        <v>1</v>
      </c>
      <c r="BG14" s="77">
        <v>1</v>
      </c>
      <c r="BH14" s="77">
        <v>0</v>
      </c>
      <c r="BI14" s="78">
        <v>0</v>
      </c>
      <c r="BJ14" s="25">
        <f>(((SUM('QLQ-30 + QLQ-OV28'!AF14:AG14)/2)-1)/6)*100</f>
        <v>50</v>
      </c>
      <c r="BK14" s="24">
        <f t="shared" ref="BK14" si="159">(1-(((SUM(D14:H14)/5)-1)/3))*100</f>
        <v>66.666666666666671</v>
      </c>
      <c r="BL14" s="24">
        <f t="shared" ref="BL14" si="160">(1-(((SUM(I14:J14)/2)-1)/3))*100</f>
        <v>50</v>
      </c>
      <c r="BM14" s="24">
        <f t="shared" ref="BM14" si="161">(1-(((SUM(X14:AA14)/4)-1)/3))*100</f>
        <v>33.333333333333336</v>
      </c>
      <c r="BN14" s="24">
        <f t="shared" ref="BN14" si="162">(1-(((SUM(W14+AB14)/2)-1)/3))*100</f>
        <v>66.666666666666671</v>
      </c>
      <c r="BO14" s="24">
        <f t="shared" ref="BO14" si="163">(1-(((SUM(AC14:AD14)/2)-1)/3))*100</f>
        <v>50</v>
      </c>
      <c r="BP14" s="24">
        <f t="shared" ref="BP14" si="164">((((M14+O14+U14)/3)-1)/3)*100</f>
        <v>55.55555555555555</v>
      </c>
      <c r="BQ14" s="24">
        <f t="shared" ref="BQ14" si="165">(((SUM(Q14:R14)/2)-1)/3)*100</f>
        <v>16.666666666666664</v>
      </c>
      <c r="BR14" s="24">
        <f t="shared" ref="BR14" si="166">((((L14+V14)/2)-1)/3)*100</f>
        <v>33.333333333333329</v>
      </c>
      <c r="BS14" s="24">
        <f t="shared" ref="BS14" si="167">(((K14/1)-1)/3)*100</f>
        <v>33.333333333333329</v>
      </c>
      <c r="BT14" s="24">
        <f t="shared" ref="BT14" si="168">(((N14/1)-1)/3)*100</f>
        <v>66.666666666666657</v>
      </c>
      <c r="BU14" s="24">
        <f t="shared" ref="BU14" si="169">(((P14/1)-1)/3)*100</f>
        <v>66.666666666666657</v>
      </c>
      <c r="BV14" s="24">
        <f t="shared" ref="BV14" si="170">(((S14/1)-1)/3)*100</f>
        <v>33.333333333333329</v>
      </c>
      <c r="BW14" s="24">
        <f t="shared" ref="BW14" si="171">(((T14/1)-1)/3)*100</f>
        <v>0</v>
      </c>
      <c r="BX14" s="26">
        <f t="shared" ref="BX14" si="172">(((AE14/1)-1)/3)*100</f>
        <v>33.333333333333329</v>
      </c>
      <c r="BY14" s="27">
        <f t="shared" ref="BY14" si="173">(((SUM(BA14:BB14)/2)-1)/3)*100</f>
        <v>33.333333333333329</v>
      </c>
      <c r="BZ14" s="24">
        <f t="shared" ref="BZ14" si="174">IF(BG14=1,(CG14),(CH14))</f>
        <v>0</v>
      </c>
      <c r="CA14" s="24">
        <f t="shared" ref="CA14" si="175">(((SUM(BC14:BE14)/3)-1)/3)*100</f>
        <v>55.55555555555555</v>
      </c>
      <c r="CB14" s="24">
        <f t="shared" ref="CB14" si="176">(((SUM(AH14:AN14)/7)-1)/3)*100</f>
        <v>42.857142857142854</v>
      </c>
      <c r="CC14" s="24">
        <f t="shared" ref="CC14" si="177">(((SUM(AR14:AT14)/3)-1)/3)*100</f>
        <v>22.222222222222225</v>
      </c>
      <c r="CD14" s="24">
        <f t="shared" ref="CD14" si="178">(((SUM(AY14:AZ14)/2)-1)/3)*100</f>
        <v>0</v>
      </c>
      <c r="CE14" s="24">
        <f t="shared" ref="CE14" si="179">((((SUM(AU14:AX14)+AQ14)/5)-1)/3)*100</f>
        <v>40.000000000000007</v>
      </c>
      <c r="CF14" s="26">
        <f t="shared" ref="CF14" si="180">IF(AO14=1,0,CI14)</f>
        <v>0</v>
      </c>
      <c r="CG14" s="23">
        <f t="shared" ref="CG14:CG18" si="181">(((SUM(BF14:BG14)/2)-1)/3)*100</f>
        <v>0</v>
      </c>
      <c r="CH14" s="16" t="e">
        <f t="shared" si="0"/>
        <v>#DIV/0!</v>
      </c>
      <c r="CI14" s="20">
        <f t="shared" ref="CI14:CI18" si="182">(((SUM(AO14:AP14)/2)-1)/3)*100</f>
        <v>-16.666666666666664</v>
      </c>
      <c r="CJ14" s="71">
        <f>DANE!AY14</f>
        <v>43521</v>
      </c>
      <c r="CK14" s="76">
        <v>2</v>
      </c>
      <c r="CL14" s="77">
        <v>2</v>
      </c>
      <c r="CM14" s="77">
        <v>2</v>
      </c>
      <c r="CN14" s="77">
        <v>3</v>
      </c>
      <c r="CO14" s="77">
        <v>2</v>
      </c>
      <c r="CP14" s="77">
        <v>3</v>
      </c>
      <c r="CQ14" s="77">
        <v>2</v>
      </c>
      <c r="CR14" s="77">
        <v>1</v>
      </c>
      <c r="CS14" s="77">
        <v>2</v>
      </c>
      <c r="CT14" s="77">
        <v>3</v>
      </c>
      <c r="CU14" s="77">
        <v>3</v>
      </c>
      <c r="CV14" s="77">
        <v>3</v>
      </c>
      <c r="CW14" s="77">
        <v>2</v>
      </c>
      <c r="CX14" s="77">
        <v>2</v>
      </c>
      <c r="CY14" s="77">
        <v>2</v>
      </c>
      <c r="CZ14" s="77">
        <v>2</v>
      </c>
      <c r="DA14" s="77">
        <v>2</v>
      </c>
      <c r="DB14" s="77">
        <v>3</v>
      </c>
      <c r="DC14" s="77">
        <v>2</v>
      </c>
      <c r="DD14" s="77">
        <v>2</v>
      </c>
      <c r="DE14" s="77">
        <v>3</v>
      </c>
      <c r="DF14" s="77">
        <v>3</v>
      </c>
      <c r="DG14" s="77">
        <v>3</v>
      </c>
      <c r="DH14" s="77">
        <v>4</v>
      </c>
      <c r="DI14" s="77">
        <v>4</v>
      </c>
      <c r="DJ14" s="77">
        <v>3</v>
      </c>
      <c r="DK14" s="77">
        <v>3</v>
      </c>
      <c r="DL14" s="77">
        <v>2</v>
      </c>
      <c r="DM14" s="77">
        <v>4</v>
      </c>
      <c r="DN14" s="78">
        <v>5</v>
      </c>
      <c r="DO14" s="76">
        <v>2</v>
      </c>
      <c r="DP14" s="77">
        <v>2</v>
      </c>
      <c r="DQ14" s="77">
        <v>3</v>
      </c>
      <c r="DR14" s="77">
        <v>3</v>
      </c>
      <c r="DS14" s="77">
        <v>3</v>
      </c>
      <c r="DT14" s="77">
        <v>3</v>
      </c>
      <c r="DU14" s="77">
        <v>2</v>
      </c>
      <c r="DV14" s="77">
        <v>2</v>
      </c>
      <c r="DW14" s="77">
        <v>3</v>
      </c>
      <c r="DX14" s="77">
        <v>2</v>
      </c>
      <c r="DY14" s="77">
        <v>3</v>
      </c>
      <c r="DZ14" s="77">
        <v>3</v>
      </c>
      <c r="EA14" s="77">
        <v>3</v>
      </c>
      <c r="EB14" s="77">
        <v>3</v>
      </c>
      <c r="EC14" s="77">
        <v>2</v>
      </c>
      <c r="ED14" s="77">
        <v>2</v>
      </c>
      <c r="EE14" s="77">
        <v>2</v>
      </c>
      <c r="EF14" s="77">
        <v>1</v>
      </c>
      <c r="EG14" s="77">
        <v>2</v>
      </c>
      <c r="EH14" s="77">
        <v>2</v>
      </c>
      <c r="EI14" s="77">
        <v>2</v>
      </c>
      <c r="EJ14" s="77">
        <v>3</v>
      </c>
      <c r="EK14" s="77">
        <v>4</v>
      </c>
      <c r="EL14" s="77">
        <v>4</v>
      </c>
      <c r="EM14" s="77">
        <v>1</v>
      </c>
      <c r="EN14" s="77">
        <v>1</v>
      </c>
      <c r="EO14" s="77">
        <v>0</v>
      </c>
      <c r="EP14" s="78">
        <v>0</v>
      </c>
      <c r="EQ14" s="25">
        <f>(((SUM('QLQ-30 + QLQ-OV28'!DM14:DN14)/2)-1)/6)*100</f>
        <v>58.333333333333336</v>
      </c>
      <c r="ER14" s="24">
        <f t="shared" si="135"/>
        <v>59.999999999999986</v>
      </c>
      <c r="ES14" s="24">
        <f t="shared" si="136"/>
        <v>50</v>
      </c>
      <c r="ET14" s="24">
        <f t="shared" si="137"/>
        <v>25</v>
      </c>
      <c r="EU14" s="24">
        <f t="shared" si="138"/>
        <v>33.333333333333336</v>
      </c>
      <c r="EV14" s="24">
        <f t="shared" si="139"/>
        <v>33.333333333333336</v>
      </c>
      <c r="EW14" s="24">
        <f t="shared" si="140"/>
        <v>66.666666666666657</v>
      </c>
      <c r="EX14" s="24">
        <f t="shared" si="141"/>
        <v>33.333333333333329</v>
      </c>
      <c r="EY14" s="24">
        <f t="shared" si="142"/>
        <v>33.333333333333329</v>
      </c>
      <c r="EZ14" s="24">
        <f t="shared" si="143"/>
        <v>0</v>
      </c>
      <c r="FA14" s="24">
        <f t="shared" si="144"/>
        <v>66.666666666666657</v>
      </c>
      <c r="FB14" s="24">
        <f t="shared" si="145"/>
        <v>33.333333333333329</v>
      </c>
      <c r="FC14" s="24">
        <f t="shared" si="146"/>
        <v>33.333333333333329</v>
      </c>
      <c r="FD14" s="24">
        <f t="shared" si="147"/>
        <v>33.333333333333329</v>
      </c>
      <c r="FE14" s="26">
        <f t="shared" si="148"/>
        <v>33.333333333333329</v>
      </c>
      <c r="FF14" s="27">
        <f t="shared" si="149"/>
        <v>33.333333333333329</v>
      </c>
      <c r="FG14" s="24">
        <f t="shared" si="150"/>
        <v>0</v>
      </c>
      <c r="FH14" s="24">
        <f t="shared" si="151"/>
        <v>88.888888888888886</v>
      </c>
      <c r="FI14" s="24">
        <f t="shared" si="152"/>
        <v>52.380952380952387</v>
      </c>
      <c r="FJ14" s="24">
        <f t="shared" si="153"/>
        <v>66.666666666666657</v>
      </c>
      <c r="FK14" s="24">
        <f t="shared" si="154"/>
        <v>16.666666666666664</v>
      </c>
      <c r="FL14" s="24">
        <f t="shared" si="155"/>
        <v>40.000000000000007</v>
      </c>
      <c r="FM14" s="26">
        <f t="shared" si="156"/>
        <v>50</v>
      </c>
      <c r="FN14" s="23">
        <f t="shared" si="157"/>
        <v>0</v>
      </c>
      <c r="FO14" s="16" t="e">
        <f t="shared" si="10"/>
        <v>#DIV/0!</v>
      </c>
      <c r="FP14" s="20">
        <f t="shared" si="158"/>
        <v>50</v>
      </c>
      <c r="FQ14" s="71">
        <f>DANE!CF14</f>
        <v>43578</v>
      </c>
      <c r="FR14" s="76">
        <v>3</v>
      </c>
      <c r="FS14" s="77">
        <v>3</v>
      </c>
      <c r="FT14" s="77">
        <v>3</v>
      </c>
      <c r="FU14" s="77">
        <v>3</v>
      </c>
      <c r="FV14" s="77">
        <v>2</v>
      </c>
      <c r="FW14" s="77">
        <v>3</v>
      </c>
      <c r="FX14" s="77">
        <v>3</v>
      </c>
      <c r="FY14" s="77">
        <v>3</v>
      </c>
      <c r="FZ14" s="77">
        <v>2</v>
      </c>
      <c r="GA14" s="77">
        <v>3</v>
      </c>
      <c r="GB14" s="77">
        <v>3</v>
      </c>
      <c r="GC14" s="77">
        <v>3</v>
      </c>
      <c r="GD14" s="77">
        <v>2</v>
      </c>
      <c r="GE14" s="77">
        <v>2</v>
      </c>
      <c r="GF14" s="77">
        <v>2</v>
      </c>
      <c r="GG14" s="77">
        <v>3</v>
      </c>
      <c r="GH14" s="77">
        <v>1</v>
      </c>
      <c r="GI14" s="77">
        <v>3</v>
      </c>
      <c r="GJ14" s="77">
        <v>3</v>
      </c>
      <c r="GK14" s="77">
        <v>3</v>
      </c>
      <c r="GL14" s="77">
        <v>3</v>
      </c>
      <c r="GM14" s="77">
        <v>3</v>
      </c>
      <c r="GN14" s="77">
        <v>3</v>
      </c>
      <c r="GO14" s="77">
        <v>4</v>
      </c>
      <c r="GP14" s="77">
        <v>3</v>
      </c>
      <c r="GQ14" s="77">
        <v>3</v>
      </c>
      <c r="GR14" s="77">
        <v>3</v>
      </c>
      <c r="GS14" s="77">
        <v>2</v>
      </c>
      <c r="GT14" s="77">
        <v>5</v>
      </c>
      <c r="GU14" s="78">
        <v>6</v>
      </c>
      <c r="GV14" s="76">
        <v>3</v>
      </c>
      <c r="GW14" s="77">
        <v>3</v>
      </c>
      <c r="GX14" s="77">
        <v>3</v>
      </c>
      <c r="GY14" s="77">
        <v>3</v>
      </c>
      <c r="GZ14" s="77">
        <v>3</v>
      </c>
      <c r="HA14" s="77">
        <v>3</v>
      </c>
      <c r="HB14" s="77">
        <v>3</v>
      </c>
      <c r="HC14" s="77">
        <v>3</v>
      </c>
      <c r="HD14" s="77">
        <v>4</v>
      </c>
      <c r="HE14" s="77">
        <v>3</v>
      </c>
      <c r="HF14" s="77">
        <v>4</v>
      </c>
      <c r="HG14" s="77">
        <v>4</v>
      </c>
      <c r="HH14" s="77">
        <v>4</v>
      </c>
      <c r="HI14" s="77">
        <v>4</v>
      </c>
      <c r="HJ14" s="77">
        <v>2</v>
      </c>
      <c r="HK14" s="77">
        <v>3</v>
      </c>
      <c r="HL14" s="77">
        <v>3</v>
      </c>
      <c r="HM14" s="77">
        <v>1</v>
      </c>
      <c r="HN14" s="77">
        <v>2</v>
      </c>
      <c r="HO14" s="77">
        <v>3</v>
      </c>
      <c r="HP14" s="77">
        <v>3</v>
      </c>
      <c r="HQ14" s="77">
        <v>4</v>
      </c>
      <c r="HR14" s="77">
        <v>4</v>
      </c>
      <c r="HS14" s="77">
        <v>4</v>
      </c>
      <c r="HT14" s="77">
        <v>1</v>
      </c>
      <c r="HU14" s="77">
        <v>1</v>
      </c>
      <c r="HV14" s="77">
        <v>0</v>
      </c>
      <c r="HW14" s="78">
        <v>0</v>
      </c>
      <c r="HX14" s="25">
        <f>(((SUM('QLQ-30 + QLQ-OV28'!GT14:GU14)/2)-1)/6)*100</f>
        <v>75</v>
      </c>
      <c r="HY14" s="24">
        <f t="shared" ref="HY14:HY18" si="183">(1-(((SUM(FR14:FV14)/5)-1)/3))*100</f>
        <v>40</v>
      </c>
      <c r="HZ14" s="24">
        <f t="shared" ref="HZ14:HZ18" si="184">(1-(((SUM(FW14:FX14)/2)-1)/3))*100</f>
        <v>33.333333333333336</v>
      </c>
      <c r="IA14" s="24">
        <f t="shared" ref="IA14:IA18" si="185">(1-(((SUM(GL14:GO14)/4)-1)/3))*100</f>
        <v>25</v>
      </c>
      <c r="IB14" s="24">
        <f t="shared" ref="IB14:IB18" si="186">(1-(((SUM(GK14+GP14)/2)-1)/3))*100</f>
        <v>33.333333333333336</v>
      </c>
      <c r="IC14" s="24">
        <f t="shared" ref="IC14:IC18" si="187">(1-(((SUM(GQ14:GR14)/2)-1)/3))*100</f>
        <v>33.333333333333336</v>
      </c>
      <c r="ID14" s="24">
        <f t="shared" ref="ID14:ID18" si="188">((((GA14+GC14+GI14)/3)-1)/3)*100</f>
        <v>66.666666666666657</v>
      </c>
      <c r="IE14" s="24">
        <f t="shared" ref="IE14:IE18" si="189">(((SUM(GE14:GF14)/2)-1)/3)*100</f>
        <v>33.333333333333329</v>
      </c>
      <c r="IF14" s="24">
        <f t="shared" ref="IF14:IF18" si="190">((((FZ14+GJ14)/2)-1)/3)*100</f>
        <v>50</v>
      </c>
      <c r="IG14" s="24">
        <f t="shared" ref="IG14:IG18" si="191">(((FY14/1)-1)/3)*100</f>
        <v>66.666666666666657</v>
      </c>
      <c r="IH14" s="24">
        <f t="shared" ref="IH14:IH18" si="192">(((GB14/1)-1)/3)*100</f>
        <v>66.666666666666657</v>
      </c>
      <c r="II14" s="24">
        <f t="shared" ref="II14:II18" si="193">(((GD14/1)-1)/3)*100</f>
        <v>33.333333333333329</v>
      </c>
      <c r="IJ14" s="24">
        <f t="shared" ref="IJ14:IJ18" si="194">(((GG14/1)-1)/3)*100</f>
        <v>66.666666666666657</v>
      </c>
      <c r="IK14" s="24">
        <f t="shared" ref="IK14:IK18" si="195">(((GH14/1)-1)/3)*100</f>
        <v>0</v>
      </c>
      <c r="IL14" s="26">
        <f t="shared" ref="IL14:IL18" si="196">(((GS14/1)-1)/3)*100</f>
        <v>33.333333333333329</v>
      </c>
      <c r="IM14" s="27">
        <f t="shared" ref="IM14:IM18" si="197">(((SUM(HO14:HP14)/2)-1)/3)*100</f>
        <v>66.666666666666657</v>
      </c>
      <c r="IN14" s="24">
        <f t="shared" ref="IN14:IN18" si="198">IF(HU14=1,(IU14),(IV14))</f>
        <v>0</v>
      </c>
      <c r="IO14" s="24">
        <f t="shared" ref="IO14:IO18" si="199">(((SUM(HQ14:HS14)/3)-1)/3)*100</f>
        <v>100</v>
      </c>
      <c r="IP14" s="24">
        <f t="shared" ref="IP14:IP18" si="200">(((SUM(GV14:HB14)/7)-1)/3)*100</f>
        <v>66.666666666666657</v>
      </c>
      <c r="IQ14" s="24">
        <f t="shared" ref="IQ14:IQ18" si="201">(((SUM(HF14:HH14)/3)-1)/3)*100</f>
        <v>100</v>
      </c>
      <c r="IR14" s="24">
        <f t="shared" ref="IR14:IR18" si="202">(((SUM(HM14:HN14)/2)-1)/3)*100</f>
        <v>16.666666666666664</v>
      </c>
      <c r="IS14" s="24">
        <f t="shared" ref="IS14:IS18" si="203">((((SUM(HI14:HL14)+HE14)/5)-1)/3)*100</f>
        <v>66.666666666666657</v>
      </c>
      <c r="IT14" s="26">
        <f t="shared" ref="IT14:IT18" si="204">IF(HC14=1,0,IW14)</f>
        <v>83.333333333333343</v>
      </c>
      <c r="IU14" s="23">
        <f t="shared" si="133"/>
        <v>0</v>
      </c>
      <c r="IV14" s="16" t="e">
        <f t="shared" si="11"/>
        <v>#DIV/0!</v>
      </c>
      <c r="IW14" s="20">
        <f t="shared" si="134"/>
        <v>83.333333333333343</v>
      </c>
      <c r="IX14" s="71">
        <f>DANE!DM14</f>
        <v>43644</v>
      </c>
      <c r="IY14" s="73">
        <v>3</v>
      </c>
      <c r="IZ14" s="74">
        <v>3</v>
      </c>
      <c r="JA14" s="74">
        <v>3</v>
      </c>
      <c r="JB14" s="74">
        <v>3</v>
      </c>
      <c r="JC14" s="74">
        <v>3</v>
      </c>
      <c r="JD14" s="74">
        <v>3</v>
      </c>
      <c r="JE14" s="74">
        <v>3</v>
      </c>
      <c r="JF14" s="77">
        <v>2</v>
      </c>
      <c r="JG14" s="77">
        <v>2</v>
      </c>
      <c r="JH14" s="77">
        <v>3</v>
      </c>
      <c r="JI14" s="77">
        <v>3</v>
      </c>
      <c r="JJ14" s="77">
        <v>3</v>
      </c>
      <c r="JK14" s="77">
        <v>2</v>
      </c>
      <c r="JL14" s="77">
        <v>2</v>
      </c>
      <c r="JM14" s="77">
        <v>1</v>
      </c>
      <c r="JN14" s="77">
        <v>3</v>
      </c>
      <c r="JO14" s="77">
        <v>2</v>
      </c>
      <c r="JP14" s="77">
        <v>3</v>
      </c>
      <c r="JQ14" s="77">
        <v>3</v>
      </c>
      <c r="JR14" s="77">
        <v>3</v>
      </c>
      <c r="JS14" s="77">
        <v>3</v>
      </c>
      <c r="JT14" s="77">
        <v>4</v>
      </c>
      <c r="JU14" s="77">
        <v>4</v>
      </c>
      <c r="JV14" s="77">
        <v>4</v>
      </c>
      <c r="JW14" s="77">
        <v>2</v>
      </c>
      <c r="JX14" s="77">
        <v>3</v>
      </c>
      <c r="JY14" s="77">
        <v>3</v>
      </c>
      <c r="JZ14" s="77">
        <v>2</v>
      </c>
      <c r="KA14" s="77">
        <v>5</v>
      </c>
      <c r="KB14" s="78">
        <v>6</v>
      </c>
      <c r="KC14" s="76">
        <v>2</v>
      </c>
      <c r="KD14" s="77">
        <v>2</v>
      </c>
      <c r="KE14" s="77">
        <v>2</v>
      </c>
      <c r="KF14" s="77">
        <v>3</v>
      </c>
      <c r="KG14" s="77">
        <v>3</v>
      </c>
      <c r="KH14" s="77">
        <v>3</v>
      </c>
      <c r="KI14" s="77">
        <v>3</v>
      </c>
      <c r="KJ14" s="77">
        <v>3</v>
      </c>
      <c r="KK14" s="77">
        <v>3</v>
      </c>
      <c r="KL14" s="77">
        <v>2</v>
      </c>
      <c r="KM14" s="77">
        <v>3</v>
      </c>
      <c r="KN14" s="77">
        <v>4</v>
      </c>
      <c r="KO14" s="77">
        <v>4</v>
      </c>
      <c r="KP14" s="77">
        <v>4</v>
      </c>
      <c r="KQ14" s="77">
        <v>2</v>
      </c>
      <c r="KR14" s="77">
        <v>3</v>
      </c>
      <c r="KS14" s="77">
        <v>3</v>
      </c>
      <c r="KT14" s="77">
        <v>1</v>
      </c>
      <c r="KU14" s="77">
        <v>2</v>
      </c>
      <c r="KV14" s="77">
        <v>3</v>
      </c>
      <c r="KW14" s="77">
        <v>3</v>
      </c>
      <c r="KX14" s="77">
        <v>4</v>
      </c>
      <c r="KY14" s="77">
        <v>4</v>
      </c>
      <c r="KZ14" s="77">
        <v>4</v>
      </c>
      <c r="LA14" s="77">
        <v>1</v>
      </c>
      <c r="LB14" s="77">
        <v>1</v>
      </c>
      <c r="LC14" s="77">
        <v>0</v>
      </c>
      <c r="LD14" s="78">
        <v>0</v>
      </c>
      <c r="LE14" s="25">
        <f>(((SUM('QLQ-30 + QLQ-OV28'!KA14:KB14)/2)-1)/6)*100</f>
        <v>75</v>
      </c>
      <c r="LF14" s="24">
        <f t="shared" si="85"/>
        <v>33.333333333333336</v>
      </c>
      <c r="LG14" s="24">
        <f t="shared" si="86"/>
        <v>33.333333333333336</v>
      </c>
      <c r="LH14" s="24">
        <f t="shared" si="87"/>
        <v>8.3333333333333375</v>
      </c>
      <c r="LI14" s="24">
        <f t="shared" si="88"/>
        <v>50</v>
      </c>
      <c r="LJ14" s="24">
        <f t="shared" si="89"/>
        <v>33.333333333333336</v>
      </c>
      <c r="LK14" s="24">
        <f t="shared" si="90"/>
        <v>66.666666666666657</v>
      </c>
      <c r="LL14" s="24">
        <f t="shared" si="91"/>
        <v>16.666666666666664</v>
      </c>
      <c r="LM14" s="24">
        <f t="shared" si="92"/>
        <v>50</v>
      </c>
      <c r="LN14" s="24">
        <f t="shared" si="93"/>
        <v>33.333333333333329</v>
      </c>
      <c r="LO14" s="24">
        <f t="shared" si="94"/>
        <v>66.666666666666657</v>
      </c>
      <c r="LP14" s="24">
        <f t="shared" si="95"/>
        <v>33.333333333333329</v>
      </c>
      <c r="LQ14" s="24">
        <f t="shared" si="96"/>
        <v>66.666666666666657</v>
      </c>
      <c r="LR14" s="24">
        <f t="shared" si="97"/>
        <v>33.333333333333329</v>
      </c>
      <c r="LS14" s="26">
        <f t="shared" si="98"/>
        <v>33.333333333333329</v>
      </c>
      <c r="LT14" s="27">
        <f t="shared" si="99"/>
        <v>66.666666666666657</v>
      </c>
      <c r="LU14" s="24">
        <f t="shared" si="100"/>
        <v>0</v>
      </c>
      <c r="LV14" s="24">
        <f t="shared" si="101"/>
        <v>100</v>
      </c>
      <c r="LW14" s="24">
        <f t="shared" si="102"/>
        <v>52.380952380952387</v>
      </c>
      <c r="LX14" s="24">
        <f t="shared" si="103"/>
        <v>88.888888888888886</v>
      </c>
      <c r="LY14" s="24">
        <f t="shared" si="104"/>
        <v>16.666666666666664</v>
      </c>
      <c r="LZ14" s="24">
        <f t="shared" si="105"/>
        <v>60</v>
      </c>
      <c r="MA14" s="26">
        <f t="shared" si="106"/>
        <v>66.666666666666657</v>
      </c>
      <c r="MB14" s="23">
        <f t="shared" si="107"/>
        <v>0</v>
      </c>
      <c r="MC14" s="16" t="e">
        <f t="shared" si="12"/>
        <v>#DIV/0!</v>
      </c>
      <c r="MD14" s="20">
        <f t="shared" si="108"/>
        <v>66.666666666666657</v>
      </c>
    </row>
    <row r="15" spans="1:342">
      <c r="A15" s="40" t="s">
        <v>19</v>
      </c>
      <c r="B15" s="4" t="str">
        <f>DANE!B15</f>
        <v>4KM</v>
      </c>
      <c r="C15" s="72">
        <f>DANE!H15</f>
        <v>43605</v>
      </c>
      <c r="D15" s="76">
        <v>2</v>
      </c>
      <c r="E15" s="77">
        <v>2</v>
      </c>
      <c r="F15" s="77">
        <v>2</v>
      </c>
      <c r="G15" s="77">
        <v>2</v>
      </c>
      <c r="H15" s="77">
        <v>1</v>
      </c>
      <c r="I15" s="77">
        <v>3</v>
      </c>
      <c r="J15" s="77">
        <v>3</v>
      </c>
      <c r="K15" s="77">
        <v>2</v>
      </c>
      <c r="L15" s="77">
        <v>2</v>
      </c>
      <c r="M15" s="77">
        <v>2</v>
      </c>
      <c r="N15" s="77">
        <v>3</v>
      </c>
      <c r="O15" s="77">
        <v>3</v>
      </c>
      <c r="P15" s="77">
        <v>3</v>
      </c>
      <c r="Q15" s="77">
        <v>3</v>
      </c>
      <c r="R15" s="77">
        <v>3</v>
      </c>
      <c r="S15" s="77">
        <v>2</v>
      </c>
      <c r="T15" s="77">
        <v>1</v>
      </c>
      <c r="U15" s="77">
        <v>3</v>
      </c>
      <c r="V15" s="77">
        <v>2</v>
      </c>
      <c r="W15" s="77">
        <v>2</v>
      </c>
      <c r="X15" s="77">
        <v>3</v>
      </c>
      <c r="Y15" s="77">
        <v>4</v>
      </c>
      <c r="Z15" s="77">
        <v>4</v>
      </c>
      <c r="AA15" s="77">
        <v>4</v>
      </c>
      <c r="AB15" s="77">
        <v>1</v>
      </c>
      <c r="AC15" s="77">
        <v>3</v>
      </c>
      <c r="AD15" s="77">
        <v>4</v>
      </c>
      <c r="AE15" s="77">
        <v>2</v>
      </c>
      <c r="AF15" s="77">
        <v>5</v>
      </c>
      <c r="AG15" s="78">
        <v>5</v>
      </c>
      <c r="AH15" s="76">
        <v>2</v>
      </c>
      <c r="AI15" s="77">
        <v>2</v>
      </c>
      <c r="AJ15" s="77">
        <v>2</v>
      </c>
      <c r="AK15" s="77">
        <v>2</v>
      </c>
      <c r="AL15" s="77">
        <v>2</v>
      </c>
      <c r="AM15" s="77">
        <v>2</v>
      </c>
      <c r="AN15" s="77">
        <v>1</v>
      </c>
      <c r="AO15" s="77">
        <v>1</v>
      </c>
      <c r="AP15" s="77">
        <v>0</v>
      </c>
      <c r="AQ15" s="77">
        <v>1</v>
      </c>
      <c r="AR15" s="77">
        <v>2</v>
      </c>
      <c r="AS15" s="77">
        <v>2</v>
      </c>
      <c r="AT15" s="77">
        <v>1</v>
      </c>
      <c r="AU15" s="77">
        <v>1</v>
      </c>
      <c r="AV15" s="77">
        <v>1</v>
      </c>
      <c r="AW15" s="77">
        <v>1</v>
      </c>
      <c r="AX15" s="77">
        <v>1</v>
      </c>
      <c r="AY15" s="77">
        <v>2</v>
      </c>
      <c r="AZ15" s="77">
        <v>2</v>
      </c>
      <c r="BA15" s="77">
        <v>3</v>
      </c>
      <c r="BB15" s="77">
        <v>3</v>
      </c>
      <c r="BC15" s="77">
        <v>2</v>
      </c>
      <c r="BD15" s="77">
        <v>2</v>
      </c>
      <c r="BE15" s="77">
        <v>4</v>
      </c>
      <c r="BF15" s="77">
        <v>2</v>
      </c>
      <c r="BG15" s="77">
        <v>2</v>
      </c>
      <c r="BH15" s="77">
        <v>2</v>
      </c>
      <c r="BI15" s="78">
        <v>2</v>
      </c>
      <c r="BJ15" s="25">
        <f>(((SUM('QLQ-30 + QLQ-OV28'!AF15:AG15)/2)-1)/6)*100</f>
        <v>66.666666666666657</v>
      </c>
      <c r="BK15" s="24">
        <f t="shared" ref="BK15:BK18" si="205">(1-(((SUM(D15:H15)/5)-1)/3))*100</f>
        <v>73.333333333333343</v>
      </c>
      <c r="BL15" s="24">
        <f t="shared" ref="BL15:BL18" si="206">(1-(((SUM(I15:J15)/2)-1)/3))*100</f>
        <v>33.333333333333336</v>
      </c>
      <c r="BM15" s="24">
        <f t="shared" ref="BM15:BM18" si="207">(1-(((SUM(X15:AA15)/4)-1)/3))*100</f>
        <v>8.3333333333333375</v>
      </c>
      <c r="BN15" s="24">
        <f t="shared" ref="BN15:BN18" si="208">(1-(((SUM(W15+AB15)/2)-1)/3))*100</f>
        <v>83.333333333333343</v>
      </c>
      <c r="BO15" s="24">
        <f t="shared" ref="BO15:BO18" si="209">(1-(((SUM(AC15:AD15)/2)-1)/3))*100</f>
        <v>16.666666666666664</v>
      </c>
      <c r="BP15" s="24">
        <f t="shared" ref="BP15:BP18" si="210">((((M15+O15+U15)/3)-1)/3)*100</f>
        <v>55.55555555555555</v>
      </c>
      <c r="BQ15" s="24">
        <f t="shared" ref="BQ15:BQ18" si="211">(((SUM(Q15:R15)/2)-1)/3)*100</f>
        <v>66.666666666666657</v>
      </c>
      <c r="BR15" s="24">
        <f t="shared" ref="BR15:BR18" si="212">((((L15+V15)/2)-1)/3)*100</f>
        <v>33.333333333333329</v>
      </c>
      <c r="BS15" s="24">
        <f t="shared" ref="BS15:BS18" si="213">(((K15/1)-1)/3)*100</f>
        <v>33.333333333333329</v>
      </c>
      <c r="BT15" s="24">
        <f t="shared" ref="BT15:BT18" si="214">(((N15/1)-1)/3)*100</f>
        <v>66.666666666666657</v>
      </c>
      <c r="BU15" s="24">
        <f t="shared" ref="BU15:BU18" si="215">(((P15/1)-1)/3)*100</f>
        <v>66.666666666666657</v>
      </c>
      <c r="BV15" s="24">
        <f t="shared" ref="BV15:BV18" si="216">(((S15/1)-1)/3)*100</f>
        <v>33.333333333333329</v>
      </c>
      <c r="BW15" s="24">
        <f t="shared" ref="BW15:BW18" si="217">(((T15/1)-1)/3)*100</f>
        <v>0</v>
      </c>
      <c r="BX15" s="26">
        <f t="shared" ref="BX15:BX18" si="218">(((AE15/1)-1)/3)*100</f>
        <v>33.333333333333329</v>
      </c>
      <c r="BY15" s="27">
        <f t="shared" ref="BY15:BY18" si="219">(((SUM(BA15:BB15)/2)-1)/3)*100</f>
        <v>66.666666666666657</v>
      </c>
      <c r="BZ15" s="24">
        <f t="shared" ref="BZ15:BZ18" si="220">IF(BG15=1,(CG15),(CH15))</f>
        <v>20.833333333333336</v>
      </c>
      <c r="CA15" s="24">
        <f t="shared" ref="CA15:CA18" si="221">(((SUM(BC15:BE15)/3)-1)/3)*100</f>
        <v>55.55555555555555</v>
      </c>
      <c r="CB15" s="24">
        <f t="shared" ref="CB15:CB18" si="222">(((SUM(AH15:AN15)/7)-1)/3)*100</f>
        <v>28.571428571428577</v>
      </c>
      <c r="CC15" s="24">
        <f t="shared" ref="CC15:CC18" si="223">(((SUM(AR15:AT15)/3)-1)/3)*100</f>
        <v>22.222222222222225</v>
      </c>
      <c r="CD15" s="24">
        <f t="shared" ref="CD15:CD18" si="224">(((SUM(AY15:AZ15)/2)-1)/3)*100</f>
        <v>33.333333333333329</v>
      </c>
      <c r="CE15" s="24">
        <f t="shared" ref="CE15:CE18" si="225">((((SUM(AU15:AX15)+AQ15)/5)-1)/3)*100</f>
        <v>0</v>
      </c>
      <c r="CF15" s="26">
        <f t="shared" ref="CF15:CF18" si="226">IF(AO15=1,0,CI15)</f>
        <v>0</v>
      </c>
      <c r="CG15" s="23">
        <f t="shared" si="181"/>
        <v>33.333333333333329</v>
      </c>
      <c r="CH15" s="16">
        <f t="shared" si="0"/>
        <v>20.833333333333336</v>
      </c>
      <c r="CI15" s="20">
        <f t="shared" si="182"/>
        <v>-16.666666666666664</v>
      </c>
      <c r="CJ15" s="71">
        <f>DANE!AY15</f>
        <v>43634</v>
      </c>
      <c r="CK15" s="76">
        <v>1</v>
      </c>
      <c r="CL15" s="77">
        <v>1</v>
      </c>
      <c r="CM15" s="77">
        <v>1</v>
      </c>
      <c r="CN15" s="77">
        <v>1</v>
      </c>
      <c r="CO15" s="77">
        <v>1</v>
      </c>
      <c r="CP15" s="77">
        <v>1</v>
      </c>
      <c r="CQ15" s="77">
        <v>1</v>
      </c>
      <c r="CR15" s="77">
        <v>1</v>
      </c>
      <c r="CS15" s="77">
        <v>1</v>
      </c>
      <c r="CT15" s="77">
        <v>2</v>
      </c>
      <c r="CU15" s="77">
        <v>2</v>
      </c>
      <c r="CV15" s="77">
        <v>2</v>
      </c>
      <c r="CW15" s="77">
        <v>3</v>
      </c>
      <c r="CX15" s="77">
        <v>2</v>
      </c>
      <c r="CY15" s="77">
        <v>2</v>
      </c>
      <c r="CZ15" s="77">
        <v>2</v>
      </c>
      <c r="DA15" s="77">
        <v>1</v>
      </c>
      <c r="DB15" s="77">
        <v>2</v>
      </c>
      <c r="DC15" s="77">
        <v>1</v>
      </c>
      <c r="DD15" s="77">
        <v>1</v>
      </c>
      <c r="DE15" s="77">
        <v>2</v>
      </c>
      <c r="DF15" s="77">
        <v>2</v>
      </c>
      <c r="DG15" s="77">
        <v>2</v>
      </c>
      <c r="DH15" s="77">
        <v>3</v>
      </c>
      <c r="DI15" s="77">
        <v>1</v>
      </c>
      <c r="DJ15" s="77">
        <v>3</v>
      </c>
      <c r="DK15" s="77">
        <v>3</v>
      </c>
      <c r="DL15" s="77">
        <v>1</v>
      </c>
      <c r="DM15" s="77">
        <v>2</v>
      </c>
      <c r="DN15" s="78">
        <v>3</v>
      </c>
      <c r="DO15" s="76">
        <v>1</v>
      </c>
      <c r="DP15" s="77">
        <v>1</v>
      </c>
      <c r="DQ15" s="77">
        <v>1</v>
      </c>
      <c r="DR15" s="77">
        <v>2</v>
      </c>
      <c r="DS15" s="77">
        <v>2</v>
      </c>
      <c r="DT15" s="77">
        <v>2</v>
      </c>
      <c r="DU15" s="77">
        <v>2</v>
      </c>
      <c r="DV15" s="77">
        <v>2</v>
      </c>
      <c r="DW15" s="77">
        <v>4</v>
      </c>
      <c r="DX15" s="77">
        <v>2</v>
      </c>
      <c r="DY15" s="77">
        <v>1</v>
      </c>
      <c r="DZ15" s="77">
        <v>1</v>
      </c>
      <c r="EA15" s="77">
        <v>1</v>
      </c>
      <c r="EB15" s="77">
        <v>2</v>
      </c>
      <c r="EC15" s="77">
        <v>1</v>
      </c>
      <c r="ED15" s="77">
        <v>2</v>
      </c>
      <c r="EE15" s="77">
        <v>3</v>
      </c>
      <c r="EF15" s="77">
        <v>2</v>
      </c>
      <c r="EG15" s="77">
        <v>2</v>
      </c>
      <c r="EH15" s="77">
        <v>3</v>
      </c>
      <c r="EI15" s="77">
        <v>3</v>
      </c>
      <c r="EJ15" s="77">
        <v>3</v>
      </c>
      <c r="EK15" s="77">
        <v>3</v>
      </c>
      <c r="EL15" s="77">
        <v>4</v>
      </c>
      <c r="EM15" s="77">
        <v>2</v>
      </c>
      <c r="EN15" s="77">
        <v>2</v>
      </c>
      <c r="EO15" s="77">
        <v>2</v>
      </c>
      <c r="EP15" s="78">
        <v>3</v>
      </c>
      <c r="EQ15" s="25">
        <f>(((SUM('QLQ-30 + QLQ-OV28'!DM15:DN15)/2)-1)/6)*100</f>
        <v>25</v>
      </c>
      <c r="ER15" s="24">
        <f t="shared" ref="ER15:ER18" si="227">(1-(((SUM(CK15:CO15)/5)-1)/3))*100</f>
        <v>100</v>
      </c>
      <c r="ES15" s="24">
        <f t="shared" ref="ES15:ES18" si="228">(1-(((SUM(CP15:CQ15)/2)-1)/3))*100</f>
        <v>100</v>
      </c>
      <c r="ET15" s="24">
        <f t="shared" ref="ET15:ET18" si="229">(1-(((SUM(DE15:DH15)/4)-1)/3))*100</f>
        <v>58.333333333333329</v>
      </c>
      <c r="EU15" s="24">
        <f t="shared" ref="EU15:EU18" si="230">(1-(((SUM(DD15+DI15)/2)-1)/3))*100</f>
        <v>100</v>
      </c>
      <c r="EV15" s="24">
        <f t="shared" ref="EV15:EV18" si="231">(1-(((SUM(DJ15:DK15)/2)-1)/3))*100</f>
        <v>33.333333333333336</v>
      </c>
      <c r="EW15" s="24">
        <f t="shared" ref="EW15:EW18" si="232">((((CT15+CV15+DB15)/3)-1)/3)*100</f>
        <v>33.333333333333329</v>
      </c>
      <c r="EX15" s="24">
        <f t="shared" ref="EX15:EX18" si="233">(((SUM(CX15:CY15)/2)-1)/3)*100</f>
        <v>33.333333333333329</v>
      </c>
      <c r="EY15" s="24">
        <f t="shared" ref="EY15:EY18" si="234">((((CS15+DC15)/2)-1)/3)*100</f>
        <v>0</v>
      </c>
      <c r="EZ15" s="24">
        <f t="shared" ref="EZ15:EZ18" si="235">(((CR15/1)-1)/3)*100</f>
        <v>0</v>
      </c>
      <c r="FA15" s="24">
        <f t="shared" ref="FA15:FA18" si="236">(((CU15/1)-1)/3)*100</f>
        <v>33.333333333333329</v>
      </c>
      <c r="FB15" s="24">
        <f t="shared" ref="FB15:FB18" si="237">(((CW15/1)-1)/3)*100</f>
        <v>66.666666666666657</v>
      </c>
      <c r="FC15" s="24">
        <f t="shared" ref="FC15:FC18" si="238">(((CZ15/1)-1)/3)*100</f>
        <v>33.333333333333329</v>
      </c>
      <c r="FD15" s="24">
        <f t="shared" ref="FD15:FD18" si="239">(((DA15/1)-1)/3)*100</f>
        <v>0</v>
      </c>
      <c r="FE15" s="26">
        <f t="shared" ref="FE15:FE18" si="240">(((DL15/1)-1)/3)*100</f>
        <v>0</v>
      </c>
      <c r="FF15" s="27">
        <f t="shared" ref="FF15:FF18" si="241">(((SUM(EH15:EI15)/2)-1)/3)*100</f>
        <v>66.666666666666657</v>
      </c>
      <c r="FG15" s="24">
        <f t="shared" ref="FG15:FG18" si="242">IF(EN15=1,(FN15),(FO15))</f>
        <v>19.444444444444443</v>
      </c>
      <c r="FH15" s="24">
        <f t="shared" ref="FH15:FH18" si="243">(((SUM(EJ15:EL15)/3)-1)/3)*100</f>
        <v>77.777777777777786</v>
      </c>
      <c r="FI15" s="24">
        <f t="shared" ref="FI15:FI18" si="244">(((SUM(DO15:DU15)/7)-1)/3)*100</f>
        <v>19.047619047619047</v>
      </c>
      <c r="FJ15" s="24">
        <f t="shared" ref="FJ15:FJ18" si="245">(((SUM(DY15:EA15)/3)-1)/3)*100</f>
        <v>0</v>
      </c>
      <c r="FK15" s="24">
        <f t="shared" ref="FK15:FK18" si="246">(((SUM(EF15:EG15)/2)-1)/3)*100</f>
        <v>33.333333333333329</v>
      </c>
      <c r="FL15" s="24">
        <f t="shared" ref="FL15:FL18" si="247">((((SUM(EB15:EE15)+DX15)/5)-1)/3)*100</f>
        <v>33.333333333333329</v>
      </c>
      <c r="FM15" s="26">
        <f t="shared" ref="FM15:FM18" si="248">IF(DV15=1,0,FP15)</f>
        <v>66.666666666666657</v>
      </c>
      <c r="FN15" s="23">
        <f t="shared" si="157"/>
        <v>33.333333333333329</v>
      </c>
      <c r="FO15" s="16">
        <f t="shared" si="10"/>
        <v>19.444444444444443</v>
      </c>
      <c r="FP15" s="20">
        <f t="shared" si="158"/>
        <v>66.666666666666657</v>
      </c>
      <c r="FQ15" s="71">
        <f>DANE!CF15</f>
        <v>43686</v>
      </c>
      <c r="FR15" s="76">
        <v>2</v>
      </c>
      <c r="FS15" s="77">
        <v>2</v>
      </c>
      <c r="FT15" s="77">
        <v>2</v>
      </c>
      <c r="FU15" s="77">
        <v>2</v>
      </c>
      <c r="FV15" s="77">
        <v>1</v>
      </c>
      <c r="FW15" s="77">
        <v>2</v>
      </c>
      <c r="FX15" s="77">
        <v>2</v>
      </c>
      <c r="FY15" s="77">
        <v>1</v>
      </c>
      <c r="FZ15" s="77">
        <v>2</v>
      </c>
      <c r="GA15" s="77">
        <v>2</v>
      </c>
      <c r="GB15" s="77">
        <v>2</v>
      </c>
      <c r="GC15" s="77">
        <v>2</v>
      </c>
      <c r="GD15" s="77">
        <v>2</v>
      </c>
      <c r="GE15" s="77">
        <v>2</v>
      </c>
      <c r="GF15" s="77">
        <v>1</v>
      </c>
      <c r="GG15" s="77">
        <v>2</v>
      </c>
      <c r="GH15" s="77">
        <v>1</v>
      </c>
      <c r="GI15" s="77">
        <v>2</v>
      </c>
      <c r="GJ15" s="77">
        <v>2</v>
      </c>
      <c r="GK15" s="77">
        <v>2</v>
      </c>
      <c r="GL15" s="77">
        <v>3</v>
      </c>
      <c r="GM15" s="77">
        <v>4</v>
      </c>
      <c r="GN15" s="77">
        <v>2</v>
      </c>
      <c r="GO15" s="77">
        <v>2</v>
      </c>
      <c r="GP15" s="77">
        <v>1</v>
      </c>
      <c r="GQ15" s="77">
        <v>2</v>
      </c>
      <c r="GR15" s="77">
        <v>4</v>
      </c>
      <c r="GS15" s="77">
        <v>1</v>
      </c>
      <c r="GT15" s="77">
        <v>3</v>
      </c>
      <c r="GU15" s="78">
        <v>3</v>
      </c>
      <c r="GV15" s="76">
        <v>2</v>
      </c>
      <c r="GW15" s="77">
        <v>2</v>
      </c>
      <c r="GX15" s="77">
        <v>2</v>
      </c>
      <c r="GY15" s="77">
        <v>3</v>
      </c>
      <c r="GZ15" s="77">
        <v>3</v>
      </c>
      <c r="HA15" s="77">
        <v>2</v>
      </c>
      <c r="HB15" s="77">
        <v>1</v>
      </c>
      <c r="HC15" s="77">
        <v>3</v>
      </c>
      <c r="HD15" s="77">
        <v>4</v>
      </c>
      <c r="HE15" s="77">
        <v>2</v>
      </c>
      <c r="HF15" s="77">
        <v>2</v>
      </c>
      <c r="HG15" s="77">
        <v>2</v>
      </c>
      <c r="HH15" s="77">
        <v>2</v>
      </c>
      <c r="HI15" s="77">
        <v>3</v>
      </c>
      <c r="HJ15" s="77">
        <v>1</v>
      </c>
      <c r="HK15" s="77">
        <v>3</v>
      </c>
      <c r="HL15" s="77">
        <v>3</v>
      </c>
      <c r="HM15" s="77">
        <v>3</v>
      </c>
      <c r="HN15" s="77">
        <v>2</v>
      </c>
      <c r="HO15" s="77">
        <v>4</v>
      </c>
      <c r="HP15" s="77">
        <v>4</v>
      </c>
      <c r="HQ15" s="77">
        <v>3</v>
      </c>
      <c r="HR15" s="77">
        <v>3</v>
      </c>
      <c r="HS15" s="77">
        <v>4</v>
      </c>
      <c r="HT15" s="77">
        <v>2</v>
      </c>
      <c r="HU15" s="77">
        <v>2</v>
      </c>
      <c r="HV15" s="77">
        <v>3</v>
      </c>
      <c r="HW15" s="78">
        <v>2</v>
      </c>
      <c r="HX15" s="25">
        <f>(((SUM('QLQ-30 + QLQ-OV28'!GT15:GU15)/2)-1)/6)*100</f>
        <v>33.333333333333329</v>
      </c>
      <c r="HY15" s="24">
        <f t="shared" si="183"/>
        <v>73.333333333333343</v>
      </c>
      <c r="HZ15" s="24">
        <f t="shared" si="184"/>
        <v>66.666666666666671</v>
      </c>
      <c r="IA15" s="24">
        <f t="shared" si="185"/>
        <v>41.666666666666664</v>
      </c>
      <c r="IB15" s="24">
        <f t="shared" si="186"/>
        <v>83.333333333333343</v>
      </c>
      <c r="IC15" s="24">
        <f t="shared" si="187"/>
        <v>33.333333333333336</v>
      </c>
      <c r="ID15" s="24">
        <f t="shared" si="188"/>
        <v>33.333333333333329</v>
      </c>
      <c r="IE15" s="24">
        <f t="shared" si="189"/>
        <v>16.666666666666664</v>
      </c>
      <c r="IF15" s="24">
        <f t="shared" si="190"/>
        <v>33.333333333333329</v>
      </c>
      <c r="IG15" s="24">
        <f t="shared" si="191"/>
        <v>0</v>
      </c>
      <c r="IH15" s="24">
        <f t="shared" si="192"/>
        <v>33.333333333333329</v>
      </c>
      <c r="II15" s="24">
        <f t="shared" si="193"/>
        <v>33.333333333333329</v>
      </c>
      <c r="IJ15" s="24">
        <f t="shared" si="194"/>
        <v>33.333333333333329</v>
      </c>
      <c r="IK15" s="24">
        <f t="shared" si="195"/>
        <v>0</v>
      </c>
      <c r="IL15" s="26">
        <f t="shared" si="196"/>
        <v>0</v>
      </c>
      <c r="IM15" s="27">
        <f t="shared" si="197"/>
        <v>100</v>
      </c>
      <c r="IN15" s="24">
        <f t="shared" si="198"/>
        <v>29.166666666666668</v>
      </c>
      <c r="IO15" s="24">
        <f t="shared" si="199"/>
        <v>77.777777777777786</v>
      </c>
      <c r="IP15" s="24">
        <f t="shared" si="200"/>
        <v>38.095238095238095</v>
      </c>
      <c r="IQ15" s="24">
        <f t="shared" si="201"/>
        <v>33.333333333333329</v>
      </c>
      <c r="IR15" s="24">
        <f t="shared" si="202"/>
        <v>50</v>
      </c>
      <c r="IS15" s="24">
        <f t="shared" si="203"/>
        <v>46.666666666666664</v>
      </c>
      <c r="IT15" s="26">
        <f t="shared" si="204"/>
        <v>83.333333333333343</v>
      </c>
      <c r="IU15" s="23">
        <f t="shared" si="133"/>
        <v>33.333333333333329</v>
      </c>
      <c r="IV15" s="16">
        <f t="shared" si="11"/>
        <v>29.166666666666668</v>
      </c>
      <c r="IW15" s="20">
        <f t="shared" si="134"/>
        <v>83.333333333333343</v>
      </c>
      <c r="IX15" s="71">
        <f>DANE!DM15</f>
        <v>43739</v>
      </c>
      <c r="IY15" s="76">
        <v>2</v>
      </c>
      <c r="IZ15" s="77">
        <v>2</v>
      </c>
      <c r="JA15" s="77">
        <v>2</v>
      </c>
      <c r="JB15" s="77">
        <v>2</v>
      </c>
      <c r="JC15" s="77">
        <v>1</v>
      </c>
      <c r="JD15" s="77">
        <v>2</v>
      </c>
      <c r="JE15" s="77">
        <v>2</v>
      </c>
      <c r="JF15" s="77">
        <v>1</v>
      </c>
      <c r="JG15" s="77">
        <v>1</v>
      </c>
      <c r="JH15" s="77">
        <v>2</v>
      </c>
      <c r="JI15" s="77">
        <v>2</v>
      </c>
      <c r="JJ15" s="77">
        <v>2</v>
      </c>
      <c r="JK15" s="77">
        <v>3</v>
      </c>
      <c r="JL15" s="77">
        <v>2</v>
      </c>
      <c r="JM15" s="77">
        <v>2</v>
      </c>
      <c r="JN15" s="77">
        <v>2</v>
      </c>
      <c r="JO15" s="77">
        <v>2</v>
      </c>
      <c r="JP15" s="77">
        <v>2</v>
      </c>
      <c r="JQ15" s="77">
        <v>1</v>
      </c>
      <c r="JR15" s="77">
        <v>2</v>
      </c>
      <c r="JS15" s="77">
        <v>3</v>
      </c>
      <c r="JT15" s="77">
        <v>3</v>
      </c>
      <c r="JU15" s="77">
        <v>2</v>
      </c>
      <c r="JV15" s="77">
        <v>2</v>
      </c>
      <c r="JW15" s="77">
        <v>1</v>
      </c>
      <c r="JX15" s="77">
        <v>2</v>
      </c>
      <c r="JY15" s="77">
        <v>3</v>
      </c>
      <c r="JZ15" s="77">
        <v>1</v>
      </c>
      <c r="KA15" s="77">
        <v>4</v>
      </c>
      <c r="KB15" s="78">
        <v>4</v>
      </c>
      <c r="KC15" s="76">
        <v>2</v>
      </c>
      <c r="KD15" s="77">
        <v>2</v>
      </c>
      <c r="KE15" s="77">
        <v>1</v>
      </c>
      <c r="KF15" s="77">
        <v>2</v>
      </c>
      <c r="KG15" s="77">
        <v>2</v>
      </c>
      <c r="KH15" s="77">
        <v>2</v>
      </c>
      <c r="KI15" s="77">
        <v>2</v>
      </c>
      <c r="KJ15" s="77">
        <v>3</v>
      </c>
      <c r="KK15" s="77">
        <v>4</v>
      </c>
      <c r="KL15" s="77">
        <v>3</v>
      </c>
      <c r="KM15" s="77">
        <v>2</v>
      </c>
      <c r="KN15" s="77">
        <v>2</v>
      </c>
      <c r="KO15" s="77">
        <v>2</v>
      </c>
      <c r="KP15" s="77">
        <v>3</v>
      </c>
      <c r="KQ15" s="77">
        <v>1</v>
      </c>
      <c r="KR15" s="77">
        <v>3</v>
      </c>
      <c r="KS15" s="77">
        <v>3</v>
      </c>
      <c r="KT15" s="77">
        <v>2</v>
      </c>
      <c r="KU15" s="77">
        <v>2</v>
      </c>
      <c r="KV15" s="77">
        <v>3</v>
      </c>
      <c r="KW15" s="77">
        <v>3</v>
      </c>
      <c r="KX15" s="77">
        <v>3</v>
      </c>
      <c r="KY15" s="77">
        <v>3</v>
      </c>
      <c r="KZ15" s="77">
        <v>4</v>
      </c>
      <c r="LA15" s="77">
        <v>1</v>
      </c>
      <c r="LB15" s="77">
        <v>1</v>
      </c>
      <c r="LC15" s="77">
        <v>0</v>
      </c>
      <c r="LD15" s="78">
        <v>0</v>
      </c>
      <c r="LE15" s="25">
        <f>(((SUM('QLQ-30 + QLQ-OV28'!KA15:KB15)/2)-1)/6)*100</f>
        <v>50</v>
      </c>
      <c r="LF15" s="24">
        <f t="shared" ref="LF15:LF18" si="249">(1-(((SUM(IY15:JC15)/5)-1)/3))*100</f>
        <v>73.333333333333343</v>
      </c>
      <c r="LG15" s="24">
        <f t="shared" ref="LG15:LG18" si="250">(1-(((SUM(JD15:JE15)/2)-1)/3))*100</f>
        <v>66.666666666666671</v>
      </c>
      <c r="LH15" s="24">
        <f t="shared" ref="LH15:LH18" si="251">(1-(((SUM(JS15:JV15)/4)-1)/3))*100</f>
        <v>50</v>
      </c>
      <c r="LI15" s="24">
        <f t="shared" ref="LI15:LI18" si="252">(1-(((SUM(JR15+JW15)/2)-1)/3))*100</f>
        <v>83.333333333333343</v>
      </c>
      <c r="LJ15" s="24">
        <f t="shared" ref="LJ15:LJ18" si="253">(1-(((SUM(JX15:JY15)/2)-1)/3))*100</f>
        <v>50</v>
      </c>
      <c r="LK15" s="24">
        <f t="shared" ref="LK15:LK18" si="254">((((JH15+JJ15+JP15)/3)-1)/3)*100</f>
        <v>33.333333333333329</v>
      </c>
      <c r="LL15" s="24">
        <f t="shared" ref="LL15:LL18" si="255">(((SUM(JL15:JM15)/2)-1)/3)*100</f>
        <v>33.333333333333329</v>
      </c>
      <c r="LM15" s="24">
        <f t="shared" ref="LM15:LM18" si="256">((((JG15+JQ15)/2)-1)/3)*100</f>
        <v>0</v>
      </c>
      <c r="LN15" s="24">
        <f t="shared" ref="LN15:LN18" si="257">(((JF15/1)-1)/3)*100</f>
        <v>0</v>
      </c>
      <c r="LO15" s="24">
        <f t="shared" ref="LO15:LO18" si="258">(((JI15/1)-1)/3)*100</f>
        <v>33.333333333333329</v>
      </c>
      <c r="LP15" s="24">
        <f t="shared" ref="LP15:LP18" si="259">(((JK15/1)-1)/3)*100</f>
        <v>66.666666666666657</v>
      </c>
      <c r="LQ15" s="24">
        <f t="shared" ref="LQ15:LQ18" si="260">(((JN15/1)-1)/3)*100</f>
        <v>33.333333333333329</v>
      </c>
      <c r="LR15" s="24">
        <f t="shared" ref="LR15:LR18" si="261">(((JO15/1)-1)/3)*100</f>
        <v>33.333333333333329</v>
      </c>
      <c r="LS15" s="26">
        <f t="shared" ref="LS15:LS18" si="262">(((JZ15/1)-1)/3)*100</f>
        <v>0</v>
      </c>
      <c r="LT15" s="27">
        <f t="shared" ref="LT15:LT18" si="263">(((SUM(KV15:KW15)/2)-1)/3)*100</f>
        <v>66.666666666666657</v>
      </c>
      <c r="LU15" s="24">
        <f t="shared" ref="LU15:LU18" si="264">IF(LB15=1,(MB15),(MC15))</f>
        <v>0</v>
      </c>
      <c r="LV15" s="24">
        <f t="shared" ref="LV15:LV18" si="265">(((SUM(KX15:KZ15)/3)-1)/3)*100</f>
        <v>77.777777777777786</v>
      </c>
      <c r="LW15" s="24">
        <f t="shared" ref="LW15:LW18" si="266">(((SUM(KC15:KI15)/7)-1)/3)*100</f>
        <v>28.571428571428577</v>
      </c>
      <c r="LX15" s="24">
        <f t="shared" ref="LX15:LX18" si="267">(((SUM(KM15:KO15)/3)-1)/3)*100</f>
        <v>33.333333333333329</v>
      </c>
      <c r="LY15" s="24">
        <f t="shared" ref="LY15:LY18" si="268">(((SUM(KT15:KU15)/2)-1)/3)*100</f>
        <v>33.333333333333329</v>
      </c>
      <c r="LZ15" s="24">
        <f t="shared" ref="LZ15:LZ18" si="269">((((SUM(KP15:KS15)+KL15)/5)-1)/3)*100</f>
        <v>53.333333333333336</v>
      </c>
      <c r="MA15" s="26">
        <f t="shared" ref="MA15:MA18" si="270">IF(KJ15=1,0,MD15)</f>
        <v>83.333333333333343</v>
      </c>
      <c r="MB15" s="23">
        <f t="shared" ref="MB15:MB18" si="271">(((SUM(LA15:LB15)/2)-1)/3)*100</f>
        <v>0</v>
      </c>
      <c r="MC15" s="16" t="e">
        <f t="shared" si="12"/>
        <v>#DIV/0!</v>
      </c>
      <c r="MD15" s="20">
        <f t="shared" ref="MD15:MD18" si="272">(((SUM(KJ15:KK15)/2)-1)/3)*100</f>
        <v>83.333333333333343</v>
      </c>
    </row>
    <row r="16" spans="1:342">
      <c r="A16" s="40" t="s">
        <v>20</v>
      </c>
      <c r="B16" s="4" t="str">
        <f>DANE!B16</f>
        <v>6WK</v>
      </c>
      <c r="C16" s="72">
        <f>DANE!H16</f>
        <v>43551</v>
      </c>
      <c r="D16" s="76">
        <v>3</v>
      </c>
      <c r="E16" s="77">
        <v>3</v>
      </c>
      <c r="F16" s="77">
        <v>2</v>
      </c>
      <c r="G16" s="77">
        <v>3</v>
      </c>
      <c r="H16" s="77">
        <v>2</v>
      </c>
      <c r="I16" s="77">
        <v>3</v>
      </c>
      <c r="J16" s="77">
        <v>3</v>
      </c>
      <c r="K16" s="77">
        <v>3</v>
      </c>
      <c r="L16" s="77">
        <v>4</v>
      </c>
      <c r="M16" s="77">
        <v>3</v>
      </c>
      <c r="N16" s="77">
        <v>3</v>
      </c>
      <c r="O16" s="77">
        <v>3</v>
      </c>
      <c r="P16" s="77">
        <v>4</v>
      </c>
      <c r="Q16" s="77">
        <v>3</v>
      </c>
      <c r="R16" s="77">
        <v>3</v>
      </c>
      <c r="S16" s="77">
        <v>3</v>
      </c>
      <c r="T16" s="77">
        <v>1</v>
      </c>
      <c r="U16" s="77">
        <v>3</v>
      </c>
      <c r="V16" s="77">
        <v>3</v>
      </c>
      <c r="W16" s="77">
        <v>3</v>
      </c>
      <c r="X16" s="77">
        <v>3</v>
      </c>
      <c r="Y16" s="77">
        <v>3</v>
      </c>
      <c r="Z16" s="77">
        <v>3</v>
      </c>
      <c r="AA16" s="77">
        <v>4</v>
      </c>
      <c r="AB16" s="77">
        <v>2</v>
      </c>
      <c r="AC16" s="77">
        <v>3</v>
      </c>
      <c r="AD16" s="77">
        <v>3</v>
      </c>
      <c r="AE16" s="77">
        <v>4</v>
      </c>
      <c r="AF16" s="77">
        <v>4</v>
      </c>
      <c r="AG16" s="78">
        <v>5</v>
      </c>
      <c r="AH16" s="76">
        <v>4</v>
      </c>
      <c r="AI16" s="77">
        <v>4</v>
      </c>
      <c r="AJ16" s="77">
        <v>4</v>
      </c>
      <c r="AK16" s="77">
        <v>4</v>
      </c>
      <c r="AL16" s="77">
        <v>3</v>
      </c>
      <c r="AM16" s="77">
        <v>3</v>
      </c>
      <c r="AN16" s="77">
        <v>3</v>
      </c>
      <c r="AO16" s="77">
        <v>4</v>
      </c>
      <c r="AP16" s="77">
        <v>4</v>
      </c>
      <c r="AQ16" s="77">
        <v>3</v>
      </c>
      <c r="AR16" s="77">
        <v>3</v>
      </c>
      <c r="AS16" s="77">
        <v>3</v>
      </c>
      <c r="AT16" s="77">
        <v>3</v>
      </c>
      <c r="AU16" s="77">
        <v>2</v>
      </c>
      <c r="AV16" s="77">
        <v>1</v>
      </c>
      <c r="AW16" s="77">
        <v>3</v>
      </c>
      <c r="AX16" s="77">
        <v>2</v>
      </c>
      <c r="AY16" s="77">
        <v>2</v>
      </c>
      <c r="AZ16" s="77">
        <v>2</v>
      </c>
      <c r="BA16" s="77">
        <v>3</v>
      </c>
      <c r="BB16" s="77">
        <v>3</v>
      </c>
      <c r="BC16" s="77">
        <v>4</v>
      </c>
      <c r="BD16" s="77">
        <v>4</v>
      </c>
      <c r="BE16" s="77">
        <v>4</v>
      </c>
      <c r="BF16" s="77">
        <v>1</v>
      </c>
      <c r="BG16" s="77">
        <v>1</v>
      </c>
      <c r="BH16" s="77">
        <v>0</v>
      </c>
      <c r="BI16" s="78">
        <v>0</v>
      </c>
      <c r="BJ16" s="25">
        <f>(((SUM('QLQ-30 + QLQ-OV28'!AF16:AG16)/2)-1)/6)*100</f>
        <v>58.333333333333336</v>
      </c>
      <c r="BK16" s="24">
        <f t="shared" si="205"/>
        <v>46.666666666666664</v>
      </c>
      <c r="BL16" s="24">
        <f t="shared" si="206"/>
        <v>33.333333333333336</v>
      </c>
      <c r="BM16" s="24">
        <f t="shared" si="207"/>
        <v>25</v>
      </c>
      <c r="BN16" s="24">
        <f t="shared" si="208"/>
        <v>50</v>
      </c>
      <c r="BO16" s="24">
        <f t="shared" si="209"/>
        <v>33.333333333333336</v>
      </c>
      <c r="BP16" s="24">
        <f t="shared" si="210"/>
        <v>66.666666666666657</v>
      </c>
      <c r="BQ16" s="24">
        <f t="shared" si="211"/>
        <v>66.666666666666657</v>
      </c>
      <c r="BR16" s="24">
        <f t="shared" si="212"/>
        <v>83.333333333333343</v>
      </c>
      <c r="BS16" s="24">
        <f t="shared" si="213"/>
        <v>66.666666666666657</v>
      </c>
      <c r="BT16" s="24">
        <f t="shared" si="214"/>
        <v>66.666666666666657</v>
      </c>
      <c r="BU16" s="24">
        <f t="shared" si="215"/>
        <v>100</v>
      </c>
      <c r="BV16" s="24">
        <f t="shared" si="216"/>
        <v>66.666666666666657</v>
      </c>
      <c r="BW16" s="24">
        <f t="shared" si="217"/>
        <v>0</v>
      </c>
      <c r="BX16" s="26">
        <f t="shared" si="218"/>
        <v>100</v>
      </c>
      <c r="BY16" s="27">
        <f t="shared" si="219"/>
        <v>66.666666666666657</v>
      </c>
      <c r="BZ16" s="24">
        <f t="shared" si="220"/>
        <v>0</v>
      </c>
      <c r="CA16" s="24">
        <f t="shared" si="221"/>
        <v>100</v>
      </c>
      <c r="CB16" s="24">
        <f t="shared" si="222"/>
        <v>85.714285714285722</v>
      </c>
      <c r="CC16" s="24">
        <f t="shared" si="223"/>
        <v>66.666666666666657</v>
      </c>
      <c r="CD16" s="24">
        <f t="shared" si="224"/>
        <v>33.333333333333329</v>
      </c>
      <c r="CE16" s="24">
        <f t="shared" si="225"/>
        <v>40.000000000000007</v>
      </c>
      <c r="CF16" s="26">
        <f t="shared" si="226"/>
        <v>100</v>
      </c>
      <c r="CG16" s="23">
        <f t="shared" si="181"/>
        <v>0</v>
      </c>
      <c r="CH16" s="16" t="e">
        <f t="shared" si="0"/>
        <v>#DIV/0!</v>
      </c>
      <c r="CI16" s="20">
        <f t="shared" si="182"/>
        <v>100</v>
      </c>
      <c r="CJ16" s="71">
        <f>DANE!AY16</f>
        <v>43581</v>
      </c>
      <c r="CK16" s="76">
        <v>3</v>
      </c>
      <c r="CL16" s="77">
        <v>3</v>
      </c>
      <c r="CM16" s="77">
        <v>3</v>
      </c>
      <c r="CN16" s="77">
        <v>3</v>
      </c>
      <c r="CO16" s="77">
        <v>3</v>
      </c>
      <c r="CP16" s="77">
        <v>3</v>
      </c>
      <c r="CQ16" s="77">
        <v>3</v>
      </c>
      <c r="CR16" s="77">
        <v>2</v>
      </c>
      <c r="CS16" s="77">
        <v>3</v>
      </c>
      <c r="CT16" s="77">
        <v>3</v>
      </c>
      <c r="CU16" s="77">
        <v>4</v>
      </c>
      <c r="CV16" s="77">
        <v>4</v>
      </c>
      <c r="CW16" s="77">
        <v>3</v>
      </c>
      <c r="CX16" s="77">
        <v>3</v>
      </c>
      <c r="CY16" s="77">
        <v>3</v>
      </c>
      <c r="CZ16" s="77">
        <v>3</v>
      </c>
      <c r="DA16" s="77">
        <v>2</v>
      </c>
      <c r="DB16" s="77">
        <v>3</v>
      </c>
      <c r="DC16" s="77">
        <v>3</v>
      </c>
      <c r="DD16" s="77">
        <v>3</v>
      </c>
      <c r="DE16" s="77">
        <v>3</v>
      </c>
      <c r="DF16" s="77">
        <v>3</v>
      </c>
      <c r="DG16" s="77">
        <v>2</v>
      </c>
      <c r="DH16" s="77">
        <v>4</v>
      </c>
      <c r="DI16" s="77">
        <v>2</v>
      </c>
      <c r="DJ16" s="77">
        <v>4</v>
      </c>
      <c r="DK16" s="77">
        <v>4</v>
      </c>
      <c r="DL16" s="77">
        <v>4</v>
      </c>
      <c r="DM16" s="77">
        <v>3</v>
      </c>
      <c r="DN16" s="78">
        <v>3</v>
      </c>
      <c r="DO16" s="76">
        <v>3</v>
      </c>
      <c r="DP16" s="77">
        <v>3</v>
      </c>
      <c r="DQ16" s="77">
        <v>3</v>
      </c>
      <c r="DR16" s="77">
        <v>3</v>
      </c>
      <c r="DS16" s="77">
        <v>3</v>
      </c>
      <c r="DT16" s="77">
        <v>3</v>
      </c>
      <c r="DU16" s="77">
        <v>3</v>
      </c>
      <c r="DV16" s="77">
        <v>4</v>
      </c>
      <c r="DW16" s="77">
        <v>4</v>
      </c>
      <c r="DX16" s="77">
        <v>3</v>
      </c>
      <c r="DY16" s="77">
        <v>3</v>
      </c>
      <c r="DZ16" s="77">
        <v>4</v>
      </c>
      <c r="EA16" s="77">
        <v>4</v>
      </c>
      <c r="EB16" s="77">
        <v>4</v>
      </c>
      <c r="EC16" s="77">
        <v>3</v>
      </c>
      <c r="ED16" s="77">
        <v>3</v>
      </c>
      <c r="EE16" s="77">
        <v>3</v>
      </c>
      <c r="EF16" s="77">
        <v>2</v>
      </c>
      <c r="EG16" s="77">
        <v>2</v>
      </c>
      <c r="EH16" s="77">
        <v>3</v>
      </c>
      <c r="EI16" s="77">
        <v>3</v>
      </c>
      <c r="EJ16" s="77">
        <v>3</v>
      </c>
      <c r="EK16" s="77">
        <v>3</v>
      </c>
      <c r="EL16" s="77">
        <v>4</v>
      </c>
      <c r="EM16" s="77">
        <v>1</v>
      </c>
      <c r="EN16" s="77">
        <v>1</v>
      </c>
      <c r="EO16" s="77">
        <v>0</v>
      </c>
      <c r="EP16" s="78">
        <v>0</v>
      </c>
      <c r="EQ16" s="25">
        <f>(((SUM('QLQ-30 + QLQ-OV28'!DM16:DN16)/2)-1)/6)*100</f>
        <v>33.333333333333329</v>
      </c>
      <c r="ER16" s="24">
        <f t="shared" si="227"/>
        <v>33.333333333333336</v>
      </c>
      <c r="ES16" s="24">
        <f t="shared" si="228"/>
        <v>33.333333333333336</v>
      </c>
      <c r="ET16" s="24">
        <f t="shared" si="229"/>
        <v>33.333333333333336</v>
      </c>
      <c r="EU16" s="24">
        <f t="shared" si="230"/>
        <v>50</v>
      </c>
      <c r="EV16" s="24">
        <f t="shared" si="231"/>
        <v>0</v>
      </c>
      <c r="EW16" s="24">
        <f t="shared" si="232"/>
        <v>77.777777777777786</v>
      </c>
      <c r="EX16" s="24">
        <f t="shared" si="233"/>
        <v>66.666666666666657</v>
      </c>
      <c r="EY16" s="24">
        <f t="shared" si="234"/>
        <v>66.666666666666657</v>
      </c>
      <c r="EZ16" s="24">
        <f t="shared" si="235"/>
        <v>33.333333333333329</v>
      </c>
      <c r="FA16" s="24">
        <f t="shared" si="236"/>
        <v>100</v>
      </c>
      <c r="FB16" s="24">
        <f t="shared" si="237"/>
        <v>66.666666666666657</v>
      </c>
      <c r="FC16" s="24">
        <f t="shared" si="238"/>
        <v>66.666666666666657</v>
      </c>
      <c r="FD16" s="24">
        <f t="shared" si="239"/>
        <v>33.333333333333329</v>
      </c>
      <c r="FE16" s="26">
        <f t="shared" si="240"/>
        <v>100</v>
      </c>
      <c r="FF16" s="27">
        <f t="shared" si="241"/>
        <v>66.666666666666657</v>
      </c>
      <c r="FG16" s="24">
        <f t="shared" si="242"/>
        <v>0</v>
      </c>
      <c r="FH16" s="24">
        <f t="shared" si="243"/>
        <v>77.777777777777786</v>
      </c>
      <c r="FI16" s="24">
        <f t="shared" si="244"/>
        <v>66.666666666666657</v>
      </c>
      <c r="FJ16" s="24">
        <f t="shared" si="245"/>
        <v>88.888888888888886</v>
      </c>
      <c r="FK16" s="24">
        <f t="shared" si="246"/>
        <v>33.333333333333329</v>
      </c>
      <c r="FL16" s="24">
        <f t="shared" si="247"/>
        <v>73.333333333333343</v>
      </c>
      <c r="FM16" s="26">
        <f t="shared" si="248"/>
        <v>100</v>
      </c>
      <c r="FN16" s="23">
        <f t="shared" si="157"/>
        <v>0</v>
      </c>
      <c r="FO16" s="16" t="e">
        <f t="shared" si="10"/>
        <v>#DIV/0!</v>
      </c>
      <c r="FP16" s="20">
        <f t="shared" si="158"/>
        <v>100</v>
      </c>
      <c r="FQ16" s="71">
        <f>DANE!CF16</f>
        <v>43607</v>
      </c>
      <c r="FR16" s="76">
        <v>4</v>
      </c>
      <c r="FS16" s="77">
        <v>4</v>
      </c>
      <c r="FT16" s="77">
        <v>4</v>
      </c>
      <c r="FU16" s="77">
        <v>4</v>
      </c>
      <c r="FV16" s="77">
        <v>4</v>
      </c>
      <c r="FW16" s="77">
        <v>3</v>
      </c>
      <c r="FX16" s="77">
        <v>4</v>
      </c>
      <c r="FY16" s="77">
        <v>3</v>
      </c>
      <c r="FZ16" s="77">
        <v>3</v>
      </c>
      <c r="GA16" s="77">
        <v>3</v>
      </c>
      <c r="GB16" s="77">
        <v>3</v>
      </c>
      <c r="GC16" s="77">
        <v>4</v>
      </c>
      <c r="GD16" s="77">
        <v>3</v>
      </c>
      <c r="GE16" s="77">
        <v>4</v>
      </c>
      <c r="GF16" s="77">
        <v>3</v>
      </c>
      <c r="GG16" s="77">
        <v>4</v>
      </c>
      <c r="GH16" s="77">
        <v>2</v>
      </c>
      <c r="GI16" s="77">
        <v>4</v>
      </c>
      <c r="GJ16" s="77">
        <v>3</v>
      </c>
      <c r="GK16" s="77">
        <v>3</v>
      </c>
      <c r="GL16" s="77">
        <v>3</v>
      </c>
      <c r="GM16" s="77">
        <v>3</v>
      </c>
      <c r="GN16" s="77">
        <v>3</v>
      </c>
      <c r="GO16" s="77">
        <v>4</v>
      </c>
      <c r="GP16" s="77">
        <v>3</v>
      </c>
      <c r="GQ16" s="77">
        <v>4</v>
      </c>
      <c r="GR16" s="77">
        <v>4</v>
      </c>
      <c r="GS16" s="77">
        <v>4</v>
      </c>
      <c r="GT16" s="77">
        <v>7</v>
      </c>
      <c r="GU16" s="78">
        <v>7</v>
      </c>
      <c r="GV16" s="76">
        <v>3</v>
      </c>
      <c r="GW16" s="77">
        <v>3</v>
      </c>
      <c r="GX16" s="77">
        <v>4</v>
      </c>
      <c r="GY16" s="77">
        <v>4</v>
      </c>
      <c r="GZ16" s="77">
        <v>4</v>
      </c>
      <c r="HA16" s="77">
        <v>4</v>
      </c>
      <c r="HB16" s="77">
        <v>4</v>
      </c>
      <c r="HC16" s="77">
        <v>3</v>
      </c>
      <c r="HD16" s="77">
        <v>4</v>
      </c>
      <c r="HE16" s="77">
        <v>4</v>
      </c>
      <c r="HF16" s="77">
        <v>4</v>
      </c>
      <c r="HG16" s="77">
        <v>4</v>
      </c>
      <c r="HH16" s="77">
        <v>4</v>
      </c>
      <c r="HI16" s="77">
        <v>4</v>
      </c>
      <c r="HJ16" s="77">
        <v>3</v>
      </c>
      <c r="HK16" s="77">
        <v>3</v>
      </c>
      <c r="HL16" s="77">
        <v>4</v>
      </c>
      <c r="HM16" s="77">
        <v>1</v>
      </c>
      <c r="HN16" s="77">
        <v>1</v>
      </c>
      <c r="HO16" s="77">
        <v>4</v>
      </c>
      <c r="HP16" s="77">
        <v>4</v>
      </c>
      <c r="HQ16" s="77">
        <v>4</v>
      </c>
      <c r="HR16" s="77">
        <v>4</v>
      </c>
      <c r="HS16" s="77">
        <v>4</v>
      </c>
      <c r="HT16" s="77">
        <v>1</v>
      </c>
      <c r="HU16" s="77">
        <v>1</v>
      </c>
      <c r="HV16" s="77">
        <v>0</v>
      </c>
      <c r="HW16" s="78">
        <v>0</v>
      </c>
      <c r="HX16" s="25">
        <f>(((SUM('QLQ-30 + QLQ-OV28'!GT16:GU16)/2)-1)/6)*100</f>
        <v>100</v>
      </c>
      <c r="HY16" s="24">
        <f t="shared" si="183"/>
        <v>0</v>
      </c>
      <c r="HZ16" s="24">
        <f t="shared" si="184"/>
        <v>16.666666666666664</v>
      </c>
      <c r="IA16" s="24">
        <f t="shared" si="185"/>
        <v>25</v>
      </c>
      <c r="IB16" s="24">
        <f t="shared" si="186"/>
        <v>33.333333333333336</v>
      </c>
      <c r="IC16" s="24">
        <f t="shared" si="187"/>
        <v>0</v>
      </c>
      <c r="ID16" s="24">
        <f t="shared" si="188"/>
        <v>88.888888888888886</v>
      </c>
      <c r="IE16" s="24">
        <f t="shared" si="189"/>
        <v>83.333333333333343</v>
      </c>
      <c r="IF16" s="24">
        <f t="shared" si="190"/>
        <v>66.666666666666657</v>
      </c>
      <c r="IG16" s="24">
        <f t="shared" si="191"/>
        <v>66.666666666666657</v>
      </c>
      <c r="IH16" s="24">
        <f t="shared" si="192"/>
        <v>66.666666666666657</v>
      </c>
      <c r="II16" s="24">
        <f t="shared" si="193"/>
        <v>66.666666666666657</v>
      </c>
      <c r="IJ16" s="24">
        <f t="shared" si="194"/>
        <v>100</v>
      </c>
      <c r="IK16" s="24">
        <f t="shared" si="195"/>
        <v>33.333333333333329</v>
      </c>
      <c r="IL16" s="26">
        <f t="shared" si="196"/>
        <v>100</v>
      </c>
      <c r="IM16" s="27">
        <f t="shared" si="197"/>
        <v>100</v>
      </c>
      <c r="IN16" s="24">
        <f t="shared" si="198"/>
        <v>0</v>
      </c>
      <c r="IO16" s="24">
        <f t="shared" si="199"/>
        <v>100</v>
      </c>
      <c r="IP16" s="24">
        <f t="shared" si="200"/>
        <v>90.476190476190482</v>
      </c>
      <c r="IQ16" s="24">
        <f t="shared" si="201"/>
        <v>100</v>
      </c>
      <c r="IR16" s="24">
        <f t="shared" si="202"/>
        <v>0</v>
      </c>
      <c r="IS16" s="24">
        <f t="shared" si="203"/>
        <v>86.666666666666671</v>
      </c>
      <c r="IT16" s="26">
        <f t="shared" si="204"/>
        <v>83.333333333333343</v>
      </c>
      <c r="IU16" s="23">
        <f t="shared" ref="IU16:IU18" si="273">(((SUM(HT16:HU16)/2)-1)/3)*100</f>
        <v>0</v>
      </c>
      <c r="IV16" s="16" t="e">
        <f t="shared" si="11"/>
        <v>#DIV/0!</v>
      </c>
      <c r="IW16" s="20">
        <f t="shared" ref="IW16:IW18" si="274">(((SUM(HC16:HD16)/2)-1)/3)*100</f>
        <v>83.333333333333343</v>
      </c>
      <c r="IX16" s="71" t="str">
        <f>DANE!DM16</f>
        <v>zgon 2019-06-06</v>
      </c>
      <c r="IY16" s="76"/>
      <c r="IZ16" s="77"/>
      <c r="JA16" s="77"/>
      <c r="JB16" s="77"/>
      <c r="JC16" s="77"/>
      <c r="JD16" s="77"/>
      <c r="JE16" s="77"/>
      <c r="JF16" s="77"/>
      <c r="JG16" s="77"/>
      <c r="JH16" s="77"/>
      <c r="JI16" s="77"/>
      <c r="JJ16" s="77"/>
      <c r="JK16" s="77"/>
      <c r="JL16" s="77"/>
      <c r="JM16" s="77"/>
      <c r="JN16" s="77"/>
      <c r="JO16" s="77"/>
      <c r="JP16" s="77"/>
      <c r="JQ16" s="77"/>
      <c r="JR16" s="77"/>
      <c r="JS16" s="77"/>
      <c r="JT16" s="77"/>
      <c r="JU16" s="77"/>
      <c r="JV16" s="77"/>
      <c r="JW16" s="77"/>
      <c r="JX16" s="77"/>
      <c r="JY16" s="77"/>
      <c r="JZ16" s="77"/>
      <c r="KA16" s="77"/>
      <c r="KB16" s="78"/>
      <c r="KC16" s="76"/>
      <c r="KD16" s="77"/>
      <c r="KE16" s="77"/>
      <c r="KF16" s="77"/>
      <c r="KG16" s="77"/>
      <c r="KH16" s="77"/>
      <c r="KI16" s="77"/>
      <c r="KJ16" s="77"/>
      <c r="KK16" s="77"/>
      <c r="KL16" s="77"/>
      <c r="KM16" s="77"/>
      <c r="KN16" s="77"/>
      <c r="KO16" s="77"/>
      <c r="KP16" s="77"/>
      <c r="KQ16" s="77"/>
      <c r="KR16" s="77"/>
      <c r="KS16" s="77"/>
      <c r="KT16" s="77"/>
      <c r="KU16" s="77"/>
      <c r="KV16" s="77"/>
      <c r="KW16" s="77"/>
      <c r="KX16" s="77"/>
      <c r="KY16" s="77"/>
      <c r="KZ16" s="77"/>
      <c r="LA16" s="77"/>
      <c r="LB16" s="77"/>
      <c r="LC16" s="77"/>
      <c r="LD16" s="78"/>
      <c r="LE16" s="25">
        <f>(((SUM('QLQ-30 + QLQ-OV28'!KA16:KB16)/2)-1)/6)*100</f>
        <v>-16.666666666666664</v>
      </c>
      <c r="LF16" s="24">
        <f t="shared" si="249"/>
        <v>133.33333333333331</v>
      </c>
      <c r="LG16" s="24">
        <f t="shared" si="250"/>
        <v>133.33333333333331</v>
      </c>
      <c r="LH16" s="24">
        <f t="shared" si="251"/>
        <v>133.33333333333331</v>
      </c>
      <c r="LI16" s="24">
        <f t="shared" si="252"/>
        <v>133.33333333333331</v>
      </c>
      <c r="LJ16" s="24">
        <f t="shared" si="253"/>
        <v>133.33333333333331</v>
      </c>
      <c r="LK16" s="24">
        <f t="shared" si="254"/>
        <v>-33.333333333333329</v>
      </c>
      <c r="LL16" s="24">
        <f t="shared" si="255"/>
        <v>-33.333333333333329</v>
      </c>
      <c r="LM16" s="24">
        <f t="shared" si="256"/>
        <v>-33.333333333333329</v>
      </c>
      <c r="LN16" s="24">
        <f t="shared" si="257"/>
        <v>-33.333333333333329</v>
      </c>
      <c r="LO16" s="24">
        <f t="shared" si="258"/>
        <v>-33.333333333333329</v>
      </c>
      <c r="LP16" s="24">
        <f t="shared" si="259"/>
        <v>-33.333333333333329</v>
      </c>
      <c r="LQ16" s="24">
        <f t="shared" si="260"/>
        <v>-33.333333333333329</v>
      </c>
      <c r="LR16" s="24">
        <f t="shared" si="261"/>
        <v>-33.333333333333329</v>
      </c>
      <c r="LS16" s="26">
        <f t="shared" si="262"/>
        <v>-33.333333333333329</v>
      </c>
      <c r="LT16" s="27">
        <f t="shared" si="263"/>
        <v>-33.333333333333329</v>
      </c>
      <c r="LU16" s="24" t="e">
        <f t="shared" si="264"/>
        <v>#DIV/0!</v>
      </c>
      <c r="LV16" s="24">
        <f t="shared" si="265"/>
        <v>-33.333333333333329</v>
      </c>
      <c r="LW16" s="24">
        <f t="shared" si="266"/>
        <v>-33.333333333333329</v>
      </c>
      <c r="LX16" s="24">
        <f t="shared" si="267"/>
        <v>-33.333333333333329</v>
      </c>
      <c r="LY16" s="24">
        <f t="shared" si="268"/>
        <v>-33.333333333333329</v>
      </c>
      <c r="LZ16" s="24">
        <f t="shared" si="269"/>
        <v>-33.333333333333329</v>
      </c>
      <c r="MA16" s="26">
        <f t="shared" si="270"/>
        <v>-33.333333333333329</v>
      </c>
      <c r="MB16" s="23">
        <f t="shared" si="271"/>
        <v>-33.333333333333329</v>
      </c>
      <c r="MC16" s="16" t="e">
        <f t="shared" si="12"/>
        <v>#DIV/0!</v>
      </c>
      <c r="MD16" s="20">
        <f t="shared" si="272"/>
        <v>-33.333333333333329</v>
      </c>
    </row>
    <row r="17" spans="1:342">
      <c r="A17" s="40" t="s">
        <v>21</v>
      </c>
      <c r="B17" s="4" t="str">
        <f>DANE!B17</f>
        <v>44LG</v>
      </c>
      <c r="C17" s="72">
        <f>DANE!H17</f>
        <v>43566</v>
      </c>
      <c r="D17" s="76">
        <v>1</v>
      </c>
      <c r="E17" s="77">
        <v>1</v>
      </c>
      <c r="F17" s="77">
        <v>1</v>
      </c>
      <c r="G17" s="77">
        <v>1</v>
      </c>
      <c r="H17" s="77">
        <v>1</v>
      </c>
      <c r="I17" s="77">
        <v>1</v>
      </c>
      <c r="J17" s="77">
        <v>1</v>
      </c>
      <c r="K17" s="77">
        <v>1</v>
      </c>
      <c r="L17" s="77">
        <v>2</v>
      </c>
      <c r="M17" s="77">
        <v>2</v>
      </c>
      <c r="N17" s="77">
        <v>2</v>
      </c>
      <c r="O17" s="77">
        <v>2</v>
      </c>
      <c r="P17" s="77">
        <v>1</v>
      </c>
      <c r="Q17" s="77">
        <v>2</v>
      </c>
      <c r="R17" s="77">
        <v>1</v>
      </c>
      <c r="S17" s="77">
        <v>2</v>
      </c>
      <c r="T17" s="77">
        <v>2</v>
      </c>
      <c r="U17" s="77">
        <v>2</v>
      </c>
      <c r="V17" s="77">
        <v>2</v>
      </c>
      <c r="W17" s="77">
        <v>2</v>
      </c>
      <c r="X17" s="77">
        <v>3</v>
      </c>
      <c r="Y17" s="77">
        <v>3</v>
      </c>
      <c r="Z17" s="77">
        <v>2</v>
      </c>
      <c r="AA17" s="77">
        <v>2</v>
      </c>
      <c r="AB17" s="77">
        <v>1</v>
      </c>
      <c r="AC17" s="77">
        <v>1</v>
      </c>
      <c r="AD17" s="77">
        <v>1</v>
      </c>
      <c r="AE17" s="77">
        <v>1</v>
      </c>
      <c r="AF17" s="77">
        <v>5</v>
      </c>
      <c r="AG17" s="78">
        <v>5</v>
      </c>
      <c r="AH17" s="76">
        <v>2</v>
      </c>
      <c r="AI17" s="77">
        <v>2</v>
      </c>
      <c r="AJ17" s="77">
        <v>2</v>
      </c>
      <c r="AK17" s="77">
        <v>2</v>
      </c>
      <c r="AL17" s="77">
        <v>2</v>
      </c>
      <c r="AM17" s="77">
        <v>2</v>
      </c>
      <c r="AN17" s="77">
        <v>2</v>
      </c>
      <c r="AO17" s="77">
        <v>1</v>
      </c>
      <c r="AP17" s="77">
        <v>0</v>
      </c>
      <c r="AQ17" s="77">
        <v>1</v>
      </c>
      <c r="AR17" s="77">
        <v>2</v>
      </c>
      <c r="AS17" s="77">
        <v>2</v>
      </c>
      <c r="AT17" s="77">
        <v>2</v>
      </c>
      <c r="AU17" s="77">
        <v>3</v>
      </c>
      <c r="AV17" s="77">
        <v>1</v>
      </c>
      <c r="AW17" s="77">
        <v>3</v>
      </c>
      <c r="AX17" s="77">
        <v>3</v>
      </c>
      <c r="AY17" s="77">
        <v>2</v>
      </c>
      <c r="AZ17" s="77">
        <v>3</v>
      </c>
      <c r="BA17" s="77">
        <v>3</v>
      </c>
      <c r="BB17" s="77">
        <v>3</v>
      </c>
      <c r="BC17" s="77">
        <v>3</v>
      </c>
      <c r="BD17" s="77">
        <v>3</v>
      </c>
      <c r="BE17" s="77">
        <v>4</v>
      </c>
      <c r="BF17" s="77">
        <v>2</v>
      </c>
      <c r="BG17" s="77">
        <v>3</v>
      </c>
      <c r="BH17" s="77">
        <v>2</v>
      </c>
      <c r="BI17" s="78">
        <v>3</v>
      </c>
      <c r="BJ17" s="25">
        <f>(((SUM('QLQ-30 + QLQ-OV28'!AF17:AG17)/2)-1)/6)*100</f>
        <v>66.666666666666657</v>
      </c>
      <c r="BK17" s="24">
        <f t="shared" si="205"/>
        <v>100</v>
      </c>
      <c r="BL17" s="24">
        <f t="shared" si="206"/>
        <v>100</v>
      </c>
      <c r="BM17" s="24">
        <f t="shared" si="207"/>
        <v>50</v>
      </c>
      <c r="BN17" s="24">
        <f t="shared" si="208"/>
        <v>83.333333333333343</v>
      </c>
      <c r="BO17" s="24">
        <f t="shared" si="209"/>
        <v>100</v>
      </c>
      <c r="BP17" s="24">
        <f t="shared" si="210"/>
        <v>33.333333333333329</v>
      </c>
      <c r="BQ17" s="24">
        <f t="shared" si="211"/>
        <v>16.666666666666664</v>
      </c>
      <c r="BR17" s="24">
        <f t="shared" si="212"/>
        <v>33.333333333333329</v>
      </c>
      <c r="BS17" s="24">
        <f t="shared" si="213"/>
        <v>0</v>
      </c>
      <c r="BT17" s="24">
        <f t="shared" si="214"/>
        <v>33.333333333333329</v>
      </c>
      <c r="BU17" s="24">
        <f t="shared" si="215"/>
        <v>0</v>
      </c>
      <c r="BV17" s="24">
        <f t="shared" si="216"/>
        <v>33.333333333333329</v>
      </c>
      <c r="BW17" s="24">
        <f t="shared" si="217"/>
        <v>33.333333333333329</v>
      </c>
      <c r="BX17" s="26">
        <f t="shared" si="218"/>
        <v>0</v>
      </c>
      <c r="BY17" s="27">
        <f t="shared" si="219"/>
        <v>66.666666666666657</v>
      </c>
      <c r="BZ17" s="24">
        <f t="shared" si="220"/>
        <v>27.777777777777775</v>
      </c>
      <c r="CA17" s="24">
        <f t="shared" si="221"/>
        <v>77.777777777777786</v>
      </c>
      <c r="CB17" s="24">
        <f t="shared" si="222"/>
        <v>33.333333333333329</v>
      </c>
      <c r="CC17" s="24">
        <f t="shared" si="223"/>
        <v>33.333333333333329</v>
      </c>
      <c r="CD17" s="24">
        <f t="shared" si="224"/>
        <v>50</v>
      </c>
      <c r="CE17" s="24">
        <f t="shared" si="225"/>
        <v>40.000000000000007</v>
      </c>
      <c r="CF17" s="26">
        <f t="shared" si="226"/>
        <v>0</v>
      </c>
      <c r="CG17" s="23">
        <f t="shared" si="181"/>
        <v>50</v>
      </c>
      <c r="CH17" s="16">
        <f t="shared" si="0"/>
        <v>27.777777777777775</v>
      </c>
      <c r="CI17" s="20">
        <f t="shared" si="182"/>
        <v>-16.666666666666664</v>
      </c>
      <c r="CJ17" s="71">
        <f>DANE!AY17</f>
        <v>43591</v>
      </c>
      <c r="CK17" s="76">
        <v>1</v>
      </c>
      <c r="CL17" s="77">
        <v>2</v>
      </c>
      <c r="CM17" s="77">
        <v>1</v>
      </c>
      <c r="CN17" s="77">
        <v>2</v>
      </c>
      <c r="CO17" s="77">
        <v>1</v>
      </c>
      <c r="CP17" s="77">
        <v>1</v>
      </c>
      <c r="CQ17" s="77">
        <v>1</v>
      </c>
      <c r="CR17" s="77">
        <v>1</v>
      </c>
      <c r="CS17" s="77">
        <v>2</v>
      </c>
      <c r="CT17" s="77">
        <v>2</v>
      </c>
      <c r="CU17" s="77">
        <v>3</v>
      </c>
      <c r="CV17" s="77">
        <v>2</v>
      </c>
      <c r="CW17" s="77">
        <v>2</v>
      </c>
      <c r="CX17" s="77">
        <v>2</v>
      </c>
      <c r="CY17" s="77">
        <v>2</v>
      </c>
      <c r="CZ17" s="77">
        <v>1</v>
      </c>
      <c r="DA17" s="77">
        <v>2</v>
      </c>
      <c r="DB17" s="77">
        <v>2</v>
      </c>
      <c r="DC17" s="77">
        <v>2</v>
      </c>
      <c r="DD17" s="77">
        <v>2</v>
      </c>
      <c r="DE17" s="77">
        <v>3</v>
      </c>
      <c r="DF17" s="77">
        <v>3</v>
      </c>
      <c r="DG17" s="77">
        <v>2</v>
      </c>
      <c r="DH17" s="77">
        <v>2</v>
      </c>
      <c r="DI17" s="77">
        <v>1</v>
      </c>
      <c r="DJ17" s="77">
        <v>2</v>
      </c>
      <c r="DK17" s="77">
        <v>2</v>
      </c>
      <c r="DL17" s="77">
        <v>2</v>
      </c>
      <c r="DM17" s="77">
        <v>5</v>
      </c>
      <c r="DN17" s="78">
        <v>5</v>
      </c>
      <c r="DO17" s="76">
        <v>2</v>
      </c>
      <c r="DP17" s="77">
        <v>2</v>
      </c>
      <c r="DQ17" s="77">
        <v>2</v>
      </c>
      <c r="DR17" s="77">
        <v>3</v>
      </c>
      <c r="DS17" s="77">
        <v>3</v>
      </c>
      <c r="DT17" s="77">
        <v>3</v>
      </c>
      <c r="DU17" s="77">
        <v>2</v>
      </c>
      <c r="DV17" s="77">
        <v>2</v>
      </c>
      <c r="DW17" s="77">
        <v>2</v>
      </c>
      <c r="DX17" s="77">
        <v>3</v>
      </c>
      <c r="DY17" s="77">
        <v>3</v>
      </c>
      <c r="DZ17" s="77">
        <v>4</v>
      </c>
      <c r="EA17" s="77">
        <v>4</v>
      </c>
      <c r="EB17" s="77">
        <v>4</v>
      </c>
      <c r="EC17" s="77">
        <v>1</v>
      </c>
      <c r="ED17" s="77">
        <v>3</v>
      </c>
      <c r="EE17" s="77">
        <v>3</v>
      </c>
      <c r="EF17" s="77">
        <v>2</v>
      </c>
      <c r="EG17" s="77">
        <v>2</v>
      </c>
      <c r="EH17" s="77">
        <v>2</v>
      </c>
      <c r="EI17" s="77">
        <v>2</v>
      </c>
      <c r="EJ17" s="77">
        <v>4</v>
      </c>
      <c r="EK17" s="77">
        <v>4</v>
      </c>
      <c r="EL17" s="77">
        <v>4</v>
      </c>
      <c r="EM17" s="77">
        <v>2</v>
      </c>
      <c r="EN17" s="77">
        <v>2</v>
      </c>
      <c r="EO17" s="77">
        <v>1</v>
      </c>
      <c r="EP17" s="78">
        <v>2</v>
      </c>
      <c r="EQ17" s="25">
        <f>(((SUM('QLQ-30 + QLQ-OV28'!DM17:DN17)/2)-1)/6)*100</f>
        <v>66.666666666666657</v>
      </c>
      <c r="ER17" s="24">
        <f t="shared" si="227"/>
        <v>86.666666666666671</v>
      </c>
      <c r="ES17" s="24">
        <f t="shared" si="228"/>
        <v>100</v>
      </c>
      <c r="ET17" s="24">
        <f t="shared" si="229"/>
        <v>50</v>
      </c>
      <c r="EU17" s="24">
        <f t="shared" si="230"/>
        <v>83.333333333333343</v>
      </c>
      <c r="EV17" s="24">
        <f t="shared" si="231"/>
        <v>66.666666666666671</v>
      </c>
      <c r="EW17" s="24">
        <f t="shared" si="232"/>
        <v>33.333333333333329</v>
      </c>
      <c r="EX17" s="24">
        <f t="shared" si="233"/>
        <v>33.333333333333329</v>
      </c>
      <c r="EY17" s="24">
        <f t="shared" si="234"/>
        <v>33.333333333333329</v>
      </c>
      <c r="EZ17" s="24">
        <f t="shared" si="235"/>
        <v>0</v>
      </c>
      <c r="FA17" s="24">
        <f t="shared" si="236"/>
        <v>66.666666666666657</v>
      </c>
      <c r="FB17" s="24">
        <f t="shared" si="237"/>
        <v>33.333333333333329</v>
      </c>
      <c r="FC17" s="24">
        <f t="shared" si="238"/>
        <v>0</v>
      </c>
      <c r="FD17" s="24">
        <f t="shared" si="239"/>
        <v>33.333333333333329</v>
      </c>
      <c r="FE17" s="26">
        <f t="shared" si="240"/>
        <v>33.333333333333329</v>
      </c>
      <c r="FF17" s="27">
        <f t="shared" si="241"/>
        <v>33.333333333333329</v>
      </c>
      <c r="FG17" s="24">
        <f t="shared" si="242"/>
        <v>12.5</v>
      </c>
      <c r="FH17" s="24">
        <f t="shared" si="243"/>
        <v>100</v>
      </c>
      <c r="FI17" s="24">
        <f t="shared" si="244"/>
        <v>47.619047619047613</v>
      </c>
      <c r="FJ17" s="24">
        <f t="shared" si="245"/>
        <v>88.888888888888886</v>
      </c>
      <c r="FK17" s="24">
        <f t="shared" si="246"/>
        <v>33.333333333333329</v>
      </c>
      <c r="FL17" s="24">
        <f t="shared" si="247"/>
        <v>60</v>
      </c>
      <c r="FM17" s="26">
        <f t="shared" si="248"/>
        <v>33.333333333333329</v>
      </c>
      <c r="FN17" s="23">
        <f t="shared" si="157"/>
        <v>33.333333333333329</v>
      </c>
      <c r="FO17" s="16">
        <f t="shared" si="10"/>
        <v>12.5</v>
      </c>
      <c r="FP17" s="20">
        <f t="shared" si="158"/>
        <v>33.333333333333329</v>
      </c>
      <c r="FQ17" s="71">
        <f>DANE!CF17</f>
        <v>43634</v>
      </c>
      <c r="FR17" s="76">
        <v>2</v>
      </c>
      <c r="FS17" s="77">
        <v>2</v>
      </c>
      <c r="FT17" s="77">
        <v>2</v>
      </c>
      <c r="FU17" s="77">
        <v>2</v>
      </c>
      <c r="FV17" s="77">
        <v>2</v>
      </c>
      <c r="FW17" s="77">
        <v>3</v>
      </c>
      <c r="FX17" s="77">
        <v>3</v>
      </c>
      <c r="FY17" s="77">
        <v>2</v>
      </c>
      <c r="FZ17" s="77">
        <v>2</v>
      </c>
      <c r="GA17" s="77">
        <v>3</v>
      </c>
      <c r="GB17" s="77">
        <v>3</v>
      </c>
      <c r="GC17" s="77">
        <v>3</v>
      </c>
      <c r="GD17" s="77">
        <v>2</v>
      </c>
      <c r="GE17" s="77">
        <v>2</v>
      </c>
      <c r="GF17" s="77">
        <v>3</v>
      </c>
      <c r="GG17" s="77">
        <v>3</v>
      </c>
      <c r="GH17" s="77">
        <v>2</v>
      </c>
      <c r="GI17" s="77">
        <v>2</v>
      </c>
      <c r="GJ17" s="77">
        <v>2</v>
      </c>
      <c r="GK17" s="77">
        <v>2</v>
      </c>
      <c r="GL17" s="77">
        <v>3</v>
      </c>
      <c r="GM17" s="77">
        <v>3</v>
      </c>
      <c r="GN17" s="77">
        <v>3</v>
      </c>
      <c r="GO17" s="77">
        <v>3</v>
      </c>
      <c r="GP17" s="77">
        <v>2</v>
      </c>
      <c r="GQ17" s="77">
        <v>3</v>
      </c>
      <c r="GR17" s="77">
        <v>3</v>
      </c>
      <c r="GS17" s="77">
        <v>3</v>
      </c>
      <c r="GT17" s="77">
        <v>4</v>
      </c>
      <c r="GU17" s="78">
        <v>5</v>
      </c>
      <c r="GV17" s="76">
        <v>2</v>
      </c>
      <c r="GW17" s="77">
        <v>2</v>
      </c>
      <c r="GX17" s="77">
        <v>3</v>
      </c>
      <c r="GY17" s="77">
        <v>3</v>
      </c>
      <c r="GZ17" s="77">
        <v>2</v>
      </c>
      <c r="HA17" s="77">
        <v>3</v>
      </c>
      <c r="HB17" s="77">
        <v>3</v>
      </c>
      <c r="HC17" s="77">
        <v>2</v>
      </c>
      <c r="HD17" s="77">
        <v>2</v>
      </c>
      <c r="HE17" s="77">
        <v>2</v>
      </c>
      <c r="HF17" s="77">
        <v>3</v>
      </c>
      <c r="HG17" s="77">
        <v>3</v>
      </c>
      <c r="HH17" s="77">
        <v>3</v>
      </c>
      <c r="HI17" s="77">
        <v>4</v>
      </c>
      <c r="HJ17" s="77">
        <v>2</v>
      </c>
      <c r="HK17" s="77">
        <v>2</v>
      </c>
      <c r="HL17" s="77">
        <v>2</v>
      </c>
      <c r="HM17" s="77">
        <v>2</v>
      </c>
      <c r="HN17" s="77">
        <v>2</v>
      </c>
      <c r="HO17" s="77">
        <v>3</v>
      </c>
      <c r="HP17" s="77">
        <v>3</v>
      </c>
      <c r="HQ17" s="77">
        <v>4</v>
      </c>
      <c r="HR17" s="77">
        <v>4</v>
      </c>
      <c r="HS17" s="77">
        <v>4</v>
      </c>
      <c r="HT17" s="77">
        <v>1</v>
      </c>
      <c r="HU17" s="77">
        <v>1</v>
      </c>
      <c r="HV17" s="77">
        <v>0</v>
      </c>
      <c r="HW17" s="78">
        <v>0</v>
      </c>
      <c r="HX17" s="25">
        <f>(((SUM('QLQ-30 + QLQ-OV28'!GT17:GU17)/2)-1)/6)*100</f>
        <v>58.333333333333336</v>
      </c>
      <c r="HY17" s="24">
        <f t="shared" si="183"/>
        <v>66.666666666666671</v>
      </c>
      <c r="HZ17" s="24">
        <f t="shared" si="184"/>
        <v>33.333333333333336</v>
      </c>
      <c r="IA17" s="24">
        <f t="shared" si="185"/>
        <v>33.333333333333336</v>
      </c>
      <c r="IB17" s="24">
        <f t="shared" si="186"/>
        <v>66.666666666666671</v>
      </c>
      <c r="IC17" s="24">
        <f t="shared" si="187"/>
        <v>33.333333333333336</v>
      </c>
      <c r="ID17" s="24">
        <f t="shared" si="188"/>
        <v>55.55555555555555</v>
      </c>
      <c r="IE17" s="24">
        <f t="shared" si="189"/>
        <v>50</v>
      </c>
      <c r="IF17" s="24">
        <f t="shared" si="190"/>
        <v>33.333333333333329</v>
      </c>
      <c r="IG17" s="24">
        <f t="shared" si="191"/>
        <v>33.333333333333329</v>
      </c>
      <c r="IH17" s="24">
        <f t="shared" si="192"/>
        <v>66.666666666666657</v>
      </c>
      <c r="II17" s="24">
        <f t="shared" si="193"/>
        <v>33.333333333333329</v>
      </c>
      <c r="IJ17" s="24">
        <f t="shared" si="194"/>
        <v>66.666666666666657</v>
      </c>
      <c r="IK17" s="24">
        <f t="shared" si="195"/>
        <v>33.333333333333329</v>
      </c>
      <c r="IL17" s="26">
        <f t="shared" si="196"/>
        <v>66.666666666666657</v>
      </c>
      <c r="IM17" s="27">
        <f t="shared" si="197"/>
        <v>66.666666666666657</v>
      </c>
      <c r="IN17" s="24">
        <f t="shared" si="198"/>
        <v>0</v>
      </c>
      <c r="IO17" s="24">
        <f t="shared" si="199"/>
        <v>100</v>
      </c>
      <c r="IP17" s="24">
        <f t="shared" si="200"/>
        <v>52.380952380952387</v>
      </c>
      <c r="IQ17" s="24">
        <f t="shared" si="201"/>
        <v>66.666666666666657</v>
      </c>
      <c r="IR17" s="24">
        <f t="shared" si="202"/>
        <v>33.333333333333329</v>
      </c>
      <c r="IS17" s="24">
        <f t="shared" si="203"/>
        <v>46.666666666666664</v>
      </c>
      <c r="IT17" s="26">
        <f t="shared" si="204"/>
        <v>33.333333333333329</v>
      </c>
      <c r="IU17" s="23">
        <f t="shared" si="273"/>
        <v>0</v>
      </c>
      <c r="IV17" s="16" t="e">
        <f t="shared" si="11"/>
        <v>#DIV/0!</v>
      </c>
      <c r="IW17" s="20">
        <f t="shared" si="274"/>
        <v>33.333333333333329</v>
      </c>
      <c r="IX17" s="71">
        <f>DANE!DM17</f>
        <v>43689</v>
      </c>
      <c r="IY17" s="76">
        <v>3</v>
      </c>
      <c r="IZ17" s="77">
        <v>3</v>
      </c>
      <c r="JA17" s="77">
        <v>3</v>
      </c>
      <c r="JB17" s="77">
        <v>3</v>
      </c>
      <c r="JC17" s="77">
        <v>2</v>
      </c>
      <c r="JD17" s="77">
        <v>2</v>
      </c>
      <c r="JE17" s="77">
        <v>2</v>
      </c>
      <c r="JF17" s="77">
        <v>2</v>
      </c>
      <c r="JG17" s="77">
        <v>3</v>
      </c>
      <c r="JH17" s="77">
        <v>3</v>
      </c>
      <c r="JI17" s="77">
        <v>3</v>
      </c>
      <c r="JJ17" s="77">
        <v>3</v>
      </c>
      <c r="JK17" s="77">
        <v>2</v>
      </c>
      <c r="JL17" s="77">
        <v>3</v>
      </c>
      <c r="JM17" s="77">
        <v>3</v>
      </c>
      <c r="JN17" s="77">
        <v>3</v>
      </c>
      <c r="JO17" s="77">
        <v>1</v>
      </c>
      <c r="JP17" s="77">
        <v>2</v>
      </c>
      <c r="JQ17" s="77">
        <v>3</v>
      </c>
      <c r="JR17" s="77">
        <v>3</v>
      </c>
      <c r="JS17" s="77">
        <v>3</v>
      </c>
      <c r="JT17" s="77">
        <v>4</v>
      </c>
      <c r="JU17" s="77">
        <v>4</v>
      </c>
      <c r="JV17" s="77">
        <v>4</v>
      </c>
      <c r="JW17" s="77">
        <v>2</v>
      </c>
      <c r="JX17" s="77">
        <v>3</v>
      </c>
      <c r="JY17" s="77">
        <v>3</v>
      </c>
      <c r="JZ17" s="77">
        <v>3</v>
      </c>
      <c r="KA17" s="77">
        <v>3</v>
      </c>
      <c r="KB17" s="78">
        <v>4</v>
      </c>
      <c r="KC17" s="76">
        <v>3</v>
      </c>
      <c r="KD17" s="77">
        <v>3</v>
      </c>
      <c r="KE17" s="77">
        <v>3</v>
      </c>
      <c r="KF17" s="77">
        <v>3</v>
      </c>
      <c r="KG17" s="77">
        <v>3</v>
      </c>
      <c r="KH17" s="77">
        <v>3</v>
      </c>
      <c r="KI17" s="77">
        <v>3</v>
      </c>
      <c r="KJ17" s="77">
        <v>2</v>
      </c>
      <c r="KK17" s="77">
        <v>2</v>
      </c>
      <c r="KL17" s="77">
        <v>2</v>
      </c>
      <c r="KM17" s="77">
        <v>3</v>
      </c>
      <c r="KN17" s="77">
        <v>4</v>
      </c>
      <c r="KO17" s="77">
        <v>4</v>
      </c>
      <c r="KP17" s="77">
        <v>4</v>
      </c>
      <c r="KQ17" s="77">
        <v>3</v>
      </c>
      <c r="KR17" s="77">
        <v>4</v>
      </c>
      <c r="KS17" s="77">
        <v>3</v>
      </c>
      <c r="KT17" s="77">
        <v>2</v>
      </c>
      <c r="KU17" s="77">
        <v>3</v>
      </c>
      <c r="KV17" s="77">
        <v>3</v>
      </c>
      <c r="KW17" s="77">
        <v>3</v>
      </c>
      <c r="KX17" s="77">
        <v>4</v>
      </c>
      <c r="KY17" s="77">
        <v>4</v>
      </c>
      <c r="KZ17" s="77">
        <v>4</v>
      </c>
      <c r="LA17" s="77">
        <v>1</v>
      </c>
      <c r="LB17" s="77">
        <v>1</v>
      </c>
      <c r="LC17" s="77">
        <v>0</v>
      </c>
      <c r="LD17" s="78">
        <v>0</v>
      </c>
      <c r="LE17" s="25">
        <f>(((SUM('QLQ-30 + QLQ-OV28'!KA17:KB17)/2)-1)/6)*100</f>
        <v>41.666666666666671</v>
      </c>
      <c r="LF17" s="24">
        <f t="shared" si="249"/>
        <v>40</v>
      </c>
      <c r="LG17" s="24">
        <f t="shared" si="250"/>
        <v>66.666666666666671</v>
      </c>
      <c r="LH17" s="24">
        <f t="shared" si="251"/>
        <v>8.3333333333333375</v>
      </c>
      <c r="LI17" s="24">
        <f t="shared" si="252"/>
        <v>50</v>
      </c>
      <c r="LJ17" s="24">
        <f t="shared" si="253"/>
        <v>33.333333333333336</v>
      </c>
      <c r="LK17" s="24">
        <f t="shared" si="254"/>
        <v>55.55555555555555</v>
      </c>
      <c r="LL17" s="24">
        <f t="shared" si="255"/>
        <v>66.666666666666657</v>
      </c>
      <c r="LM17" s="24">
        <f t="shared" si="256"/>
        <v>66.666666666666657</v>
      </c>
      <c r="LN17" s="24">
        <f t="shared" si="257"/>
        <v>33.333333333333329</v>
      </c>
      <c r="LO17" s="24">
        <f t="shared" si="258"/>
        <v>66.666666666666657</v>
      </c>
      <c r="LP17" s="24">
        <f t="shared" si="259"/>
        <v>33.333333333333329</v>
      </c>
      <c r="LQ17" s="24">
        <f t="shared" si="260"/>
        <v>66.666666666666657</v>
      </c>
      <c r="LR17" s="24">
        <f t="shared" si="261"/>
        <v>0</v>
      </c>
      <c r="LS17" s="26">
        <f t="shared" si="262"/>
        <v>66.666666666666657</v>
      </c>
      <c r="LT17" s="27">
        <f t="shared" si="263"/>
        <v>66.666666666666657</v>
      </c>
      <c r="LU17" s="24">
        <f t="shared" si="264"/>
        <v>0</v>
      </c>
      <c r="LV17" s="24">
        <f t="shared" si="265"/>
        <v>100</v>
      </c>
      <c r="LW17" s="24">
        <f t="shared" si="266"/>
        <v>66.666666666666657</v>
      </c>
      <c r="LX17" s="24">
        <f t="shared" si="267"/>
        <v>88.888888888888886</v>
      </c>
      <c r="LY17" s="24">
        <f t="shared" si="268"/>
        <v>50</v>
      </c>
      <c r="LZ17" s="24">
        <f t="shared" si="269"/>
        <v>73.333333333333343</v>
      </c>
      <c r="MA17" s="26">
        <f t="shared" si="270"/>
        <v>33.333333333333329</v>
      </c>
      <c r="MB17" s="23">
        <f t="shared" si="271"/>
        <v>0</v>
      </c>
      <c r="MC17" s="16" t="e">
        <f t="shared" si="12"/>
        <v>#DIV/0!</v>
      </c>
      <c r="MD17" s="20">
        <f t="shared" si="272"/>
        <v>33.333333333333329</v>
      </c>
    </row>
    <row r="18" spans="1:342">
      <c r="A18" s="40" t="s">
        <v>22</v>
      </c>
      <c r="B18" s="4" t="str">
        <f>DANE!B18</f>
        <v>53SI</v>
      </c>
      <c r="C18" s="72">
        <f>DANE!H18</f>
        <v>43528</v>
      </c>
      <c r="D18" s="76">
        <v>2</v>
      </c>
      <c r="E18" s="77">
        <v>2</v>
      </c>
      <c r="F18" s="77">
        <v>2</v>
      </c>
      <c r="G18" s="77">
        <v>2</v>
      </c>
      <c r="H18" s="77">
        <v>2</v>
      </c>
      <c r="I18" s="77">
        <v>3</v>
      </c>
      <c r="J18" s="77">
        <v>3</v>
      </c>
      <c r="K18" s="77">
        <v>2</v>
      </c>
      <c r="L18" s="77">
        <v>2</v>
      </c>
      <c r="M18" s="77">
        <v>3</v>
      </c>
      <c r="N18" s="77">
        <v>3</v>
      </c>
      <c r="O18" s="77">
        <v>3</v>
      </c>
      <c r="P18" s="77">
        <v>2</v>
      </c>
      <c r="Q18" s="77">
        <v>2</v>
      </c>
      <c r="R18" s="77">
        <v>2</v>
      </c>
      <c r="S18" s="77">
        <v>3</v>
      </c>
      <c r="T18" s="77">
        <v>1</v>
      </c>
      <c r="U18" s="77">
        <v>2</v>
      </c>
      <c r="V18" s="77">
        <v>2</v>
      </c>
      <c r="W18" s="77">
        <v>2</v>
      </c>
      <c r="X18" s="77">
        <v>2</v>
      </c>
      <c r="Y18" s="77">
        <v>3</v>
      </c>
      <c r="Z18" s="77">
        <v>3</v>
      </c>
      <c r="AA18" s="77">
        <v>3</v>
      </c>
      <c r="AB18" s="77">
        <v>2</v>
      </c>
      <c r="AC18" s="77">
        <v>3</v>
      </c>
      <c r="AD18" s="77">
        <v>2</v>
      </c>
      <c r="AE18" s="77">
        <v>4</v>
      </c>
      <c r="AF18" s="77">
        <v>4</v>
      </c>
      <c r="AG18" s="78">
        <v>5</v>
      </c>
      <c r="AH18" s="76">
        <v>3</v>
      </c>
      <c r="AI18" s="77">
        <v>3</v>
      </c>
      <c r="AJ18" s="77">
        <v>3</v>
      </c>
      <c r="AK18" s="77">
        <v>3</v>
      </c>
      <c r="AL18" s="77">
        <v>3</v>
      </c>
      <c r="AM18" s="77">
        <v>3</v>
      </c>
      <c r="AN18" s="77">
        <v>2</v>
      </c>
      <c r="AO18" s="77">
        <v>2</v>
      </c>
      <c r="AP18" s="77">
        <v>2</v>
      </c>
      <c r="AQ18" s="77">
        <v>2</v>
      </c>
      <c r="AR18" s="77">
        <v>3</v>
      </c>
      <c r="AS18" s="77">
        <v>3</v>
      </c>
      <c r="AT18" s="77">
        <v>2</v>
      </c>
      <c r="AU18" s="77">
        <v>3</v>
      </c>
      <c r="AV18" s="77">
        <v>2</v>
      </c>
      <c r="AW18" s="77">
        <v>2</v>
      </c>
      <c r="AX18" s="77">
        <v>3</v>
      </c>
      <c r="AY18" s="77">
        <v>1</v>
      </c>
      <c r="AZ18" s="77">
        <v>1</v>
      </c>
      <c r="BA18" s="77">
        <v>2</v>
      </c>
      <c r="BB18" s="77">
        <v>2</v>
      </c>
      <c r="BC18" s="77">
        <v>3</v>
      </c>
      <c r="BD18" s="77">
        <v>4</v>
      </c>
      <c r="BE18" s="77">
        <v>4</v>
      </c>
      <c r="BF18" s="77">
        <v>1</v>
      </c>
      <c r="BG18" s="77">
        <v>1</v>
      </c>
      <c r="BH18" s="77">
        <v>0</v>
      </c>
      <c r="BI18" s="78">
        <v>0</v>
      </c>
      <c r="BJ18" s="25">
        <f>(((SUM('QLQ-30 + QLQ-OV28'!AF18:AG18)/2)-1)/6)*100</f>
        <v>58.333333333333336</v>
      </c>
      <c r="BK18" s="24">
        <f t="shared" si="205"/>
        <v>66.666666666666671</v>
      </c>
      <c r="BL18" s="24">
        <f t="shared" si="206"/>
        <v>33.333333333333336</v>
      </c>
      <c r="BM18" s="24">
        <f t="shared" si="207"/>
        <v>41.666666666666664</v>
      </c>
      <c r="BN18" s="24">
        <f t="shared" si="208"/>
        <v>66.666666666666671</v>
      </c>
      <c r="BO18" s="24">
        <f t="shared" si="209"/>
        <v>50</v>
      </c>
      <c r="BP18" s="24">
        <f t="shared" si="210"/>
        <v>55.55555555555555</v>
      </c>
      <c r="BQ18" s="24">
        <f t="shared" si="211"/>
        <v>33.333333333333329</v>
      </c>
      <c r="BR18" s="24">
        <f t="shared" si="212"/>
        <v>33.333333333333329</v>
      </c>
      <c r="BS18" s="24">
        <f t="shared" si="213"/>
        <v>33.333333333333329</v>
      </c>
      <c r="BT18" s="24">
        <f t="shared" si="214"/>
        <v>66.666666666666657</v>
      </c>
      <c r="BU18" s="24">
        <f t="shared" si="215"/>
        <v>33.333333333333329</v>
      </c>
      <c r="BV18" s="24">
        <f t="shared" si="216"/>
        <v>66.666666666666657</v>
      </c>
      <c r="BW18" s="24">
        <f t="shared" si="217"/>
        <v>0</v>
      </c>
      <c r="BX18" s="26">
        <f t="shared" si="218"/>
        <v>100</v>
      </c>
      <c r="BY18" s="27">
        <f t="shared" si="219"/>
        <v>33.333333333333329</v>
      </c>
      <c r="BZ18" s="24">
        <f t="shared" si="220"/>
        <v>0</v>
      </c>
      <c r="CA18" s="24">
        <f t="shared" si="221"/>
        <v>88.888888888888886</v>
      </c>
      <c r="CB18" s="24">
        <f t="shared" si="222"/>
        <v>61.904761904761905</v>
      </c>
      <c r="CC18" s="24">
        <f t="shared" si="223"/>
        <v>55.55555555555555</v>
      </c>
      <c r="CD18" s="24">
        <f t="shared" si="224"/>
        <v>0</v>
      </c>
      <c r="CE18" s="24">
        <f t="shared" si="225"/>
        <v>46.666666666666664</v>
      </c>
      <c r="CF18" s="26">
        <f t="shared" si="226"/>
        <v>33.333333333333329</v>
      </c>
      <c r="CG18" s="23">
        <f t="shared" si="181"/>
        <v>0</v>
      </c>
      <c r="CH18" s="16" t="e">
        <f t="shared" si="0"/>
        <v>#DIV/0!</v>
      </c>
      <c r="CI18" s="20">
        <f t="shared" si="182"/>
        <v>33.333333333333329</v>
      </c>
      <c r="CJ18" s="71">
        <f>DANE!AY18</f>
        <v>43549</v>
      </c>
      <c r="CK18" s="76">
        <v>3</v>
      </c>
      <c r="CL18" s="77">
        <v>3</v>
      </c>
      <c r="CM18" s="77">
        <v>3</v>
      </c>
      <c r="CN18" s="77">
        <v>3</v>
      </c>
      <c r="CO18" s="77">
        <v>2</v>
      </c>
      <c r="CP18" s="77">
        <v>4</v>
      </c>
      <c r="CQ18" s="77">
        <v>4</v>
      </c>
      <c r="CR18" s="77">
        <v>2</v>
      </c>
      <c r="CS18" s="77">
        <v>2</v>
      </c>
      <c r="CT18" s="77">
        <v>3</v>
      </c>
      <c r="CU18" s="77">
        <v>3</v>
      </c>
      <c r="CV18" s="77">
        <v>3</v>
      </c>
      <c r="CW18" s="77">
        <v>2</v>
      </c>
      <c r="CX18" s="77">
        <v>3</v>
      </c>
      <c r="CY18" s="77">
        <v>3</v>
      </c>
      <c r="CZ18" s="77">
        <v>2</v>
      </c>
      <c r="DA18" s="77">
        <v>1</v>
      </c>
      <c r="DB18" s="77">
        <v>3</v>
      </c>
      <c r="DC18" s="77">
        <v>3</v>
      </c>
      <c r="DD18" s="77">
        <v>3</v>
      </c>
      <c r="DE18" s="77">
        <v>3</v>
      </c>
      <c r="DF18" s="77">
        <v>3</v>
      </c>
      <c r="DG18" s="77">
        <v>3</v>
      </c>
      <c r="DH18" s="77">
        <v>3</v>
      </c>
      <c r="DI18" s="77">
        <v>3</v>
      </c>
      <c r="DJ18" s="77">
        <v>3</v>
      </c>
      <c r="DK18" s="77">
        <v>3</v>
      </c>
      <c r="DL18" s="77">
        <v>4</v>
      </c>
      <c r="DM18" s="77">
        <v>4</v>
      </c>
      <c r="DN18" s="78">
        <v>4</v>
      </c>
      <c r="DO18" s="76">
        <v>2</v>
      </c>
      <c r="DP18" s="77">
        <v>2</v>
      </c>
      <c r="DQ18" s="77">
        <v>2</v>
      </c>
      <c r="DR18" s="77">
        <v>3</v>
      </c>
      <c r="DS18" s="77">
        <v>3</v>
      </c>
      <c r="DT18" s="77">
        <v>3</v>
      </c>
      <c r="DU18" s="77">
        <v>3</v>
      </c>
      <c r="DV18" s="77">
        <v>3</v>
      </c>
      <c r="DW18" s="77">
        <v>3</v>
      </c>
      <c r="DX18" s="77">
        <v>2</v>
      </c>
      <c r="DY18" s="77">
        <v>3</v>
      </c>
      <c r="DZ18" s="77">
        <v>4</v>
      </c>
      <c r="EA18" s="77">
        <v>4</v>
      </c>
      <c r="EB18" s="77">
        <v>4</v>
      </c>
      <c r="EC18" s="77">
        <v>2</v>
      </c>
      <c r="ED18" s="77">
        <v>3</v>
      </c>
      <c r="EE18" s="77">
        <v>3</v>
      </c>
      <c r="EF18" s="77">
        <v>1</v>
      </c>
      <c r="EG18" s="77">
        <v>1</v>
      </c>
      <c r="EH18" s="77">
        <v>2</v>
      </c>
      <c r="EI18" s="77">
        <v>2</v>
      </c>
      <c r="EJ18" s="77">
        <v>4</v>
      </c>
      <c r="EK18" s="77">
        <v>4</v>
      </c>
      <c r="EL18" s="77">
        <v>4</v>
      </c>
      <c r="EM18" s="77">
        <v>1</v>
      </c>
      <c r="EN18" s="77">
        <v>1</v>
      </c>
      <c r="EO18" s="77">
        <v>0</v>
      </c>
      <c r="EP18" s="78">
        <v>0</v>
      </c>
      <c r="EQ18" s="25">
        <f>(((SUM('QLQ-30 + QLQ-OV28'!DM18:DN18)/2)-1)/6)*100</f>
        <v>50</v>
      </c>
      <c r="ER18" s="24">
        <f t="shared" si="227"/>
        <v>40</v>
      </c>
      <c r="ES18" s="24">
        <f t="shared" si="228"/>
        <v>0</v>
      </c>
      <c r="ET18" s="24">
        <f t="shared" si="229"/>
        <v>33.333333333333336</v>
      </c>
      <c r="EU18" s="24">
        <f t="shared" si="230"/>
        <v>33.333333333333336</v>
      </c>
      <c r="EV18" s="24">
        <f t="shared" si="231"/>
        <v>33.333333333333336</v>
      </c>
      <c r="EW18" s="24">
        <f t="shared" si="232"/>
        <v>66.666666666666657</v>
      </c>
      <c r="EX18" s="24">
        <f t="shared" si="233"/>
        <v>66.666666666666657</v>
      </c>
      <c r="EY18" s="24">
        <f t="shared" si="234"/>
        <v>50</v>
      </c>
      <c r="EZ18" s="24">
        <f t="shared" si="235"/>
        <v>33.333333333333329</v>
      </c>
      <c r="FA18" s="24">
        <f t="shared" si="236"/>
        <v>66.666666666666657</v>
      </c>
      <c r="FB18" s="24">
        <f t="shared" si="237"/>
        <v>33.333333333333329</v>
      </c>
      <c r="FC18" s="24">
        <f t="shared" si="238"/>
        <v>33.333333333333329</v>
      </c>
      <c r="FD18" s="24">
        <f t="shared" si="239"/>
        <v>0</v>
      </c>
      <c r="FE18" s="26">
        <f t="shared" si="240"/>
        <v>100</v>
      </c>
      <c r="FF18" s="27">
        <f t="shared" si="241"/>
        <v>33.333333333333329</v>
      </c>
      <c r="FG18" s="24">
        <f t="shared" si="242"/>
        <v>0</v>
      </c>
      <c r="FH18" s="24">
        <f t="shared" si="243"/>
        <v>100</v>
      </c>
      <c r="FI18" s="24">
        <f t="shared" si="244"/>
        <v>52.380952380952387</v>
      </c>
      <c r="FJ18" s="24">
        <f t="shared" si="245"/>
        <v>88.888888888888886</v>
      </c>
      <c r="FK18" s="24">
        <f t="shared" si="246"/>
        <v>0</v>
      </c>
      <c r="FL18" s="24">
        <f t="shared" si="247"/>
        <v>60</v>
      </c>
      <c r="FM18" s="26">
        <f t="shared" si="248"/>
        <v>66.666666666666657</v>
      </c>
      <c r="FN18" s="23">
        <f t="shared" si="157"/>
        <v>0</v>
      </c>
      <c r="FO18" s="16" t="e">
        <f t="shared" si="10"/>
        <v>#DIV/0!</v>
      </c>
      <c r="FP18" s="20">
        <f t="shared" si="158"/>
        <v>66.666666666666657</v>
      </c>
      <c r="FQ18" s="71">
        <f>DANE!CF18</f>
        <v>43607</v>
      </c>
      <c r="FR18" s="76">
        <v>4</v>
      </c>
      <c r="FS18" s="77">
        <v>4</v>
      </c>
      <c r="FT18" s="77">
        <v>4</v>
      </c>
      <c r="FU18" s="77">
        <v>4</v>
      </c>
      <c r="FV18" s="77">
        <v>3</v>
      </c>
      <c r="FW18" s="77">
        <v>3</v>
      </c>
      <c r="FX18" s="77">
        <v>4</v>
      </c>
      <c r="FY18" s="77">
        <v>2</v>
      </c>
      <c r="FZ18" s="77">
        <v>3</v>
      </c>
      <c r="GA18" s="77">
        <v>3</v>
      </c>
      <c r="GB18" s="77">
        <v>3</v>
      </c>
      <c r="GC18" s="77">
        <v>3</v>
      </c>
      <c r="GD18" s="77">
        <v>3</v>
      </c>
      <c r="GE18" s="77">
        <v>3</v>
      </c>
      <c r="GF18" s="77">
        <v>2</v>
      </c>
      <c r="GG18" s="77">
        <v>3</v>
      </c>
      <c r="GH18" s="77">
        <v>2</v>
      </c>
      <c r="GI18" s="77">
        <v>4</v>
      </c>
      <c r="GJ18" s="77">
        <v>3</v>
      </c>
      <c r="GK18" s="77">
        <v>3</v>
      </c>
      <c r="GL18" s="77">
        <v>3</v>
      </c>
      <c r="GM18" s="77">
        <v>3</v>
      </c>
      <c r="GN18" s="77">
        <v>3</v>
      </c>
      <c r="GO18" s="77">
        <v>3</v>
      </c>
      <c r="GP18" s="77">
        <v>3</v>
      </c>
      <c r="GQ18" s="77">
        <v>3</v>
      </c>
      <c r="GR18" s="77">
        <v>3</v>
      </c>
      <c r="GS18" s="77">
        <v>4</v>
      </c>
      <c r="GT18" s="77">
        <v>3</v>
      </c>
      <c r="GU18" s="78">
        <v>2</v>
      </c>
      <c r="GV18" s="76">
        <v>3</v>
      </c>
      <c r="GW18" s="77">
        <v>3</v>
      </c>
      <c r="GX18" s="77">
        <v>3</v>
      </c>
      <c r="GY18" s="77">
        <v>3</v>
      </c>
      <c r="GZ18" s="77">
        <v>3</v>
      </c>
      <c r="HA18" s="77">
        <v>4</v>
      </c>
      <c r="HB18" s="77">
        <v>3</v>
      </c>
      <c r="HC18" s="77">
        <v>3</v>
      </c>
      <c r="HD18" s="77">
        <v>3</v>
      </c>
      <c r="HE18" s="77">
        <v>4</v>
      </c>
      <c r="HF18" s="77">
        <v>4</v>
      </c>
      <c r="HG18" s="77">
        <v>4</v>
      </c>
      <c r="HH18" s="77">
        <v>4</v>
      </c>
      <c r="HI18" s="77">
        <v>4</v>
      </c>
      <c r="HJ18" s="77">
        <v>2</v>
      </c>
      <c r="HK18" s="77">
        <v>3</v>
      </c>
      <c r="HL18" s="77">
        <v>3</v>
      </c>
      <c r="HM18" s="77">
        <v>1</v>
      </c>
      <c r="HN18" s="77">
        <v>2</v>
      </c>
      <c r="HO18" s="77">
        <v>2</v>
      </c>
      <c r="HP18" s="77">
        <v>3</v>
      </c>
      <c r="HQ18" s="77">
        <v>4</v>
      </c>
      <c r="HR18" s="77">
        <v>4</v>
      </c>
      <c r="HS18" s="77">
        <v>4</v>
      </c>
      <c r="HT18" s="77">
        <v>1</v>
      </c>
      <c r="HU18" s="77">
        <v>1</v>
      </c>
      <c r="HV18" s="77">
        <v>0</v>
      </c>
      <c r="HW18" s="78">
        <v>0</v>
      </c>
      <c r="HX18" s="25">
        <f>(((SUM('QLQ-30 + QLQ-OV28'!GT18:GU18)/2)-1)/6)*100</f>
        <v>25</v>
      </c>
      <c r="HY18" s="24">
        <f t="shared" si="183"/>
        <v>6.6666666666666767</v>
      </c>
      <c r="HZ18" s="24">
        <f t="shared" si="184"/>
        <v>16.666666666666664</v>
      </c>
      <c r="IA18" s="24">
        <f t="shared" si="185"/>
        <v>33.333333333333336</v>
      </c>
      <c r="IB18" s="24">
        <f t="shared" si="186"/>
        <v>33.333333333333336</v>
      </c>
      <c r="IC18" s="24">
        <f t="shared" si="187"/>
        <v>33.333333333333336</v>
      </c>
      <c r="ID18" s="24">
        <f t="shared" si="188"/>
        <v>77.777777777777786</v>
      </c>
      <c r="IE18" s="24">
        <f t="shared" si="189"/>
        <v>50</v>
      </c>
      <c r="IF18" s="24">
        <f t="shared" si="190"/>
        <v>66.666666666666657</v>
      </c>
      <c r="IG18" s="24">
        <f t="shared" si="191"/>
        <v>33.333333333333329</v>
      </c>
      <c r="IH18" s="24">
        <f t="shared" si="192"/>
        <v>66.666666666666657</v>
      </c>
      <c r="II18" s="24">
        <f t="shared" si="193"/>
        <v>66.666666666666657</v>
      </c>
      <c r="IJ18" s="24">
        <f t="shared" si="194"/>
        <v>66.666666666666657</v>
      </c>
      <c r="IK18" s="24">
        <f t="shared" si="195"/>
        <v>33.333333333333329</v>
      </c>
      <c r="IL18" s="26">
        <f t="shared" si="196"/>
        <v>100</v>
      </c>
      <c r="IM18" s="27">
        <f t="shared" si="197"/>
        <v>50</v>
      </c>
      <c r="IN18" s="24">
        <f t="shared" si="198"/>
        <v>0</v>
      </c>
      <c r="IO18" s="24">
        <f t="shared" si="199"/>
        <v>100</v>
      </c>
      <c r="IP18" s="24">
        <f t="shared" si="200"/>
        <v>71.428571428571431</v>
      </c>
      <c r="IQ18" s="24">
        <f t="shared" si="201"/>
        <v>100</v>
      </c>
      <c r="IR18" s="24">
        <f t="shared" si="202"/>
        <v>16.666666666666664</v>
      </c>
      <c r="IS18" s="24">
        <f t="shared" si="203"/>
        <v>73.333333333333343</v>
      </c>
      <c r="IT18" s="26">
        <f t="shared" si="204"/>
        <v>66.666666666666657</v>
      </c>
      <c r="IU18" s="23">
        <f t="shared" si="273"/>
        <v>0</v>
      </c>
      <c r="IV18" s="16" t="e">
        <f t="shared" si="11"/>
        <v>#DIV/0!</v>
      </c>
      <c r="IW18" s="20">
        <f t="shared" si="274"/>
        <v>66.666666666666657</v>
      </c>
      <c r="IX18" s="71">
        <f>DANE!DM18</f>
        <v>43683</v>
      </c>
      <c r="IY18" s="76">
        <v>4</v>
      </c>
      <c r="IZ18" s="77">
        <v>4</v>
      </c>
      <c r="JA18" s="77">
        <v>4</v>
      </c>
      <c r="JB18" s="77">
        <v>4</v>
      </c>
      <c r="JC18" s="77">
        <v>4</v>
      </c>
      <c r="JD18" s="77">
        <v>4</v>
      </c>
      <c r="JE18" s="77">
        <v>4</v>
      </c>
      <c r="JF18" s="77">
        <v>3</v>
      </c>
      <c r="JG18" s="77">
        <v>3</v>
      </c>
      <c r="JH18" s="77">
        <v>4</v>
      </c>
      <c r="JI18" s="77">
        <v>4</v>
      </c>
      <c r="JJ18" s="77">
        <v>4</v>
      </c>
      <c r="JK18" s="77">
        <v>3</v>
      </c>
      <c r="JL18" s="77">
        <v>3</v>
      </c>
      <c r="JM18" s="77">
        <v>2</v>
      </c>
      <c r="JN18" s="77">
        <v>3</v>
      </c>
      <c r="JO18" s="77">
        <v>2</v>
      </c>
      <c r="JP18" s="77">
        <v>4</v>
      </c>
      <c r="JQ18" s="77">
        <v>4</v>
      </c>
      <c r="JR18" s="77">
        <v>4</v>
      </c>
      <c r="JS18" s="77">
        <v>4</v>
      </c>
      <c r="JT18" s="77">
        <v>4</v>
      </c>
      <c r="JU18" s="77">
        <v>4</v>
      </c>
      <c r="JV18" s="77">
        <v>4</v>
      </c>
      <c r="JW18" s="77">
        <v>4</v>
      </c>
      <c r="JX18" s="77">
        <v>4</v>
      </c>
      <c r="JY18" s="77">
        <v>3</v>
      </c>
      <c r="JZ18" s="77">
        <v>4</v>
      </c>
      <c r="KA18" s="77">
        <v>1</v>
      </c>
      <c r="KB18" s="78">
        <v>2</v>
      </c>
      <c r="KC18" s="76">
        <v>3</v>
      </c>
      <c r="KD18" s="77">
        <v>4</v>
      </c>
      <c r="KE18" s="77">
        <v>4</v>
      </c>
      <c r="KF18" s="77">
        <v>4</v>
      </c>
      <c r="KG18" s="77">
        <v>4</v>
      </c>
      <c r="KH18" s="77">
        <v>4</v>
      </c>
      <c r="KI18" s="77">
        <v>3</v>
      </c>
      <c r="KJ18" s="77">
        <v>3</v>
      </c>
      <c r="KK18" s="77">
        <v>4</v>
      </c>
      <c r="KL18" s="77">
        <v>4</v>
      </c>
      <c r="KM18" s="77">
        <v>4</v>
      </c>
      <c r="KN18" s="77">
        <v>4</v>
      </c>
      <c r="KO18" s="77">
        <v>4</v>
      </c>
      <c r="KP18" s="77">
        <v>4</v>
      </c>
      <c r="KQ18" s="77">
        <v>3</v>
      </c>
      <c r="KR18" s="77">
        <v>3</v>
      </c>
      <c r="KS18" s="77">
        <v>3</v>
      </c>
      <c r="KT18" s="77">
        <v>1</v>
      </c>
      <c r="KU18" s="77">
        <v>2</v>
      </c>
      <c r="KV18" s="77">
        <v>3</v>
      </c>
      <c r="KW18" s="77">
        <v>3</v>
      </c>
      <c r="KX18" s="77">
        <v>4</v>
      </c>
      <c r="KY18" s="77">
        <v>4</v>
      </c>
      <c r="KZ18" s="77">
        <v>4</v>
      </c>
      <c r="LA18" s="77">
        <v>1</v>
      </c>
      <c r="LB18" s="77">
        <v>1</v>
      </c>
      <c r="LC18" s="77">
        <v>0</v>
      </c>
      <c r="LD18" s="78">
        <v>0</v>
      </c>
      <c r="LE18" s="25">
        <f>(((SUM('QLQ-30 + QLQ-OV28'!KA18:KB18)/2)-1)/6)*100</f>
        <v>8.3333333333333321</v>
      </c>
      <c r="LF18" s="24">
        <f t="shared" si="249"/>
        <v>0</v>
      </c>
      <c r="LG18" s="24">
        <f t="shared" si="250"/>
        <v>0</v>
      </c>
      <c r="LH18" s="24">
        <f t="shared" si="251"/>
        <v>0</v>
      </c>
      <c r="LI18" s="24">
        <f t="shared" si="252"/>
        <v>0</v>
      </c>
      <c r="LJ18" s="24">
        <f t="shared" si="253"/>
        <v>16.666666666666664</v>
      </c>
      <c r="LK18" s="24">
        <f t="shared" si="254"/>
        <v>100</v>
      </c>
      <c r="LL18" s="24">
        <f t="shared" si="255"/>
        <v>50</v>
      </c>
      <c r="LM18" s="24">
        <f t="shared" si="256"/>
        <v>83.333333333333343</v>
      </c>
      <c r="LN18" s="24">
        <f t="shared" si="257"/>
        <v>66.666666666666657</v>
      </c>
      <c r="LO18" s="24">
        <f t="shared" si="258"/>
        <v>100</v>
      </c>
      <c r="LP18" s="24">
        <f t="shared" si="259"/>
        <v>66.666666666666657</v>
      </c>
      <c r="LQ18" s="24">
        <f t="shared" si="260"/>
        <v>66.666666666666657</v>
      </c>
      <c r="LR18" s="24">
        <f t="shared" si="261"/>
        <v>33.333333333333329</v>
      </c>
      <c r="LS18" s="26">
        <f t="shared" si="262"/>
        <v>100</v>
      </c>
      <c r="LT18" s="27">
        <f t="shared" si="263"/>
        <v>66.666666666666657</v>
      </c>
      <c r="LU18" s="24">
        <f t="shared" si="264"/>
        <v>0</v>
      </c>
      <c r="LV18" s="24">
        <f t="shared" si="265"/>
        <v>100</v>
      </c>
      <c r="LW18" s="24">
        <f t="shared" si="266"/>
        <v>90.476190476190482</v>
      </c>
      <c r="LX18" s="24">
        <f t="shared" si="267"/>
        <v>100</v>
      </c>
      <c r="LY18" s="24">
        <f t="shared" si="268"/>
        <v>16.666666666666664</v>
      </c>
      <c r="LZ18" s="24">
        <f t="shared" si="269"/>
        <v>80</v>
      </c>
      <c r="MA18" s="26">
        <f t="shared" si="270"/>
        <v>83.333333333333343</v>
      </c>
      <c r="MB18" s="23">
        <f t="shared" si="271"/>
        <v>0</v>
      </c>
      <c r="MC18" s="16" t="e">
        <f t="shared" si="12"/>
        <v>#DIV/0!</v>
      </c>
      <c r="MD18" s="20">
        <f t="shared" si="272"/>
        <v>83.333333333333343</v>
      </c>
    </row>
    <row r="19" spans="1:342">
      <c r="A19" s="40" t="s">
        <v>23</v>
      </c>
      <c r="B19" s="4" t="str">
        <f>DANE!B19</f>
        <v>27OB</v>
      </c>
      <c r="C19" s="72">
        <f>DANE!H19</f>
        <v>43670</v>
      </c>
      <c r="D19" s="76">
        <v>2</v>
      </c>
      <c r="E19" s="77">
        <v>2</v>
      </c>
      <c r="F19" s="77">
        <v>1</v>
      </c>
      <c r="G19" s="77">
        <v>2</v>
      </c>
      <c r="H19" s="77">
        <v>1</v>
      </c>
      <c r="I19" s="77">
        <v>1</v>
      </c>
      <c r="J19" s="77">
        <v>2</v>
      </c>
      <c r="K19" s="77">
        <v>1</v>
      </c>
      <c r="L19" s="77">
        <v>2</v>
      </c>
      <c r="M19" s="77">
        <v>2</v>
      </c>
      <c r="N19" s="77">
        <v>2</v>
      </c>
      <c r="O19" s="77">
        <v>2</v>
      </c>
      <c r="P19" s="77">
        <v>3</v>
      </c>
      <c r="Q19" s="77">
        <v>1</v>
      </c>
      <c r="R19" s="77">
        <v>1</v>
      </c>
      <c r="S19" s="77">
        <v>2</v>
      </c>
      <c r="T19" s="77">
        <v>1</v>
      </c>
      <c r="U19" s="77">
        <v>2</v>
      </c>
      <c r="V19" s="77">
        <v>2</v>
      </c>
      <c r="W19" s="77">
        <v>2</v>
      </c>
      <c r="X19" s="77">
        <v>2</v>
      </c>
      <c r="Y19" s="77">
        <v>3</v>
      </c>
      <c r="Z19" s="77">
        <v>3</v>
      </c>
      <c r="AA19" s="77">
        <v>3</v>
      </c>
      <c r="AB19" s="77">
        <v>2</v>
      </c>
      <c r="AC19" s="77">
        <v>2</v>
      </c>
      <c r="AD19" s="77">
        <v>2</v>
      </c>
      <c r="AE19" s="77">
        <v>1</v>
      </c>
      <c r="AF19" s="77">
        <v>6</v>
      </c>
      <c r="AG19" s="78">
        <v>4</v>
      </c>
      <c r="AH19" s="76">
        <v>2</v>
      </c>
      <c r="AI19" s="77">
        <v>2</v>
      </c>
      <c r="AJ19" s="77">
        <v>2</v>
      </c>
      <c r="AK19" s="77">
        <v>2</v>
      </c>
      <c r="AL19" s="77">
        <v>2</v>
      </c>
      <c r="AM19" s="77">
        <v>3</v>
      </c>
      <c r="AN19" s="77">
        <v>1</v>
      </c>
      <c r="AO19" s="77">
        <v>1</v>
      </c>
      <c r="AP19" s="77">
        <v>1</v>
      </c>
      <c r="AQ19" s="77">
        <v>2</v>
      </c>
      <c r="AR19" s="77">
        <v>2</v>
      </c>
      <c r="AS19" s="77">
        <v>1</v>
      </c>
      <c r="AT19" s="77">
        <v>1</v>
      </c>
      <c r="AU19" s="77">
        <v>1</v>
      </c>
      <c r="AV19" s="77">
        <v>1</v>
      </c>
      <c r="AW19" s="77">
        <v>1</v>
      </c>
      <c r="AX19" s="77">
        <v>1</v>
      </c>
      <c r="AY19" s="77">
        <v>1</v>
      </c>
      <c r="AZ19" s="77">
        <v>2</v>
      </c>
      <c r="BA19" s="77">
        <v>2</v>
      </c>
      <c r="BB19" s="77">
        <v>2</v>
      </c>
      <c r="BC19" s="77">
        <v>2</v>
      </c>
      <c r="BD19" s="77">
        <v>2</v>
      </c>
      <c r="BE19" s="77">
        <v>4</v>
      </c>
      <c r="BF19" s="77">
        <v>1</v>
      </c>
      <c r="BG19" s="77">
        <v>1</v>
      </c>
      <c r="BH19" s="77">
        <v>2</v>
      </c>
      <c r="BI19" s="78">
        <v>2</v>
      </c>
      <c r="BJ19" s="25">
        <f>(((SUM('QLQ-30 + QLQ-OV28'!AF19:AG19)/2)-1)/6)*100</f>
        <v>66.666666666666657</v>
      </c>
      <c r="BK19" s="24">
        <f t="shared" ref="BK19:BK22" si="275">(1-(((SUM(D19:H19)/5)-1)/3))*100</f>
        <v>80</v>
      </c>
      <c r="BL19" s="24">
        <f t="shared" ref="BL19:BL22" si="276">(1-(((SUM(I19:J19)/2)-1)/3))*100</f>
        <v>83.333333333333343</v>
      </c>
      <c r="BM19" s="24">
        <f t="shared" ref="BM19:BM22" si="277">(1-(((SUM(X19:AA19)/4)-1)/3))*100</f>
        <v>41.666666666666664</v>
      </c>
      <c r="BN19" s="24">
        <f t="shared" ref="BN19:BN22" si="278">(1-(((SUM(W19+AB19)/2)-1)/3))*100</f>
        <v>66.666666666666671</v>
      </c>
      <c r="BO19" s="24">
        <f t="shared" ref="BO19:BO22" si="279">(1-(((SUM(AC19:AD19)/2)-1)/3))*100</f>
        <v>66.666666666666671</v>
      </c>
      <c r="BP19" s="24">
        <f t="shared" ref="BP19:BP22" si="280">((((M19+O19+U19)/3)-1)/3)*100</f>
        <v>33.333333333333329</v>
      </c>
      <c r="BQ19" s="24">
        <f t="shared" ref="BQ19:BQ22" si="281">(((SUM(Q19:R19)/2)-1)/3)*100</f>
        <v>0</v>
      </c>
      <c r="BR19" s="24">
        <f t="shared" ref="BR19:BR22" si="282">((((L19+V19)/2)-1)/3)*100</f>
        <v>33.333333333333329</v>
      </c>
      <c r="BS19" s="24">
        <f t="shared" ref="BS19:BS22" si="283">(((K19/1)-1)/3)*100</f>
        <v>0</v>
      </c>
      <c r="BT19" s="24">
        <f t="shared" ref="BT19:BT22" si="284">(((N19/1)-1)/3)*100</f>
        <v>33.333333333333329</v>
      </c>
      <c r="BU19" s="24">
        <f t="shared" ref="BU19:BU22" si="285">(((P19/1)-1)/3)*100</f>
        <v>66.666666666666657</v>
      </c>
      <c r="BV19" s="24">
        <f t="shared" ref="BV19:BV22" si="286">(((S19/1)-1)/3)*100</f>
        <v>33.333333333333329</v>
      </c>
      <c r="BW19" s="24">
        <f t="shared" ref="BW19:BW22" si="287">(((T19/1)-1)/3)*100</f>
        <v>0</v>
      </c>
      <c r="BX19" s="26">
        <f t="shared" ref="BX19:BX22" si="288">(((AE19/1)-1)/3)*100</f>
        <v>0</v>
      </c>
      <c r="BY19" s="27">
        <f t="shared" ref="BY19:BY22" si="289">(((SUM(BA19:BB19)/2)-1)/3)*100</f>
        <v>33.333333333333329</v>
      </c>
      <c r="BZ19" s="24">
        <f t="shared" ref="BZ19:BZ22" si="290">IF(BG19=1,(CG19),(CH19))</f>
        <v>0</v>
      </c>
      <c r="CA19" s="24">
        <f t="shared" ref="CA19:CA22" si="291">(((SUM(BC19:BE19)/3)-1)/3)*100</f>
        <v>55.55555555555555</v>
      </c>
      <c r="CB19" s="24">
        <f t="shared" ref="CB19:CB22" si="292">(((SUM(AH19:AN19)/7)-1)/3)*100</f>
        <v>33.333333333333329</v>
      </c>
      <c r="CC19" s="24">
        <f t="shared" ref="CC19:CC22" si="293">(((SUM(AR19:AT19)/3)-1)/3)*100</f>
        <v>11.111111111111109</v>
      </c>
      <c r="CD19" s="24">
        <f t="shared" ref="CD19:CD22" si="294">(((SUM(AY19:AZ19)/2)-1)/3)*100</f>
        <v>16.666666666666664</v>
      </c>
      <c r="CE19" s="24">
        <f t="shared" ref="CE19:CE22" si="295">((((SUM(AU19:AX19)+AQ19)/5)-1)/3)*100</f>
        <v>6.6666666666666652</v>
      </c>
      <c r="CF19" s="26">
        <f t="shared" ref="CF19:CF22" si="296">IF(AO19=1,0,CI19)</f>
        <v>0</v>
      </c>
      <c r="CG19" s="23">
        <f t="shared" ref="CG19:CG22" si="297">(((SUM(BF19:BG19)/2)-1)/3)*100</f>
        <v>0</v>
      </c>
      <c r="CH19" s="16">
        <f t="shared" si="0"/>
        <v>4.1666666666666661</v>
      </c>
      <c r="CI19" s="20">
        <f t="shared" ref="CI19:CI22" si="298">(((SUM(AO19:AP19)/2)-1)/3)*100</f>
        <v>0</v>
      </c>
      <c r="CJ19" s="71">
        <f>DANE!AY19</f>
        <v>43691</v>
      </c>
      <c r="CK19" s="76">
        <v>2</v>
      </c>
      <c r="CL19" s="77">
        <v>2</v>
      </c>
      <c r="CM19" s="77">
        <v>2</v>
      </c>
      <c r="CN19" s="77">
        <v>3</v>
      </c>
      <c r="CO19" s="77">
        <v>1</v>
      </c>
      <c r="CP19" s="77">
        <v>2</v>
      </c>
      <c r="CQ19" s="77">
        <v>2</v>
      </c>
      <c r="CR19" s="77">
        <v>1</v>
      </c>
      <c r="CS19" s="77">
        <v>2</v>
      </c>
      <c r="CT19" s="77">
        <v>2</v>
      </c>
      <c r="CU19" s="77">
        <v>2</v>
      </c>
      <c r="CV19" s="77">
        <v>2</v>
      </c>
      <c r="CW19" s="77">
        <v>3</v>
      </c>
      <c r="CX19" s="77">
        <v>2</v>
      </c>
      <c r="CY19" s="77">
        <v>1</v>
      </c>
      <c r="CZ19" s="77">
        <v>2</v>
      </c>
      <c r="DA19" s="77">
        <v>1</v>
      </c>
      <c r="DB19" s="77">
        <v>3</v>
      </c>
      <c r="DC19" s="77">
        <v>1</v>
      </c>
      <c r="DD19" s="77">
        <v>2</v>
      </c>
      <c r="DE19" s="77">
        <v>2</v>
      </c>
      <c r="DF19" s="77">
        <v>4</v>
      </c>
      <c r="DG19" s="77">
        <v>4</v>
      </c>
      <c r="DH19" s="77">
        <v>4</v>
      </c>
      <c r="DI19" s="77">
        <v>3</v>
      </c>
      <c r="DJ19" s="77">
        <v>3</v>
      </c>
      <c r="DK19" s="77">
        <v>3</v>
      </c>
      <c r="DL19" s="77">
        <v>1</v>
      </c>
      <c r="DM19" s="77">
        <v>5</v>
      </c>
      <c r="DN19" s="78">
        <v>5</v>
      </c>
      <c r="DO19" s="76">
        <v>1</v>
      </c>
      <c r="DP19" s="77">
        <v>2</v>
      </c>
      <c r="DQ19" s="77">
        <v>2</v>
      </c>
      <c r="DR19" s="77">
        <v>2</v>
      </c>
      <c r="DS19" s="77">
        <v>2</v>
      </c>
      <c r="DT19" s="77">
        <v>2</v>
      </c>
      <c r="DU19" s="77">
        <v>2</v>
      </c>
      <c r="DV19" s="77">
        <v>2</v>
      </c>
      <c r="DW19" s="77">
        <v>4</v>
      </c>
      <c r="DX19" s="77">
        <v>2</v>
      </c>
      <c r="DY19" s="77">
        <v>2</v>
      </c>
      <c r="DZ19" s="77">
        <v>2</v>
      </c>
      <c r="EA19" s="77">
        <v>2</v>
      </c>
      <c r="EB19" s="77">
        <v>2</v>
      </c>
      <c r="EC19" s="77">
        <v>1</v>
      </c>
      <c r="ED19" s="77">
        <v>2</v>
      </c>
      <c r="EE19" s="77">
        <v>2</v>
      </c>
      <c r="EF19" s="77">
        <v>2</v>
      </c>
      <c r="EG19" s="77">
        <v>2</v>
      </c>
      <c r="EH19" s="77">
        <v>2</v>
      </c>
      <c r="EI19" s="77">
        <v>2</v>
      </c>
      <c r="EJ19" s="77">
        <v>4</v>
      </c>
      <c r="EK19" s="77">
        <v>4</v>
      </c>
      <c r="EL19" s="77">
        <v>4</v>
      </c>
      <c r="EM19" s="77">
        <v>1</v>
      </c>
      <c r="EN19" s="77">
        <v>2</v>
      </c>
      <c r="EO19" s="77">
        <v>1</v>
      </c>
      <c r="EP19" s="78">
        <v>1</v>
      </c>
      <c r="EQ19" s="25">
        <f>(((SUM('QLQ-30 + QLQ-OV28'!DM19:DN19)/2)-1)/6)*100</f>
        <v>66.666666666666657</v>
      </c>
      <c r="ER19" s="24">
        <f t="shared" ref="ER19:ER22" si="299">(1-(((SUM(CK19:CO19)/5)-1)/3))*100</f>
        <v>66.666666666666671</v>
      </c>
      <c r="ES19" s="24">
        <f t="shared" ref="ES19:ES22" si="300">(1-(((SUM(CP19:CQ19)/2)-1)/3))*100</f>
        <v>66.666666666666671</v>
      </c>
      <c r="ET19" s="24">
        <f t="shared" ref="ET19:ET22" si="301">(1-(((SUM(DE19:DH19)/4)-1)/3))*100</f>
        <v>16.666666666666664</v>
      </c>
      <c r="EU19" s="24">
        <f t="shared" ref="EU19:EU22" si="302">(1-(((SUM(DD19+DI19)/2)-1)/3))*100</f>
        <v>50</v>
      </c>
      <c r="EV19" s="24">
        <f t="shared" ref="EV19:EV22" si="303">(1-(((SUM(DJ19:DK19)/2)-1)/3))*100</f>
        <v>33.333333333333336</v>
      </c>
      <c r="EW19" s="24">
        <f t="shared" ref="EW19:EW22" si="304">((((CT19+CV19+DB19)/3)-1)/3)*100</f>
        <v>44.44444444444445</v>
      </c>
      <c r="EX19" s="24">
        <f t="shared" ref="EX19:EX22" si="305">(((SUM(CX19:CY19)/2)-1)/3)*100</f>
        <v>16.666666666666664</v>
      </c>
      <c r="EY19" s="24">
        <f t="shared" ref="EY19:EY22" si="306">((((CS19+DC19)/2)-1)/3)*100</f>
        <v>16.666666666666664</v>
      </c>
      <c r="EZ19" s="24">
        <f t="shared" ref="EZ19:EZ22" si="307">(((CR19/1)-1)/3)*100</f>
        <v>0</v>
      </c>
      <c r="FA19" s="24">
        <f t="shared" ref="FA19:FA22" si="308">(((CU19/1)-1)/3)*100</f>
        <v>33.333333333333329</v>
      </c>
      <c r="FB19" s="24">
        <f t="shared" ref="FB19:FB22" si="309">(((CW19/1)-1)/3)*100</f>
        <v>66.666666666666657</v>
      </c>
      <c r="FC19" s="24">
        <f t="shared" ref="FC19:FC22" si="310">(((CZ19/1)-1)/3)*100</f>
        <v>33.333333333333329</v>
      </c>
      <c r="FD19" s="24">
        <f t="shared" ref="FD19:FD22" si="311">(((DA19/1)-1)/3)*100</f>
        <v>0</v>
      </c>
      <c r="FE19" s="26">
        <f t="shared" ref="FE19:FE22" si="312">(((DL19/1)-1)/3)*100</f>
        <v>0</v>
      </c>
      <c r="FF19" s="27">
        <f t="shared" ref="FF19:FF22" si="313">(((SUM(EH19:EI19)/2)-1)/3)*100</f>
        <v>33.333333333333329</v>
      </c>
      <c r="FG19" s="24">
        <f t="shared" ref="FG19:FG22" si="314">IF(EN19=1,(FN19),(FO19))</f>
        <v>8.3333333333333321</v>
      </c>
      <c r="FH19" s="24">
        <f t="shared" ref="FH19:FH22" si="315">(((SUM(EJ19:EL19)/3)-1)/3)*100</f>
        <v>100</v>
      </c>
      <c r="FI19" s="24">
        <f t="shared" ref="FI19:FI22" si="316">(((SUM(DO19:DU19)/7)-1)/3)*100</f>
        <v>28.571428571428577</v>
      </c>
      <c r="FJ19" s="24">
        <f t="shared" ref="FJ19:FJ22" si="317">(((SUM(DY19:EA19)/3)-1)/3)*100</f>
        <v>33.333333333333329</v>
      </c>
      <c r="FK19" s="24">
        <f t="shared" ref="FK19:FK22" si="318">(((SUM(EF19:EG19)/2)-1)/3)*100</f>
        <v>33.333333333333329</v>
      </c>
      <c r="FL19" s="24">
        <f t="shared" ref="FL19:FL22" si="319">((((SUM(EB19:EE19)+DX19)/5)-1)/3)*100</f>
        <v>26.666666666666668</v>
      </c>
      <c r="FM19" s="26">
        <f t="shared" ref="FM19:FM22" si="320">IF(DV19=1,0,FP19)</f>
        <v>66.666666666666657</v>
      </c>
      <c r="FN19" s="23">
        <f t="shared" ref="FN19:FN22" si="321">(((SUM(EM19:EN19)/2)-1)/3)*100</f>
        <v>16.666666666666664</v>
      </c>
      <c r="FO19" s="16">
        <f t="shared" si="10"/>
        <v>8.3333333333333321</v>
      </c>
      <c r="FP19" s="20">
        <f t="shared" ref="FP19:FP22" si="322">(((SUM(DV19:DW19)/2)-1)/3)*100</f>
        <v>66.666666666666657</v>
      </c>
      <c r="FQ19" s="71">
        <f>DANE!CF19</f>
        <v>43733</v>
      </c>
      <c r="FR19" s="76">
        <v>3</v>
      </c>
      <c r="FS19" s="77">
        <v>3</v>
      </c>
      <c r="FT19" s="77">
        <v>2</v>
      </c>
      <c r="FU19" s="77">
        <v>2</v>
      </c>
      <c r="FV19" s="77">
        <v>2</v>
      </c>
      <c r="FW19" s="77">
        <v>2</v>
      </c>
      <c r="FX19" s="77">
        <v>3</v>
      </c>
      <c r="FY19" s="77">
        <v>1</v>
      </c>
      <c r="FZ19" s="77">
        <v>1</v>
      </c>
      <c r="GA19" s="77">
        <v>2</v>
      </c>
      <c r="GB19" s="77">
        <v>2</v>
      </c>
      <c r="GC19" s="77">
        <v>3</v>
      </c>
      <c r="GD19" s="77">
        <v>1</v>
      </c>
      <c r="GE19" s="77">
        <v>1</v>
      </c>
      <c r="GF19" s="77">
        <v>2</v>
      </c>
      <c r="GG19" s="77">
        <v>2</v>
      </c>
      <c r="GH19" s="77">
        <v>1</v>
      </c>
      <c r="GI19" s="77">
        <v>3</v>
      </c>
      <c r="GJ19" s="77">
        <v>1</v>
      </c>
      <c r="GK19" s="77">
        <v>2</v>
      </c>
      <c r="GL19" s="77">
        <v>3</v>
      </c>
      <c r="GM19" s="77">
        <v>4</v>
      </c>
      <c r="GN19" s="77">
        <v>4</v>
      </c>
      <c r="GO19" s="77">
        <v>4</v>
      </c>
      <c r="GP19" s="77">
        <v>2</v>
      </c>
      <c r="GQ19" s="77">
        <v>3</v>
      </c>
      <c r="GR19" s="77">
        <v>3</v>
      </c>
      <c r="GS19" s="77">
        <v>2</v>
      </c>
      <c r="GT19" s="77">
        <v>4</v>
      </c>
      <c r="GU19" s="78">
        <v>4</v>
      </c>
      <c r="GV19" s="76">
        <v>2</v>
      </c>
      <c r="GW19" s="77">
        <v>3</v>
      </c>
      <c r="GX19" s="77">
        <v>3</v>
      </c>
      <c r="GY19" s="77">
        <v>3</v>
      </c>
      <c r="GZ19" s="77">
        <v>3</v>
      </c>
      <c r="HA19" s="77">
        <v>2</v>
      </c>
      <c r="HB19" s="77">
        <v>2</v>
      </c>
      <c r="HC19" s="77">
        <v>3</v>
      </c>
      <c r="HD19" s="77">
        <v>4</v>
      </c>
      <c r="HE19" s="77">
        <v>4</v>
      </c>
      <c r="HF19" s="77">
        <v>4</v>
      </c>
      <c r="HG19" s="77">
        <v>3</v>
      </c>
      <c r="HH19" s="77">
        <v>3</v>
      </c>
      <c r="HI19" s="77">
        <v>3</v>
      </c>
      <c r="HJ19" s="77">
        <v>2</v>
      </c>
      <c r="HK19" s="77">
        <v>2</v>
      </c>
      <c r="HL19" s="77">
        <v>2</v>
      </c>
      <c r="HM19" s="77">
        <v>2</v>
      </c>
      <c r="HN19" s="77">
        <v>2</v>
      </c>
      <c r="HO19" s="77">
        <v>3</v>
      </c>
      <c r="HP19" s="77">
        <v>3</v>
      </c>
      <c r="HQ19" s="77">
        <v>3</v>
      </c>
      <c r="HR19" s="77">
        <v>4</v>
      </c>
      <c r="HS19" s="77">
        <v>4</v>
      </c>
      <c r="HT19" s="77">
        <v>1</v>
      </c>
      <c r="HU19" s="77">
        <v>1</v>
      </c>
      <c r="HV19" s="77">
        <v>1</v>
      </c>
      <c r="HW19" s="78">
        <v>1</v>
      </c>
      <c r="HX19" s="25">
        <f>(((SUM('QLQ-30 + QLQ-OV28'!GT19:GU19)/2)-1)/6)*100</f>
        <v>50</v>
      </c>
      <c r="HY19" s="24">
        <f t="shared" ref="HY19:HY22" si="323">(1-(((SUM(FR19:FV19)/5)-1)/3))*100</f>
        <v>53.333333333333343</v>
      </c>
      <c r="HZ19" s="24">
        <f t="shared" ref="HZ19:HZ22" si="324">(1-(((SUM(FW19:FX19)/2)-1)/3))*100</f>
        <v>50</v>
      </c>
      <c r="IA19" s="24">
        <f t="shared" ref="IA19:IA22" si="325">(1-(((SUM(GL19:GO19)/4)-1)/3))*100</f>
        <v>8.3333333333333375</v>
      </c>
      <c r="IB19" s="24">
        <f t="shared" ref="IB19:IB22" si="326">(1-(((SUM(GK19+GP19)/2)-1)/3))*100</f>
        <v>66.666666666666671</v>
      </c>
      <c r="IC19" s="24">
        <f t="shared" ref="IC19:IC22" si="327">(1-(((SUM(GQ19:GR19)/2)-1)/3))*100</f>
        <v>33.333333333333336</v>
      </c>
      <c r="ID19" s="24">
        <f t="shared" ref="ID19:ID22" si="328">((((GA19+GC19+GI19)/3)-1)/3)*100</f>
        <v>55.55555555555555</v>
      </c>
      <c r="IE19" s="24">
        <f t="shared" ref="IE19:IE22" si="329">(((SUM(GE19:GF19)/2)-1)/3)*100</f>
        <v>16.666666666666664</v>
      </c>
      <c r="IF19" s="24">
        <f t="shared" ref="IF19:IF22" si="330">((((FZ19+GJ19)/2)-1)/3)*100</f>
        <v>0</v>
      </c>
      <c r="IG19" s="24">
        <f t="shared" ref="IG19:IG22" si="331">(((FY19/1)-1)/3)*100</f>
        <v>0</v>
      </c>
      <c r="IH19" s="24">
        <f t="shared" ref="IH19:IH22" si="332">(((GB19/1)-1)/3)*100</f>
        <v>33.333333333333329</v>
      </c>
      <c r="II19" s="24">
        <f t="shared" ref="II19:II22" si="333">(((GD19/1)-1)/3)*100</f>
        <v>0</v>
      </c>
      <c r="IJ19" s="24">
        <f t="shared" ref="IJ19:IJ22" si="334">(((GG19/1)-1)/3)*100</f>
        <v>33.333333333333329</v>
      </c>
      <c r="IK19" s="24">
        <f t="shared" ref="IK19:IK22" si="335">(((GH19/1)-1)/3)*100</f>
        <v>0</v>
      </c>
      <c r="IL19" s="26">
        <f t="shared" ref="IL19:IL22" si="336">(((GS19/1)-1)/3)*100</f>
        <v>33.333333333333329</v>
      </c>
      <c r="IM19" s="27">
        <f t="shared" ref="IM19:IM22" si="337">(((SUM(HO19:HP19)/2)-1)/3)*100</f>
        <v>66.666666666666657</v>
      </c>
      <c r="IN19" s="24">
        <f t="shared" ref="IN19:IN22" si="338">IF(HU19=1,(IU19),(IV19))</f>
        <v>0</v>
      </c>
      <c r="IO19" s="24">
        <f t="shared" ref="IO19:IO22" si="339">(((SUM(HQ19:HS19)/3)-1)/3)*100</f>
        <v>88.888888888888886</v>
      </c>
      <c r="IP19" s="24">
        <f t="shared" ref="IP19:IP22" si="340">(((SUM(GV19:HB19)/7)-1)/3)*100</f>
        <v>52.380952380952387</v>
      </c>
      <c r="IQ19" s="24">
        <f t="shared" ref="IQ19:IQ22" si="341">(((SUM(HF19:HH19)/3)-1)/3)*100</f>
        <v>77.777777777777786</v>
      </c>
      <c r="IR19" s="24">
        <f t="shared" ref="IR19:IR22" si="342">(((SUM(HM19:HN19)/2)-1)/3)*100</f>
        <v>33.333333333333329</v>
      </c>
      <c r="IS19" s="24">
        <f t="shared" ref="IS19:IS22" si="343">((((SUM(HI19:HL19)+HE19)/5)-1)/3)*100</f>
        <v>53.333333333333336</v>
      </c>
      <c r="IT19" s="26">
        <f t="shared" ref="IT19:IT22" si="344">IF(HC19=1,0,IW19)</f>
        <v>83.333333333333343</v>
      </c>
      <c r="IU19" s="23">
        <f t="shared" ref="IU19:IU22" si="345">(((SUM(HT19:HU19)/2)-1)/3)*100</f>
        <v>0</v>
      </c>
      <c r="IV19" s="16">
        <f t="shared" si="11"/>
        <v>0</v>
      </c>
      <c r="IW19" s="20">
        <f t="shared" ref="IW19:IW22" si="346">(((SUM(HC19:HD19)/2)-1)/3)*100</f>
        <v>83.333333333333343</v>
      </c>
      <c r="IX19" s="71">
        <f>DANE!DM19</f>
        <v>43782</v>
      </c>
      <c r="IY19" s="76">
        <v>2</v>
      </c>
      <c r="IZ19" s="77">
        <v>2</v>
      </c>
      <c r="JA19" s="77">
        <v>2</v>
      </c>
      <c r="JB19" s="77">
        <v>2</v>
      </c>
      <c r="JC19" s="77">
        <v>2</v>
      </c>
      <c r="JD19" s="77">
        <v>2</v>
      </c>
      <c r="JE19" s="77">
        <v>2</v>
      </c>
      <c r="JF19" s="77">
        <v>1</v>
      </c>
      <c r="JG19" s="77">
        <v>2</v>
      </c>
      <c r="JH19" s="77">
        <v>2</v>
      </c>
      <c r="JI19" s="77">
        <v>2</v>
      </c>
      <c r="JJ19" s="77">
        <v>3</v>
      </c>
      <c r="JK19" s="77">
        <v>2</v>
      </c>
      <c r="JL19" s="77">
        <v>2</v>
      </c>
      <c r="JM19" s="77">
        <v>2</v>
      </c>
      <c r="JN19" s="77">
        <v>2</v>
      </c>
      <c r="JO19" s="77">
        <v>1</v>
      </c>
      <c r="JP19" s="77">
        <v>2</v>
      </c>
      <c r="JQ19" s="77">
        <v>2</v>
      </c>
      <c r="JR19" s="77">
        <v>2</v>
      </c>
      <c r="JS19" s="77">
        <v>3</v>
      </c>
      <c r="JT19" s="77">
        <v>3</v>
      </c>
      <c r="JU19" s="77">
        <v>3</v>
      </c>
      <c r="JV19" s="77">
        <v>3</v>
      </c>
      <c r="JW19" s="77">
        <v>1</v>
      </c>
      <c r="JX19" s="77">
        <v>2</v>
      </c>
      <c r="JY19" s="77">
        <v>2</v>
      </c>
      <c r="JZ19" s="77">
        <v>2</v>
      </c>
      <c r="KA19" s="77">
        <v>4</v>
      </c>
      <c r="KB19" s="78">
        <v>5</v>
      </c>
      <c r="KC19" s="76">
        <v>2</v>
      </c>
      <c r="KD19" s="77">
        <v>2</v>
      </c>
      <c r="KE19" s="77">
        <v>2</v>
      </c>
      <c r="KF19" s="77">
        <v>2</v>
      </c>
      <c r="KG19" s="77">
        <v>2</v>
      </c>
      <c r="KH19" s="77">
        <v>2</v>
      </c>
      <c r="KI19" s="77">
        <v>2</v>
      </c>
      <c r="KJ19" s="77">
        <v>3</v>
      </c>
      <c r="KK19" s="77">
        <v>4</v>
      </c>
      <c r="KL19" s="77">
        <v>2</v>
      </c>
      <c r="KM19" s="77">
        <v>3</v>
      </c>
      <c r="KN19" s="77">
        <v>3</v>
      </c>
      <c r="KO19" s="77">
        <v>3</v>
      </c>
      <c r="KP19" s="77">
        <v>2</v>
      </c>
      <c r="KQ19" s="77">
        <v>1</v>
      </c>
      <c r="KR19" s="77">
        <v>2</v>
      </c>
      <c r="KS19" s="77">
        <v>3</v>
      </c>
      <c r="KT19" s="77">
        <v>2</v>
      </c>
      <c r="KU19" s="77">
        <v>3</v>
      </c>
      <c r="KV19" s="77">
        <v>3</v>
      </c>
      <c r="KW19" s="77">
        <v>4</v>
      </c>
      <c r="KX19" s="77">
        <v>4</v>
      </c>
      <c r="KY19" s="77">
        <v>4</v>
      </c>
      <c r="KZ19" s="77">
        <v>4</v>
      </c>
      <c r="LA19" s="77">
        <v>2</v>
      </c>
      <c r="LB19" s="77">
        <v>3</v>
      </c>
      <c r="LC19" s="77">
        <v>2</v>
      </c>
      <c r="LD19" s="78">
        <v>2</v>
      </c>
      <c r="LE19" s="25">
        <f>(((SUM('QLQ-30 + QLQ-OV28'!KA19:KB19)/2)-1)/6)*100</f>
        <v>58.333333333333336</v>
      </c>
      <c r="LF19" s="24">
        <f t="shared" ref="LF19:LF22" si="347">(1-(((SUM(IY19:JC19)/5)-1)/3))*100</f>
        <v>66.666666666666671</v>
      </c>
      <c r="LG19" s="24">
        <f t="shared" ref="LG19:LG22" si="348">(1-(((SUM(JD19:JE19)/2)-1)/3))*100</f>
        <v>66.666666666666671</v>
      </c>
      <c r="LH19" s="24">
        <f t="shared" ref="LH19:LH22" si="349">(1-(((SUM(JS19:JV19)/4)-1)/3))*100</f>
        <v>33.333333333333336</v>
      </c>
      <c r="LI19" s="24">
        <f t="shared" ref="LI19:LI22" si="350">(1-(((SUM(JR19+JW19)/2)-1)/3))*100</f>
        <v>83.333333333333343</v>
      </c>
      <c r="LJ19" s="24">
        <f t="shared" ref="LJ19:LJ22" si="351">(1-(((SUM(JX19:JY19)/2)-1)/3))*100</f>
        <v>66.666666666666671</v>
      </c>
      <c r="LK19" s="24">
        <f t="shared" ref="LK19:LK22" si="352">((((JH19+JJ19+JP19)/3)-1)/3)*100</f>
        <v>44.44444444444445</v>
      </c>
      <c r="LL19" s="24">
        <f t="shared" ref="LL19:LL22" si="353">(((SUM(JL19:JM19)/2)-1)/3)*100</f>
        <v>33.333333333333329</v>
      </c>
      <c r="LM19" s="24">
        <f t="shared" ref="LM19:LM22" si="354">((((JG19+JQ19)/2)-1)/3)*100</f>
        <v>33.333333333333329</v>
      </c>
      <c r="LN19" s="24">
        <f t="shared" ref="LN19:LN22" si="355">(((JF19/1)-1)/3)*100</f>
        <v>0</v>
      </c>
      <c r="LO19" s="24">
        <f t="shared" ref="LO19:LO22" si="356">(((JI19/1)-1)/3)*100</f>
        <v>33.333333333333329</v>
      </c>
      <c r="LP19" s="24">
        <f t="shared" ref="LP19:LP22" si="357">(((JK19/1)-1)/3)*100</f>
        <v>33.333333333333329</v>
      </c>
      <c r="LQ19" s="24">
        <f t="shared" ref="LQ19:LQ22" si="358">(((JN19/1)-1)/3)*100</f>
        <v>33.333333333333329</v>
      </c>
      <c r="LR19" s="24">
        <f t="shared" ref="LR19:LR22" si="359">(((JO19/1)-1)/3)*100</f>
        <v>0</v>
      </c>
      <c r="LS19" s="26">
        <f t="shared" ref="LS19:LS22" si="360">(((JZ19/1)-1)/3)*100</f>
        <v>33.333333333333329</v>
      </c>
      <c r="LT19" s="27">
        <f t="shared" ref="LT19:LT22" si="361">(((SUM(KV19:KW19)/2)-1)/3)*100</f>
        <v>83.333333333333343</v>
      </c>
      <c r="LU19" s="24">
        <f t="shared" ref="LU19:LU22" si="362">IF(LB19=1,(MB19),(MC19))</f>
        <v>29.166666666666668</v>
      </c>
      <c r="LV19" s="24">
        <f t="shared" ref="LV19:LV22" si="363">(((SUM(KX19:KZ19)/3)-1)/3)*100</f>
        <v>100</v>
      </c>
      <c r="LW19" s="24">
        <f t="shared" ref="LW19:LW22" si="364">(((SUM(KC19:KI19)/7)-1)/3)*100</f>
        <v>33.333333333333329</v>
      </c>
      <c r="LX19" s="24">
        <f t="shared" ref="LX19:LX22" si="365">(((SUM(KM19:KO19)/3)-1)/3)*100</f>
        <v>66.666666666666657</v>
      </c>
      <c r="LY19" s="24">
        <f t="shared" ref="LY19:LY22" si="366">(((SUM(KT19:KU19)/2)-1)/3)*100</f>
        <v>50</v>
      </c>
      <c r="LZ19" s="24">
        <f t="shared" ref="LZ19:LZ22" si="367">((((SUM(KP19:KS19)+KL19)/5)-1)/3)*100</f>
        <v>33.333333333333329</v>
      </c>
      <c r="MA19" s="26">
        <f t="shared" ref="MA19:MA22" si="368">IF(KJ19=1,0,MD19)</f>
        <v>83.333333333333343</v>
      </c>
      <c r="MB19" s="23">
        <f t="shared" ref="MB19:MB22" si="369">(((SUM(LA19:LB19)/2)-1)/3)*100</f>
        <v>50</v>
      </c>
      <c r="MC19" s="16">
        <f t="shared" si="12"/>
        <v>29.166666666666668</v>
      </c>
      <c r="MD19" s="20">
        <f t="shared" ref="MD19:MD22" si="370">(((SUM(KJ19:KK19)/2)-1)/3)*100</f>
        <v>83.333333333333343</v>
      </c>
    </row>
    <row r="20" spans="1:342">
      <c r="A20" s="40" t="s">
        <v>24</v>
      </c>
      <c r="B20" s="4" t="str">
        <f>DANE!B20</f>
        <v>28IE</v>
      </c>
      <c r="C20" s="72">
        <f>DANE!H20</f>
        <v>43686</v>
      </c>
      <c r="D20" s="76">
        <v>2</v>
      </c>
      <c r="E20" s="77">
        <v>1</v>
      </c>
      <c r="F20" s="77">
        <v>1</v>
      </c>
      <c r="G20" s="77">
        <v>2</v>
      </c>
      <c r="H20" s="77">
        <v>2</v>
      </c>
      <c r="I20" s="77">
        <v>2</v>
      </c>
      <c r="J20" s="77">
        <v>2</v>
      </c>
      <c r="K20" s="77">
        <v>1</v>
      </c>
      <c r="L20" s="77">
        <v>1</v>
      </c>
      <c r="M20" s="77">
        <v>2</v>
      </c>
      <c r="N20" s="77">
        <v>2</v>
      </c>
      <c r="O20" s="77">
        <v>2</v>
      </c>
      <c r="P20" s="77">
        <v>2</v>
      </c>
      <c r="Q20" s="77">
        <v>2</v>
      </c>
      <c r="R20" s="77">
        <v>1</v>
      </c>
      <c r="S20" s="77">
        <v>3</v>
      </c>
      <c r="T20" s="77">
        <v>1</v>
      </c>
      <c r="U20" s="77">
        <v>3</v>
      </c>
      <c r="V20" s="77">
        <v>1</v>
      </c>
      <c r="W20" s="77">
        <v>2</v>
      </c>
      <c r="X20" s="77">
        <v>2</v>
      </c>
      <c r="Y20" s="77">
        <v>3</v>
      </c>
      <c r="Z20" s="77">
        <v>2</v>
      </c>
      <c r="AA20" s="77">
        <v>4</v>
      </c>
      <c r="AB20" s="77">
        <v>2</v>
      </c>
      <c r="AC20" s="77">
        <v>2</v>
      </c>
      <c r="AD20" s="77">
        <v>2</v>
      </c>
      <c r="AE20" s="77">
        <v>1</v>
      </c>
      <c r="AF20" s="77">
        <v>4</v>
      </c>
      <c r="AG20" s="78">
        <v>5</v>
      </c>
      <c r="AH20" s="76">
        <v>1</v>
      </c>
      <c r="AI20" s="77">
        <v>2</v>
      </c>
      <c r="AJ20" s="77">
        <v>2</v>
      </c>
      <c r="AK20" s="77">
        <v>2</v>
      </c>
      <c r="AL20" s="77">
        <v>2</v>
      </c>
      <c r="AM20" s="77">
        <v>3</v>
      </c>
      <c r="AN20" s="77">
        <v>3</v>
      </c>
      <c r="AO20" s="77">
        <v>1</v>
      </c>
      <c r="AP20" s="77">
        <v>1</v>
      </c>
      <c r="AQ20" s="77">
        <v>2</v>
      </c>
      <c r="AR20" s="77">
        <v>1</v>
      </c>
      <c r="AS20" s="77">
        <v>1</v>
      </c>
      <c r="AT20" s="77">
        <v>1</v>
      </c>
      <c r="AU20" s="77">
        <v>2</v>
      </c>
      <c r="AV20" s="77">
        <v>1</v>
      </c>
      <c r="AW20" s="77">
        <v>1</v>
      </c>
      <c r="AX20" s="77">
        <v>2</v>
      </c>
      <c r="AY20" s="77">
        <v>2</v>
      </c>
      <c r="AZ20" s="77">
        <v>2</v>
      </c>
      <c r="BA20" s="77">
        <v>2</v>
      </c>
      <c r="BB20" s="77">
        <v>2</v>
      </c>
      <c r="BC20" s="77">
        <v>3</v>
      </c>
      <c r="BD20" s="77">
        <v>3</v>
      </c>
      <c r="BE20" s="77">
        <v>4</v>
      </c>
      <c r="BF20" s="77">
        <v>1</v>
      </c>
      <c r="BG20" s="77">
        <v>1</v>
      </c>
      <c r="BH20" s="77">
        <v>0</v>
      </c>
      <c r="BI20" s="78">
        <v>0</v>
      </c>
      <c r="BJ20" s="25">
        <f>(((SUM('QLQ-30 + QLQ-OV28'!AF20:AG20)/2)-1)/6)*100</f>
        <v>58.333333333333336</v>
      </c>
      <c r="BK20" s="24">
        <f t="shared" si="275"/>
        <v>80</v>
      </c>
      <c r="BL20" s="24">
        <f t="shared" si="276"/>
        <v>66.666666666666671</v>
      </c>
      <c r="BM20" s="24">
        <f t="shared" si="277"/>
        <v>41.666666666666664</v>
      </c>
      <c r="BN20" s="24">
        <f t="shared" si="278"/>
        <v>66.666666666666671</v>
      </c>
      <c r="BO20" s="24">
        <f t="shared" si="279"/>
        <v>66.666666666666671</v>
      </c>
      <c r="BP20" s="24">
        <f t="shared" si="280"/>
        <v>44.44444444444445</v>
      </c>
      <c r="BQ20" s="24">
        <f t="shared" si="281"/>
        <v>16.666666666666664</v>
      </c>
      <c r="BR20" s="24">
        <f t="shared" si="282"/>
        <v>0</v>
      </c>
      <c r="BS20" s="24">
        <f t="shared" si="283"/>
        <v>0</v>
      </c>
      <c r="BT20" s="24">
        <f t="shared" si="284"/>
        <v>33.333333333333329</v>
      </c>
      <c r="BU20" s="24">
        <f t="shared" si="285"/>
        <v>33.333333333333329</v>
      </c>
      <c r="BV20" s="24">
        <f t="shared" si="286"/>
        <v>66.666666666666657</v>
      </c>
      <c r="BW20" s="24">
        <f t="shared" si="287"/>
        <v>0</v>
      </c>
      <c r="BX20" s="26">
        <f t="shared" si="288"/>
        <v>0</v>
      </c>
      <c r="BY20" s="27">
        <f t="shared" si="289"/>
        <v>33.333333333333329</v>
      </c>
      <c r="BZ20" s="24">
        <f t="shared" si="290"/>
        <v>0</v>
      </c>
      <c r="CA20" s="24">
        <f t="shared" si="291"/>
        <v>77.777777777777786</v>
      </c>
      <c r="CB20" s="24">
        <f t="shared" si="292"/>
        <v>38.095238095238095</v>
      </c>
      <c r="CC20" s="24">
        <f t="shared" si="293"/>
        <v>0</v>
      </c>
      <c r="CD20" s="24">
        <f t="shared" si="294"/>
        <v>33.333333333333329</v>
      </c>
      <c r="CE20" s="24">
        <f t="shared" si="295"/>
        <v>20.000000000000004</v>
      </c>
      <c r="CF20" s="26">
        <f t="shared" si="296"/>
        <v>0</v>
      </c>
      <c r="CG20" s="23">
        <f t="shared" si="297"/>
        <v>0</v>
      </c>
      <c r="CH20" s="16" t="e">
        <f t="shared" si="0"/>
        <v>#DIV/0!</v>
      </c>
      <c r="CI20" s="20">
        <f t="shared" si="298"/>
        <v>0</v>
      </c>
      <c r="CJ20" s="71">
        <f>DANE!AY20</f>
        <v>43707</v>
      </c>
      <c r="CK20" s="76">
        <v>3</v>
      </c>
      <c r="CL20" s="77">
        <v>3</v>
      </c>
      <c r="CM20" s="77">
        <v>2</v>
      </c>
      <c r="CN20" s="77">
        <v>3</v>
      </c>
      <c r="CO20" s="77">
        <v>3</v>
      </c>
      <c r="CP20" s="77">
        <v>2</v>
      </c>
      <c r="CQ20" s="77">
        <v>3</v>
      </c>
      <c r="CR20" s="77">
        <v>1</v>
      </c>
      <c r="CS20" s="77">
        <v>2</v>
      </c>
      <c r="CT20" s="77">
        <v>3</v>
      </c>
      <c r="CU20" s="77">
        <v>2</v>
      </c>
      <c r="CV20" s="77">
        <v>3</v>
      </c>
      <c r="CW20" s="77">
        <v>3</v>
      </c>
      <c r="CX20" s="77">
        <v>2</v>
      </c>
      <c r="CY20" s="77">
        <v>2</v>
      </c>
      <c r="CZ20" s="77">
        <v>3</v>
      </c>
      <c r="DA20" s="77">
        <v>1</v>
      </c>
      <c r="DB20" s="77">
        <v>3</v>
      </c>
      <c r="DC20" s="77">
        <v>2</v>
      </c>
      <c r="DD20" s="77">
        <v>3</v>
      </c>
      <c r="DE20" s="77">
        <v>3</v>
      </c>
      <c r="DF20" s="77">
        <v>3</v>
      </c>
      <c r="DG20" s="77">
        <v>3</v>
      </c>
      <c r="DH20" s="77">
        <v>4</v>
      </c>
      <c r="DI20" s="77">
        <v>2</v>
      </c>
      <c r="DJ20" s="77">
        <v>3</v>
      </c>
      <c r="DK20" s="77">
        <v>3</v>
      </c>
      <c r="DL20" s="77">
        <v>2</v>
      </c>
      <c r="DM20" s="77">
        <v>3</v>
      </c>
      <c r="DN20" s="78">
        <v>5</v>
      </c>
      <c r="DO20" s="76">
        <v>2</v>
      </c>
      <c r="DP20" s="77">
        <v>2</v>
      </c>
      <c r="DQ20" s="77">
        <v>2</v>
      </c>
      <c r="DR20" s="77">
        <v>3</v>
      </c>
      <c r="DS20" s="77">
        <v>3</v>
      </c>
      <c r="DT20" s="77">
        <v>2</v>
      </c>
      <c r="DU20" s="77">
        <v>2</v>
      </c>
      <c r="DV20" s="77">
        <v>2</v>
      </c>
      <c r="DW20" s="77">
        <v>3</v>
      </c>
      <c r="DX20" s="77">
        <v>2</v>
      </c>
      <c r="DY20" s="77">
        <v>3</v>
      </c>
      <c r="DZ20" s="77">
        <v>2</v>
      </c>
      <c r="EA20" s="77">
        <v>2</v>
      </c>
      <c r="EB20" s="77">
        <v>3</v>
      </c>
      <c r="EC20" s="77">
        <v>2</v>
      </c>
      <c r="ED20" s="77">
        <v>2</v>
      </c>
      <c r="EE20" s="77">
        <v>2</v>
      </c>
      <c r="EF20" s="77">
        <v>2</v>
      </c>
      <c r="EG20" s="77">
        <v>3</v>
      </c>
      <c r="EH20" s="77">
        <v>3</v>
      </c>
      <c r="EI20" s="77">
        <v>2</v>
      </c>
      <c r="EJ20" s="77">
        <v>3</v>
      </c>
      <c r="EK20" s="77">
        <v>4</v>
      </c>
      <c r="EL20" s="77">
        <v>4</v>
      </c>
      <c r="EM20" s="77">
        <v>1</v>
      </c>
      <c r="EN20" s="77">
        <v>1</v>
      </c>
      <c r="EO20" s="77">
        <v>0</v>
      </c>
      <c r="EP20" s="78">
        <v>0</v>
      </c>
      <c r="EQ20" s="25">
        <f>(((SUM('QLQ-30 + QLQ-OV28'!DM20:DN20)/2)-1)/6)*100</f>
        <v>50</v>
      </c>
      <c r="ER20" s="24">
        <f t="shared" si="299"/>
        <v>40</v>
      </c>
      <c r="ES20" s="24">
        <f t="shared" si="300"/>
        <v>50</v>
      </c>
      <c r="ET20" s="24">
        <f t="shared" si="301"/>
        <v>25</v>
      </c>
      <c r="EU20" s="24">
        <f t="shared" si="302"/>
        <v>50</v>
      </c>
      <c r="EV20" s="24">
        <f t="shared" si="303"/>
        <v>33.333333333333336</v>
      </c>
      <c r="EW20" s="24">
        <f t="shared" si="304"/>
        <v>66.666666666666657</v>
      </c>
      <c r="EX20" s="24">
        <f t="shared" si="305"/>
        <v>33.333333333333329</v>
      </c>
      <c r="EY20" s="24">
        <f t="shared" si="306"/>
        <v>33.333333333333329</v>
      </c>
      <c r="EZ20" s="24">
        <f t="shared" si="307"/>
        <v>0</v>
      </c>
      <c r="FA20" s="24">
        <f t="shared" si="308"/>
        <v>33.333333333333329</v>
      </c>
      <c r="FB20" s="24">
        <f t="shared" si="309"/>
        <v>66.666666666666657</v>
      </c>
      <c r="FC20" s="24">
        <f t="shared" si="310"/>
        <v>66.666666666666657</v>
      </c>
      <c r="FD20" s="24">
        <f t="shared" si="311"/>
        <v>0</v>
      </c>
      <c r="FE20" s="26">
        <f t="shared" si="312"/>
        <v>33.333333333333329</v>
      </c>
      <c r="FF20" s="27">
        <f t="shared" si="313"/>
        <v>50</v>
      </c>
      <c r="FG20" s="24">
        <f t="shared" si="314"/>
        <v>0</v>
      </c>
      <c r="FH20" s="24">
        <f t="shared" si="315"/>
        <v>88.888888888888886</v>
      </c>
      <c r="FI20" s="24">
        <f t="shared" si="316"/>
        <v>42.857142857142854</v>
      </c>
      <c r="FJ20" s="24">
        <f t="shared" si="317"/>
        <v>44.44444444444445</v>
      </c>
      <c r="FK20" s="24">
        <f t="shared" si="318"/>
        <v>50</v>
      </c>
      <c r="FL20" s="24">
        <f t="shared" si="319"/>
        <v>40.000000000000007</v>
      </c>
      <c r="FM20" s="26">
        <f t="shared" si="320"/>
        <v>50</v>
      </c>
      <c r="FN20" s="23">
        <f t="shared" si="321"/>
        <v>0</v>
      </c>
      <c r="FO20" s="16" t="e">
        <f t="shared" si="10"/>
        <v>#DIV/0!</v>
      </c>
      <c r="FP20" s="20">
        <f t="shared" si="322"/>
        <v>50</v>
      </c>
      <c r="FQ20" s="71">
        <f>DANE!CF20</f>
        <v>43749</v>
      </c>
      <c r="FR20" s="76">
        <v>3</v>
      </c>
      <c r="FS20" s="77">
        <v>3</v>
      </c>
      <c r="FT20" s="77">
        <v>3</v>
      </c>
      <c r="FU20" s="77">
        <v>3</v>
      </c>
      <c r="FV20" s="77">
        <v>3</v>
      </c>
      <c r="FW20" s="77">
        <v>3</v>
      </c>
      <c r="FX20" s="77">
        <v>3</v>
      </c>
      <c r="FY20" s="77">
        <v>2</v>
      </c>
      <c r="FZ20" s="77">
        <v>2</v>
      </c>
      <c r="GA20" s="77">
        <v>3</v>
      </c>
      <c r="GB20" s="77">
        <v>2</v>
      </c>
      <c r="GC20" s="77">
        <v>3</v>
      </c>
      <c r="GD20" s="77">
        <v>2</v>
      </c>
      <c r="GE20" s="77">
        <v>2</v>
      </c>
      <c r="GF20" s="77">
        <v>2</v>
      </c>
      <c r="GG20" s="77">
        <v>2</v>
      </c>
      <c r="GH20" s="77">
        <v>2</v>
      </c>
      <c r="GI20" s="77">
        <v>3</v>
      </c>
      <c r="GJ20" s="77">
        <v>3</v>
      </c>
      <c r="GK20" s="77">
        <v>3</v>
      </c>
      <c r="GL20" s="77">
        <v>3</v>
      </c>
      <c r="GM20" s="77">
        <v>4</v>
      </c>
      <c r="GN20" s="77">
        <v>3</v>
      </c>
      <c r="GO20" s="77">
        <v>4</v>
      </c>
      <c r="GP20" s="77">
        <v>2</v>
      </c>
      <c r="GQ20" s="77">
        <v>3</v>
      </c>
      <c r="GR20" s="77">
        <v>2</v>
      </c>
      <c r="GS20" s="77">
        <v>2</v>
      </c>
      <c r="GT20" s="77">
        <v>3</v>
      </c>
      <c r="GU20" s="78">
        <v>3</v>
      </c>
      <c r="GV20" s="76">
        <v>2</v>
      </c>
      <c r="GW20" s="77">
        <v>3</v>
      </c>
      <c r="GX20" s="77">
        <v>3</v>
      </c>
      <c r="GY20" s="77">
        <v>3</v>
      </c>
      <c r="GZ20" s="77">
        <v>3</v>
      </c>
      <c r="HA20" s="77">
        <v>3</v>
      </c>
      <c r="HB20" s="77">
        <v>2</v>
      </c>
      <c r="HC20" s="77">
        <v>3</v>
      </c>
      <c r="HD20" s="77">
        <v>4</v>
      </c>
      <c r="HE20" s="77">
        <v>3</v>
      </c>
      <c r="HF20" s="77">
        <v>3</v>
      </c>
      <c r="HG20" s="77">
        <v>3</v>
      </c>
      <c r="HH20" s="77">
        <v>3</v>
      </c>
      <c r="HI20" s="77">
        <v>3</v>
      </c>
      <c r="HJ20" s="77">
        <v>1</v>
      </c>
      <c r="HK20" s="77">
        <v>2</v>
      </c>
      <c r="HL20" s="77">
        <v>2</v>
      </c>
      <c r="HM20" s="77">
        <v>3</v>
      </c>
      <c r="HN20" s="77">
        <v>3</v>
      </c>
      <c r="HO20" s="77">
        <v>3</v>
      </c>
      <c r="HP20" s="77">
        <v>3</v>
      </c>
      <c r="HQ20" s="77">
        <v>2</v>
      </c>
      <c r="HR20" s="77">
        <v>2</v>
      </c>
      <c r="HS20" s="77">
        <v>4</v>
      </c>
      <c r="HT20" s="77">
        <v>1</v>
      </c>
      <c r="HU20" s="77">
        <v>1</v>
      </c>
      <c r="HV20" s="77">
        <v>0</v>
      </c>
      <c r="HW20" s="78">
        <v>0</v>
      </c>
      <c r="HX20" s="25">
        <f>(((SUM('QLQ-30 + QLQ-OV28'!GT20:GU20)/2)-1)/6)*100</f>
        <v>33.333333333333329</v>
      </c>
      <c r="HY20" s="24">
        <f t="shared" si="323"/>
        <v>33.333333333333336</v>
      </c>
      <c r="HZ20" s="24">
        <f t="shared" si="324"/>
        <v>33.333333333333336</v>
      </c>
      <c r="IA20" s="24">
        <f t="shared" si="325"/>
        <v>16.666666666666664</v>
      </c>
      <c r="IB20" s="24">
        <f t="shared" si="326"/>
        <v>50</v>
      </c>
      <c r="IC20" s="24">
        <f t="shared" si="327"/>
        <v>50</v>
      </c>
      <c r="ID20" s="24">
        <f t="shared" si="328"/>
        <v>66.666666666666657</v>
      </c>
      <c r="IE20" s="24">
        <f t="shared" si="329"/>
        <v>33.333333333333329</v>
      </c>
      <c r="IF20" s="24">
        <f t="shared" si="330"/>
        <v>50</v>
      </c>
      <c r="IG20" s="24">
        <f t="shared" si="331"/>
        <v>33.333333333333329</v>
      </c>
      <c r="IH20" s="24">
        <f t="shared" si="332"/>
        <v>33.333333333333329</v>
      </c>
      <c r="II20" s="24">
        <f t="shared" si="333"/>
        <v>33.333333333333329</v>
      </c>
      <c r="IJ20" s="24">
        <f t="shared" si="334"/>
        <v>33.333333333333329</v>
      </c>
      <c r="IK20" s="24">
        <f t="shared" si="335"/>
        <v>33.333333333333329</v>
      </c>
      <c r="IL20" s="26">
        <f t="shared" si="336"/>
        <v>33.333333333333329</v>
      </c>
      <c r="IM20" s="27">
        <f t="shared" si="337"/>
        <v>66.666666666666657</v>
      </c>
      <c r="IN20" s="24">
        <f t="shared" si="338"/>
        <v>0</v>
      </c>
      <c r="IO20" s="24">
        <f t="shared" si="339"/>
        <v>55.55555555555555</v>
      </c>
      <c r="IP20" s="24">
        <f t="shared" si="340"/>
        <v>57.142857142857153</v>
      </c>
      <c r="IQ20" s="24">
        <f t="shared" si="341"/>
        <v>66.666666666666657</v>
      </c>
      <c r="IR20" s="24">
        <f t="shared" si="342"/>
        <v>66.666666666666657</v>
      </c>
      <c r="IS20" s="24">
        <f t="shared" si="343"/>
        <v>40.000000000000007</v>
      </c>
      <c r="IT20" s="26">
        <f t="shared" si="344"/>
        <v>83.333333333333343</v>
      </c>
      <c r="IU20" s="23">
        <f t="shared" si="345"/>
        <v>0</v>
      </c>
      <c r="IV20" s="16" t="e">
        <f t="shared" si="11"/>
        <v>#DIV/0!</v>
      </c>
      <c r="IW20" s="20">
        <f t="shared" si="346"/>
        <v>83.333333333333343</v>
      </c>
      <c r="IX20" s="71">
        <f>DANE!DM20</f>
        <v>43795</v>
      </c>
      <c r="IY20" s="76">
        <v>3</v>
      </c>
      <c r="IZ20" s="77">
        <v>2</v>
      </c>
      <c r="JA20" s="77">
        <v>2</v>
      </c>
      <c r="JB20" s="77">
        <v>3</v>
      </c>
      <c r="JC20" s="77">
        <v>2</v>
      </c>
      <c r="JD20" s="77">
        <v>2</v>
      </c>
      <c r="JE20" s="77">
        <v>2</v>
      </c>
      <c r="JF20" s="77">
        <v>2</v>
      </c>
      <c r="JG20" s="77">
        <v>2</v>
      </c>
      <c r="JH20" s="77">
        <v>3</v>
      </c>
      <c r="JI20" s="77">
        <v>3</v>
      </c>
      <c r="JJ20" s="77">
        <v>3</v>
      </c>
      <c r="JK20" s="77">
        <v>2</v>
      </c>
      <c r="JL20" s="77">
        <v>2</v>
      </c>
      <c r="JM20" s="77">
        <v>2</v>
      </c>
      <c r="JN20" s="77">
        <v>2</v>
      </c>
      <c r="JO20" s="77">
        <v>2</v>
      </c>
      <c r="JP20" s="77">
        <v>3</v>
      </c>
      <c r="JQ20" s="77">
        <v>2</v>
      </c>
      <c r="JR20" s="77">
        <v>2</v>
      </c>
      <c r="JS20" s="77">
        <v>3</v>
      </c>
      <c r="JT20" s="77">
        <v>3</v>
      </c>
      <c r="JU20" s="77">
        <v>3</v>
      </c>
      <c r="JV20" s="77">
        <v>3</v>
      </c>
      <c r="JW20" s="77">
        <v>1</v>
      </c>
      <c r="JX20" s="77">
        <v>2</v>
      </c>
      <c r="JY20" s="77">
        <v>2</v>
      </c>
      <c r="JZ20" s="77">
        <v>2</v>
      </c>
      <c r="KA20" s="77">
        <v>4</v>
      </c>
      <c r="KB20" s="78">
        <v>5</v>
      </c>
      <c r="KC20" s="76">
        <v>2</v>
      </c>
      <c r="KD20" s="77">
        <v>2</v>
      </c>
      <c r="KE20" s="77">
        <v>2</v>
      </c>
      <c r="KF20" s="77">
        <v>3</v>
      </c>
      <c r="KG20" s="77">
        <v>2</v>
      </c>
      <c r="KH20" s="77">
        <v>2</v>
      </c>
      <c r="KI20" s="77">
        <v>2</v>
      </c>
      <c r="KJ20" s="77">
        <v>2</v>
      </c>
      <c r="KK20" s="77">
        <v>3</v>
      </c>
      <c r="KL20" s="77">
        <v>2</v>
      </c>
      <c r="KM20" s="77">
        <v>3</v>
      </c>
      <c r="KN20" s="77">
        <v>3</v>
      </c>
      <c r="KO20" s="77">
        <v>3</v>
      </c>
      <c r="KP20" s="77">
        <v>3</v>
      </c>
      <c r="KQ20" s="77">
        <v>1</v>
      </c>
      <c r="KR20" s="77">
        <v>3</v>
      </c>
      <c r="KS20" s="77">
        <v>3</v>
      </c>
      <c r="KT20" s="77">
        <v>2</v>
      </c>
      <c r="KU20" s="77">
        <v>2</v>
      </c>
      <c r="KV20" s="77">
        <v>3</v>
      </c>
      <c r="KW20" s="77">
        <v>3</v>
      </c>
      <c r="KX20" s="77">
        <v>4</v>
      </c>
      <c r="KY20" s="77">
        <v>4</v>
      </c>
      <c r="KZ20" s="77">
        <v>4</v>
      </c>
      <c r="LA20" s="77">
        <v>1</v>
      </c>
      <c r="LB20" s="77">
        <v>1</v>
      </c>
      <c r="LC20" s="77">
        <v>0</v>
      </c>
      <c r="LD20" s="78">
        <v>0</v>
      </c>
      <c r="LE20" s="25">
        <f>(((SUM('QLQ-30 + QLQ-OV28'!KA20:KB20)/2)-1)/6)*100</f>
        <v>58.333333333333336</v>
      </c>
      <c r="LF20" s="24">
        <f t="shared" si="347"/>
        <v>53.333333333333343</v>
      </c>
      <c r="LG20" s="24">
        <f t="shared" si="348"/>
        <v>66.666666666666671</v>
      </c>
      <c r="LH20" s="24">
        <f t="shared" si="349"/>
        <v>33.333333333333336</v>
      </c>
      <c r="LI20" s="24">
        <f t="shared" si="350"/>
        <v>83.333333333333343</v>
      </c>
      <c r="LJ20" s="24">
        <f t="shared" si="351"/>
        <v>66.666666666666671</v>
      </c>
      <c r="LK20" s="24">
        <f t="shared" si="352"/>
        <v>66.666666666666657</v>
      </c>
      <c r="LL20" s="24">
        <f t="shared" si="353"/>
        <v>33.333333333333329</v>
      </c>
      <c r="LM20" s="24">
        <f t="shared" si="354"/>
        <v>33.333333333333329</v>
      </c>
      <c r="LN20" s="24">
        <f t="shared" si="355"/>
        <v>33.333333333333329</v>
      </c>
      <c r="LO20" s="24">
        <f t="shared" si="356"/>
        <v>66.666666666666657</v>
      </c>
      <c r="LP20" s="24">
        <f t="shared" si="357"/>
        <v>33.333333333333329</v>
      </c>
      <c r="LQ20" s="24">
        <f t="shared" si="358"/>
        <v>33.333333333333329</v>
      </c>
      <c r="LR20" s="24">
        <f t="shared" si="359"/>
        <v>33.333333333333329</v>
      </c>
      <c r="LS20" s="26">
        <f t="shared" si="360"/>
        <v>33.333333333333329</v>
      </c>
      <c r="LT20" s="27">
        <f t="shared" si="361"/>
        <v>66.666666666666657</v>
      </c>
      <c r="LU20" s="24">
        <f t="shared" si="362"/>
        <v>0</v>
      </c>
      <c r="LV20" s="24">
        <f t="shared" si="363"/>
        <v>100</v>
      </c>
      <c r="LW20" s="24">
        <f t="shared" si="364"/>
        <v>38.095238095238095</v>
      </c>
      <c r="LX20" s="24">
        <f t="shared" si="365"/>
        <v>66.666666666666657</v>
      </c>
      <c r="LY20" s="24">
        <f t="shared" si="366"/>
        <v>33.333333333333329</v>
      </c>
      <c r="LZ20" s="24">
        <f t="shared" si="367"/>
        <v>46.666666666666664</v>
      </c>
      <c r="MA20" s="26">
        <f t="shared" si="368"/>
        <v>50</v>
      </c>
      <c r="MB20" s="23">
        <f t="shared" si="369"/>
        <v>0</v>
      </c>
      <c r="MC20" s="16" t="e">
        <f t="shared" si="12"/>
        <v>#DIV/0!</v>
      </c>
      <c r="MD20" s="20">
        <f t="shared" si="370"/>
        <v>50</v>
      </c>
    </row>
    <row r="21" spans="1:342">
      <c r="A21" s="40" t="s">
        <v>25</v>
      </c>
      <c r="B21" s="4" t="str">
        <f>DANE!B21</f>
        <v>29PM</v>
      </c>
      <c r="C21" s="72">
        <f>DANE!H21</f>
        <v>43468</v>
      </c>
      <c r="D21" s="76">
        <v>1</v>
      </c>
      <c r="E21" s="77">
        <v>1</v>
      </c>
      <c r="F21" s="77">
        <v>1</v>
      </c>
      <c r="G21" s="77">
        <v>1</v>
      </c>
      <c r="H21" s="77">
        <v>1</v>
      </c>
      <c r="I21" s="77">
        <v>1</v>
      </c>
      <c r="J21" s="77">
        <v>1</v>
      </c>
      <c r="K21" s="77">
        <v>1</v>
      </c>
      <c r="L21" s="77">
        <v>1</v>
      </c>
      <c r="M21" s="77">
        <v>2</v>
      </c>
      <c r="N21" s="77">
        <v>2</v>
      </c>
      <c r="O21" s="77">
        <v>2</v>
      </c>
      <c r="P21" s="77">
        <v>1</v>
      </c>
      <c r="Q21" s="77">
        <v>1</v>
      </c>
      <c r="R21" s="77">
        <v>1</v>
      </c>
      <c r="S21" s="77">
        <v>2</v>
      </c>
      <c r="T21" s="77">
        <v>1</v>
      </c>
      <c r="U21" s="77">
        <v>2</v>
      </c>
      <c r="V21" s="77">
        <v>2</v>
      </c>
      <c r="W21" s="77">
        <v>2</v>
      </c>
      <c r="X21" s="77">
        <v>2</v>
      </c>
      <c r="Y21" s="77">
        <v>2</v>
      </c>
      <c r="Z21" s="77">
        <v>2</v>
      </c>
      <c r="AA21" s="77">
        <v>2</v>
      </c>
      <c r="AB21" s="77">
        <v>1</v>
      </c>
      <c r="AC21" s="77">
        <v>2</v>
      </c>
      <c r="AD21" s="77">
        <v>2</v>
      </c>
      <c r="AE21" s="77">
        <v>1</v>
      </c>
      <c r="AF21" s="77">
        <v>5</v>
      </c>
      <c r="AG21" s="78">
        <v>6</v>
      </c>
      <c r="AH21" s="76">
        <v>2</v>
      </c>
      <c r="AI21" s="77">
        <v>2</v>
      </c>
      <c r="AJ21" s="77">
        <v>2</v>
      </c>
      <c r="AK21" s="77">
        <v>2</v>
      </c>
      <c r="AL21" s="77">
        <v>2</v>
      </c>
      <c r="AM21" s="77">
        <v>2</v>
      </c>
      <c r="AN21" s="77">
        <v>2</v>
      </c>
      <c r="AO21" s="77">
        <v>1</v>
      </c>
      <c r="AP21" s="77">
        <v>0</v>
      </c>
      <c r="AQ21" s="77">
        <v>2</v>
      </c>
      <c r="AR21" s="77">
        <v>2</v>
      </c>
      <c r="AS21" s="77">
        <v>2</v>
      </c>
      <c r="AT21" s="77">
        <v>2</v>
      </c>
      <c r="AU21" s="77">
        <v>2</v>
      </c>
      <c r="AV21" s="77">
        <v>2</v>
      </c>
      <c r="AW21" s="77">
        <v>3</v>
      </c>
      <c r="AX21" s="77">
        <v>3</v>
      </c>
      <c r="AY21" s="77">
        <v>1</v>
      </c>
      <c r="AZ21" s="77">
        <v>1</v>
      </c>
      <c r="BA21" s="77">
        <v>2</v>
      </c>
      <c r="BB21" s="77">
        <v>2</v>
      </c>
      <c r="BC21" s="77">
        <v>3</v>
      </c>
      <c r="BD21" s="77">
        <v>3</v>
      </c>
      <c r="BE21" s="77">
        <v>4</v>
      </c>
      <c r="BF21" s="77">
        <v>1</v>
      </c>
      <c r="BG21" s="77">
        <v>1</v>
      </c>
      <c r="BH21" s="77">
        <v>0</v>
      </c>
      <c r="BI21" s="78">
        <v>0</v>
      </c>
      <c r="BJ21" s="25">
        <f>(((SUM('QLQ-30 + QLQ-OV28'!AF21:AG21)/2)-1)/6)*100</f>
        <v>75</v>
      </c>
      <c r="BK21" s="24">
        <f t="shared" si="275"/>
        <v>100</v>
      </c>
      <c r="BL21" s="24">
        <f t="shared" si="276"/>
        <v>100</v>
      </c>
      <c r="BM21" s="24">
        <f t="shared" si="277"/>
        <v>66.666666666666671</v>
      </c>
      <c r="BN21" s="24">
        <f t="shared" si="278"/>
        <v>83.333333333333343</v>
      </c>
      <c r="BO21" s="24">
        <f t="shared" si="279"/>
        <v>66.666666666666671</v>
      </c>
      <c r="BP21" s="24">
        <f t="shared" si="280"/>
        <v>33.333333333333329</v>
      </c>
      <c r="BQ21" s="24">
        <f t="shared" si="281"/>
        <v>0</v>
      </c>
      <c r="BR21" s="24">
        <f t="shared" si="282"/>
        <v>16.666666666666664</v>
      </c>
      <c r="BS21" s="24">
        <f t="shared" si="283"/>
        <v>0</v>
      </c>
      <c r="BT21" s="24">
        <f t="shared" si="284"/>
        <v>33.333333333333329</v>
      </c>
      <c r="BU21" s="24">
        <f t="shared" si="285"/>
        <v>0</v>
      </c>
      <c r="BV21" s="24">
        <f t="shared" si="286"/>
        <v>33.333333333333329</v>
      </c>
      <c r="BW21" s="24">
        <f t="shared" si="287"/>
        <v>0</v>
      </c>
      <c r="BX21" s="26">
        <f t="shared" si="288"/>
        <v>0</v>
      </c>
      <c r="BY21" s="27">
        <f t="shared" si="289"/>
        <v>33.333333333333329</v>
      </c>
      <c r="BZ21" s="24">
        <f t="shared" si="290"/>
        <v>0</v>
      </c>
      <c r="CA21" s="24">
        <f t="shared" si="291"/>
        <v>77.777777777777786</v>
      </c>
      <c r="CB21" s="24">
        <f t="shared" si="292"/>
        <v>33.333333333333329</v>
      </c>
      <c r="CC21" s="24">
        <f t="shared" si="293"/>
        <v>33.333333333333329</v>
      </c>
      <c r="CD21" s="24">
        <f t="shared" si="294"/>
        <v>0</v>
      </c>
      <c r="CE21" s="24">
        <f t="shared" si="295"/>
        <v>46.666666666666664</v>
      </c>
      <c r="CF21" s="26">
        <f t="shared" si="296"/>
        <v>0</v>
      </c>
      <c r="CG21" s="23">
        <f t="shared" si="297"/>
        <v>0</v>
      </c>
      <c r="CH21" s="16" t="e">
        <f t="shared" si="0"/>
        <v>#DIV/0!</v>
      </c>
      <c r="CI21" s="20">
        <f t="shared" si="298"/>
        <v>-16.666666666666664</v>
      </c>
      <c r="CJ21" s="71">
        <f>DANE!AY21</f>
        <v>43502</v>
      </c>
      <c r="CK21" s="76">
        <v>2</v>
      </c>
      <c r="CL21" s="77">
        <v>2</v>
      </c>
      <c r="CM21" s="77">
        <v>2</v>
      </c>
      <c r="CN21" s="77">
        <v>2</v>
      </c>
      <c r="CO21" s="77">
        <v>1</v>
      </c>
      <c r="CP21" s="77">
        <v>1</v>
      </c>
      <c r="CQ21" s="77">
        <v>1</v>
      </c>
      <c r="CR21" s="77">
        <v>1</v>
      </c>
      <c r="CS21" s="77">
        <v>2</v>
      </c>
      <c r="CT21" s="77">
        <v>2</v>
      </c>
      <c r="CU21" s="77">
        <v>2</v>
      </c>
      <c r="CV21" s="77">
        <v>2</v>
      </c>
      <c r="CW21" s="77">
        <v>2</v>
      </c>
      <c r="CX21" s="77">
        <v>2</v>
      </c>
      <c r="CY21" s="77">
        <v>2</v>
      </c>
      <c r="CZ21" s="77">
        <v>2</v>
      </c>
      <c r="DA21" s="77">
        <v>2</v>
      </c>
      <c r="DB21" s="77">
        <v>2</v>
      </c>
      <c r="DC21" s="77">
        <v>2</v>
      </c>
      <c r="DD21" s="77">
        <v>2</v>
      </c>
      <c r="DE21" s="77">
        <v>3</v>
      </c>
      <c r="DF21" s="77">
        <v>3</v>
      </c>
      <c r="DG21" s="77">
        <v>3</v>
      </c>
      <c r="DH21" s="77">
        <v>3</v>
      </c>
      <c r="DI21" s="77">
        <v>2</v>
      </c>
      <c r="DJ21" s="77">
        <v>2</v>
      </c>
      <c r="DK21" s="77">
        <v>2</v>
      </c>
      <c r="DL21" s="77">
        <v>1</v>
      </c>
      <c r="DM21" s="77">
        <v>4</v>
      </c>
      <c r="DN21" s="78">
        <v>5</v>
      </c>
      <c r="DO21" s="76">
        <v>2</v>
      </c>
      <c r="DP21" s="77">
        <v>2</v>
      </c>
      <c r="DQ21" s="77">
        <v>2</v>
      </c>
      <c r="DR21" s="77">
        <v>3</v>
      </c>
      <c r="DS21" s="77">
        <v>3</v>
      </c>
      <c r="DT21" s="77">
        <v>3</v>
      </c>
      <c r="DU21" s="77">
        <v>2</v>
      </c>
      <c r="DV21" s="77">
        <v>2</v>
      </c>
      <c r="DW21" s="77">
        <v>2</v>
      </c>
      <c r="DX21" s="77">
        <v>2</v>
      </c>
      <c r="DY21" s="77">
        <v>3</v>
      </c>
      <c r="DZ21" s="77">
        <v>3</v>
      </c>
      <c r="EA21" s="77">
        <v>3</v>
      </c>
      <c r="EB21" s="77">
        <v>3</v>
      </c>
      <c r="EC21" s="77">
        <v>2</v>
      </c>
      <c r="ED21" s="77">
        <v>3</v>
      </c>
      <c r="EE21" s="77">
        <v>3</v>
      </c>
      <c r="EF21" s="77">
        <v>1</v>
      </c>
      <c r="EG21" s="77">
        <v>1</v>
      </c>
      <c r="EH21" s="77">
        <v>2</v>
      </c>
      <c r="EI21" s="77">
        <v>2</v>
      </c>
      <c r="EJ21" s="77">
        <v>3</v>
      </c>
      <c r="EK21" s="77">
        <v>3</v>
      </c>
      <c r="EL21" s="77">
        <v>4</v>
      </c>
      <c r="EM21" s="77">
        <v>1</v>
      </c>
      <c r="EN21" s="77">
        <v>1</v>
      </c>
      <c r="EO21" s="77">
        <v>0</v>
      </c>
      <c r="EP21" s="78">
        <v>0</v>
      </c>
      <c r="EQ21" s="25">
        <f>(((SUM('QLQ-30 + QLQ-OV28'!DM21:DN21)/2)-1)/6)*100</f>
        <v>58.333333333333336</v>
      </c>
      <c r="ER21" s="24">
        <f t="shared" si="299"/>
        <v>73.333333333333343</v>
      </c>
      <c r="ES21" s="24">
        <f t="shared" si="300"/>
        <v>100</v>
      </c>
      <c r="ET21" s="24">
        <f t="shared" si="301"/>
        <v>33.333333333333336</v>
      </c>
      <c r="EU21" s="24">
        <f t="shared" si="302"/>
        <v>66.666666666666671</v>
      </c>
      <c r="EV21" s="24">
        <f t="shared" si="303"/>
        <v>66.666666666666671</v>
      </c>
      <c r="EW21" s="24">
        <f t="shared" si="304"/>
        <v>33.333333333333329</v>
      </c>
      <c r="EX21" s="24">
        <f t="shared" si="305"/>
        <v>33.333333333333329</v>
      </c>
      <c r="EY21" s="24">
        <f t="shared" si="306"/>
        <v>33.333333333333329</v>
      </c>
      <c r="EZ21" s="24">
        <f t="shared" si="307"/>
        <v>0</v>
      </c>
      <c r="FA21" s="24">
        <f t="shared" si="308"/>
        <v>33.333333333333329</v>
      </c>
      <c r="FB21" s="24">
        <f t="shared" si="309"/>
        <v>33.333333333333329</v>
      </c>
      <c r="FC21" s="24">
        <f t="shared" si="310"/>
        <v>33.333333333333329</v>
      </c>
      <c r="FD21" s="24">
        <f t="shared" si="311"/>
        <v>33.333333333333329</v>
      </c>
      <c r="FE21" s="26">
        <f t="shared" si="312"/>
        <v>0</v>
      </c>
      <c r="FF21" s="27">
        <f t="shared" si="313"/>
        <v>33.333333333333329</v>
      </c>
      <c r="FG21" s="24">
        <f t="shared" si="314"/>
        <v>0</v>
      </c>
      <c r="FH21" s="24">
        <f t="shared" si="315"/>
        <v>77.777777777777786</v>
      </c>
      <c r="FI21" s="24">
        <f t="shared" si="316"/>
        <v>47.619047619047613</v>
      </c>
      <c r="FJ21" s="24">
        <f t="shared" si="317"/>
        <v>66.666666666666657</v>
      </c>
      <c r="FK21" s="24">
        <f t="shared" si="318"/>
        <v>0</v>
      </c>
      <c r="FL21" s="24">
        <f t="shared" si="319"/>
        <v>53.333333333333336</v>
      </c>
      <c r="FM21" s="26">
        <f t="shared" si="320"/>
        <v>33.333333333333329</v>
      </c>
      <c r="FN21" s="23">
        <f t="shared" si="321"/>
        <v>0</v>
      </c>
      <c r="FO21" s="16" t="e">
        <f t="shared" si="10"/>
        <v>#DIV/0!</v>
      </c>
      <c r="FP21" s="20">
        <f t="shared" si="322"/>
        <v>33.333333333333329</v>
      </c>
      <c r="FQ21" s="71">
        <f>DANE!CF21</f>
        <v>43558</v>
      </c>
      <c r="FR21" s="76">
        <v>2</v>
      </c>
      <c r="FS21" s="77">
        <v>2</v>
      </c>
      <c r="FT21" s="77">
        <v>2</v>
      </c>
      <c r="FU21" s="77">
        <v>2</v>
      </c>
      <c r="FV21" s="77">
        <v>2</v>
      </c>
      <c r="FW21" s="77">
        <v>2</v>
      </c>
      <c r="FX21" s="77">
        <v>2</v>
      </c>
      <c r="FY21" s="77">
        <v>2</v>
      </c>
      <c r="FZ21" s="77">
        <v>2</v>
      </c>
      <c r="GA21" s="77">
        <v>2</v>
      </c>
      <c r="GB21" s="77">
        <v>2</v>
      </c>
      <c r="GC21" s="77">
        <v>2</v>
      </c>
      <c r="GD21" s="77">
        <v>2</v>
      </c>
      <c r="GE21" s="77">
        <v>2</v>
      </c>
      <c r="GF21" s="77">
        <v>2</v>
      </c>
      <c r="GG21" s="77">
        <v>2</v>
      </c>
      <c r="GH21" s="77">
        <v>2</v>
      </c>
      <c r="GI21" s="77">
        <v>2</v>
      </c>
      <c r="GJ21" s="77">
        <v>2</v>
      </c>
      <c r="GK21" s="77">
        <v>2</v>
      </c>
      <c r="GL21" s="77">
        <v>2</v>
      </c>
      <c r="GM21" s="77">
        <v>3</v>
      </c>
      <c r="GN21" s="77">
        <v>3</v>
      </c>
      <c r="GO21" s="77">
        <v>3</v>
      </c>
      <c r="GP21" s="77">
        <v>2</v>
      </c>
      <c r="GQ21" s="77">
        <v>2</v>
      </c>
      <c r="GR21" s="77">
        <v>3</v>
      </c>
      <c r="GS21" s="77">
        <v>1</v>
      </c>
      <c r="GT21" s="77">
        <v>5</v>
      </c>
      <c r="GU21" s="78">
        <v>5</v>
      </c>
      <c r="GV21" s="76">
        <v>2</v>
      </c>
      <c r="GW21" s="77">
        <v>2</v>
      </c>
      <c r="GX21" s="77">
        <v>2</v>
      </c>
      <c r="GY21" s="77">
        <v>2</v>
      </c>
      <c r="GZ21" s="77">
        <v>2</v>
      </c>
      <c r="HA21" s="77">
        <v>2</v>
      </c>
      <c r="HB21" s="77">
        <v>2</v>
      </c>
      <c r="HC21" s="77">
        <v>2</v>
      </c>
      <c r="HD21" s="77">
        <v>2</v>
      </c>
      <c r="HE21" s="77">
        <v>2</v>
      </c>
      <c r="HF21" s="77">
        <v>2</v>
      </c>
      <c r="HG21" s="77">
        <v>3</v>
      </c>
      <c r="HH21" s="77">
        <v>4</v>
      </c>
      <c r="HI21" s="77">
        <v>4</v>
      </c>
      <c r="HJ21" s="77">
        <v>1</v>
      </c>
      <c r="HK21" s="77">
        <v>3</v>
      </c>
      <c r="HL21" s="77">
        <v>3</v>
      </c>
      <c r="HM21" s="77">
        <v>1</v>
      </c>
      <c r="HN21" s="77">
        <v>1</v>
      </c>
      <c r="HO21" s="77">
        <v>3</v>
      </c>
      <c r="HP21" s="77">
        <v>3</v>
      </c>
      <c r="HQ21" s="77">
        <v>4</v>
      </c>
      <c r="HR21" s="77">
        <v>4</v>
      </c>
      <c r="HS21" s="77">
        <v>4</v>
      </c>
      <c r="HT21" s="77">
        <v>1</v>
      </c>
      <c r="HU21" s="77">
        <v>1</v>
      </c>
      <c r="HV21" s="77">
        <v>0</v>
      </c>
      <c r="HW21" s="78">
        <v>0</v>
      </c>
      <c r="HX21" s="25">
        <f>(((SUM('QLQ-30 + QLQ-OV28'!GT21:GU21)/2)-1)/6)*100</f>
        <v>66.666666666666657</v>
      </c>
      <c r="HY21" s="24">
        <f t="shared" si="323"/>
        <v>66.666666666666671</v>
      </c>
      <c r="HZ21" s="24">
        <f t="shared" si="324"/>
        <v>66.666666666666671</v>
      </c>
      <c r="IA21" s="24">
        <f t="shared" si="325"/>
        <v>41.666666666666664</v>
      </c>
      <c r="IB21" s="24">
        <f t="shared" si="326"/>
        <v>66.666666666666671</v>
      </c>
      <c r="IC21" s="24">
        <f t="shared" si="327"/>
        <v>50</v>
      </c>
      <c r="ID21" s="24">
        <f t="shared" si="328"/>
        <v>33.333333333333329</v>
      </c>
      <c r="IE21" s="24">
        <f t="shared" si="329"/>
        <v>33.333333333333329</v>
      </c>
      <c r="IF21" s="24">
        <f t="shared" si="330"/>
        <v>33.333333333333329</v>
      </c>
      <c r="IG21" s="24">
        <f t="shared" si="331"/>
        <v>33.333333333333329</v>
      </c>
      <c r="IH21" s="24">
        <f t="shared" si="332"/>
        <v>33.333333333333329</v>
      </c>
      <c r="II21" s="24">
        <f t="shared" si="333"/>
        <v>33.333333333333329</v>
      </c>
      <c r="IJ21" s="24">
        <f t="shared" si="334"/>
        <v>33.333333333333329</v>
      </c>
      <c r="IK21" s="24">
        <f t="shared" si="335"/>
        <v>33.333333333333329</v>
      </c>
      <c r="IL21" s="26">
        <f t="shared" si="336"/>
        <v>0</v>
      </c>
      <c r="IM21" s="27">
        <f t="shared" si="337"/>
        <v>66.666666666666657</v>
      </c>
      <c r="IN21" s="24">
        <f t="shared" si="338"/>
        <v>0</v>
      </c>
      <c r="IO21" s="24">
        <f t="shared" si="339"/>
        <v>100</v>
      </c>
      <c r="IP21" s="24">
        <f t="shared" si="340"/>
        <v>33.333333333333329</v>
      </c>
      <c r="IQ21" s="24">
        <f t="shared" si="341"/>
        <v>66.666666666666657</v>
      </c>
      <c r="IR21" s="24">
        <f t="shared" si="342"/>
        <v>0</v>
      </c>
      <c r="IS21" s="24">
        <f t="shared" si="343"/>
        <v>53.333333333333336</v>
      </c>
      <c r="IT21" s="26">
        <f t="shared" si="344"/>
        <v>33.333333333333329</v>
      </c>
      <c r="IU21" s="23">
        <f t="shared" si="345"/>
        <v>0</v>
      </c>
      <c r="IV21" s="16" t="e">
        <f t="shared" si="11"/>
        <v>#DIV/0!</v>
      </c>
      <c r="IW21" s="20">
        <f t="shared" si="346"/>
        <v>33.333333333333329</v>
      </c>
      <c r="IX21" s="71">
        <f>DANE!DM21</f>
        <v>43600</v>
      </c>
      <c r="IY21" s="76">
        <v>2</v>
      </c>
      <c r="IZ21" s="77">
        <v>2</v>
      </c>
      <c r="JA21" s="77">
        <v>2</v>
      </c>
      <c r="JB21" s="77">
        <v>2</v>
      </c>
      <c r="JC21" s="77">
        <v>2</v>
      </c>
      <c r="JD21" s="77">
        <v>2</v>
      </c>
      <c r="JE21" s="77">
        <v>2</v>
      </c>
      <c r="JF21" s="77">
        <v>2</v>
      </c>
      <c r="JG21" s="77">
        <v>2</v>
      </c>
      <c r="JH21" s="77">
        <v>3</v>
      </c>
      <c r="JI21" s="77">
        <v>2</v>
      </c>
      <c r="JJ21" s="77">
        <v>3</v>
      </c>
      <c r="JK21" s="77">
        <v>2</v>
      </c>
      <c r="JL21" s="77">
        <v>3</v>
      </c>
      <c r="JM21" s="77">
        <v>2</v>
      </c>
      <c r="JN21" s="77">
        <v>2</v>
      </c>
      <c r="JO21" s="77">
        <v>2</v>
      </c>
      <c r="JP21" s="77">
        <v>2</v>
      </c>
      <c r="JQ21" s="77">
        <v>2</v>
      </c>
      <c r="JR21" s="77">
        <v>2</v>
      </c>
      <c r="JS21" s="77">
        <v>3</v>
      </c>
      <c r="JT21" s="77">
        <v>3</v>
      </c>
      <c r="JU21" s="77">
        <v>3</v>
      </c>
      <c r="JV21" s="77">
        <v>4</v>
      </c>
      <c r="JW21" s="77">
        <v>2</v>
      </c>
      <c r="JX21" s="77">
        <v>3</v>
      </c>
      <c r="JY21" s="77">
        <v>3</v>
      </c>
      <c r="JZ21" s="77">
        <v>1</v>
      </c>
      <c r="KA21" s="77">
        <v>4</v>
      </c>
      <c r="KB21" s="78">
        <v>5</v>
      </c>
      <c r="KC21" s="76">
        <v>2</v>
      </c>
      <c r="KD21" s="77">
        <v>2</v>
      </c>
      <c r="KE21" s="77">
        <v>2</v>
      </c>
      <c r="KF21" s="77">
        <v>2</v>
      </c>
      <c r="KG21" s="77">
        <v>2</v>
      </c>
      <c r="KH21" s="77">
        <v>2</v>
      </c>
      <c r="KI21" s="77">
        <v>2</v>
      </c>
      <c r="KJ21" s="77">
        <v>2</v>
      </c>
      <c r="KK21" s="77">
        <v>2</v>
      </c>
      <c r="KL21" s="77">
        <v>3</v>
      </c>
      <c r="KM21" s="77">
        <v>3</v>
      </c>
      <c r="KN21" s="77">
        <v>3</v>
      </c>
      <c r="KO21" s="77">
        <v>3</v>
      </c>
      <c r="KP21" s="77">
        <v>4</v>
      </c>
      <c r="KQ21" s="77">
        <v>1</v>
      </c>
      <c r="KR21" s="77">
        <v>3</v>
      </c>
      <c r="KS21" s="77">
        <v>3</v>
      </c>
      <c r="KT21" s="77">
        <v>1</v>
      </c>
      <c r="KU21" s="77">
        <v>1</v>
      </c>
      <c r="KV21" s="77">
        <v>2</v>
      </c>
      <c r="KW21" s="77">
        <v>2</v>
      </c>
      <c r="KX21" s="77">
        <v>3</v>
      </c>
      <c r="KY21" s="77">
        <v>3</v>
      </c>
      <c r="KZ21" s="77">
        <v>4</v>
      </c>
      <c r="LA21" s="77">
        <v>1</v>
      </c>
      <c r="LB21" s="77">
        <v>1</v>
      </c>
      <c r="LC21" s="77">
        <v>0</v>
      </c>
      <c r="LD21" s="78">
        <v>0</v>
      </c>
      <c r="LE21" s="25">
        <f>(((SUM('QLQ-30 + QLQ-OV28'!KA21:KB21)/2)-1)/6)*100</f>
        <v>58.333333333333336</v>
      </c>
      <c r="LF21" s="24">
        <f t="shared" si="347"/>
        <v>66.666666666666671</v>
      </c>
      <c r="LG21" s="24">
        <f t="shared" si="348"/>
        <v>66.666666666666671</v>
      </c>
      <c r="LH21" s="24">
        <f t="shared" si="349"/>
        <v>25</v>
      </c>
      <c r="LI21" s="24">
        <f t="shared" si="350"/>
        <v>66.666666666666671</v>
      </c>
      <c r="LJ21" s="24">
        <f t="shared" si="351"/>
        <v>33.333333333333336</v>
      </c>
      <c r="LK21" s="24">
        <f t="shared" si="352"/>
        <v>55.55555555555555</v>
      </c>
      <c r="LL21" s="24">
        <f t="shared" si="353"/>
        <v>50</v>
      </c>
      <c r="LM21" s="24">
        <f t="shared" si="354"/>
        <v>33.333333333333329</v>
      </c>
      <c r="LN21" s="24">
        <f t="shared" si="355"/>
        <v>33.333333333333329</v>
      </c>
      <c r="LO21" s="24">
        <f t="shared" si="356"/>
        <v>33.333333333333329</v>
      </c>
      <c r="LP21" s="24">
        <f t="shared" si="357"/>
        <v>33.333333333333329</v>
      </c>
      <c r="LQ21" s="24">
        <f t="shared" si="358"/>
        <v>33.333333333333329</v>
      </c>
      <c r="LR21" s="24">
        <f t="shared" si="359"/>
        <v>33.333333333333329</v>
      </c>
      <c r="LS21" s="26">
        <f t="shared" si="360"/>
        <v>0</v>
      </c>
      <c r="LT21" s="27">
        <f t="shared" si="361"/>
        <v>33.333333333333329</v>
      </c>
      <c r="LU21" s="24">
        <f t="shared" si="362"/>
        <v>0</v>
      </c>
      <c r="LV21" s="24">
        <f t="shared" si="363"/>
        <v>77.777777777777786</v>
      </c>
      <c r="LW21" s="24">
        <f t="shared" si="364"/>
        <v>33.333333333333329</v>
      </c>
      <c r="LX21" s="24">
        <f t="shared" si="365"/>
        <v>66.666666666666657</v>
      </c>
      <c r="LY21" s="24">
        <f t="shared" si="366"/>
        <v>0</v>
      </c>
      <c r="LZ21" s="24">
        <f t="shared" si="367"/>
        <v>60</v>
      </c>
      <c r="MA21" s="26">
        <f t="shared" si="368"/>
        <v>33.333333333333329</v>
      </c>
      <c r="MB21" s="23">
        <f t="shared" si="369"/>
        <v>0</v>
      </c>
      <c r="MC21" s="16" t="e">
        <f t="shared" si="12"/>
        <v>#DIV/0!</v>
      </c>
      <c r="MD21" s="20">
        <f t="shared" si="370"/>
        <v>33.333333333333329</v>
      </c>
    </row>
    <row r="22" spans="1:342">
      <c r="A22" s="40" t="s">
        <v>26</v>
      </c>
      <c r="B22" s="4" t="str">
        <f>DANE!B22</f>
        <v>56KZ</v>
      </c>
      <c r="C22" s="72">
        <f>DANE!H22</f>
        <v>43514</v>
      </c>
      <c r="D22" s="76">
        <v>2</v>
      </c>
      <c r="E22" s="77">
        <v>2</v>
      </c>
      <c r="F22" s="77">
        <v>2</v>
      </c>
      <c r="G22" s="77">
        <v>2</v>
      </c>
      <c r="H22" s="77">
        <v>2</v>
      </c>
      <c r="I22" s="77">
        <v>3</v>
      </c>
      <c r="J22" s="77">
        <v>2</v>
      </c>
      <c r="K22" s="77">
        <v>1</v>
      </c>
      <c r="L22" s="77">
        <v>2</v>
      </c>
      <c r="M22" s="77">
        <v>2</v>
      </c>
      <c r="N22" s="77">
        <v>2</v>
      </c>
      <c r="O22" s="77">
        <v>2</v>
      </c>
      <c r="P22" s="77">
        <v>2</v>
      </c>
      <c r="Q22" s="77">
        <v>2</v>
      </c>
      <c r="R22" s="77">
        <v>1</v>
      </c>
      <c r="S22" s="77">
        <v>1</v>
      </c>
      <c r="T22" s="77">
        <v>1</v>
      </c>
      <c r="U22" s="77">
        <v>3</v>
      </c>
      <c r="V22" s="77">
        <v>2</v>
      </c>
      <c r="W22" s="77">
        <v>2</v>
      </c>
      <c r="X22" s="77">
        <v>3</v>
      </c>
      <c r="Y22" s="77">
        <v>2</v>
      </c>
      <c r="Z22" s="77">
        <v>2</v>
      </c>
      <c r="AA22" s="77">
        <v>2</v>
      </c>
      <c r="AB22" s="77">
        <v>2</v>
      </c>
      <c r="AC22" s="77">
        <v>3</v>
      </c>
      <c r="AD22" s="77">
        <v>2</v>
      </c>
      <c r="AE22" s="77">
        <v>3</v>
      </c>
      <c r="AF22" s="77">
        <v>3</v>
      </c>
      <c r="AG22" s="78">
        <v>4</v>
      </c>
      <c r="AH22" s="76">
        <v>2</v>
      </c>
      <c r="AI22" s="77">
        <v>2</v>
      </c>
      <c r="AJ22" s="77">
        <v>2</v>
      </c>
      <c r="AK22" s="77">
        <v>2</v>
      </c>
      <c r="AL22" s="77">
        <v>2</v>
      </c>
      <c r="AM22" s="77">
        <v>2</v>
      </c>
      <c r="AN22" s="77">
        <v>2</v>
      </c>
      <c r="AO22" s="77">
        <v>1</v>
      </c>
      <c r="AP22" s="77">
        <v>0</v>
      </c>
      <c r="AQ22" s="77">
        <v>1</v>
      </c>
      <c r="AR22" s="77">
        <v>1</v>
      </c>
      <c r="AS22" s="77">
        <v>1</v>
      </c>
      <c r="AT22" s="77">
        <v>2</v>
      </c>
      <c r="AU22" s="77">
        <v>3</v>
      </c>
      <c r="AV22" s="77">
        <v>2</v>
      </c>
      <c r="AW22" s="77">
        <v>3</v>
      </c>
      <c r="AX22" s="77">
        <v>3</v>
      </c>
      <c r="AY22" s="77">
        <v>1</v>
      </c>
      <c r="AZ22" s="77">
        <v>1</v>
      </c>
      <c r="BA22" s="77">
        <v>1</v>
      </c>
      <c r="BB22" s="77">
        <v>1</v>
      </c>
      <c r="BC22" s="77">
        <v>2</v>
      </c>
      <c r="BD22" s="77">
        <v>3</v>
      </c>
      <c r="BE22" s="77">
        <v>4</v>
      </c>
      <c r="BF22" s="77">
        <v>1</v>
      </c>
      <c r="BG22" s="77">
        <v>1</v>
      </c>
      <c r="BH22" s="77">
        <v>0</v>
      </c>
      <c r="BI22" s="78">
        <v>0</v>
      </c>
      <c r="BJ22" s="25">
        <f>(((SUM('QLQ-30 + QLQ-OV28'!AF22:AG22)/2)-1)/6)*100</f>
        <v>41.666666666666671</v>
      </c>
      <c r="BK22" s="24">
        <f t="shared" si="275"/>
        <v>66.666666666666671</v>
      </c>
      <c r="BL22" s="24">
        <f t="shared" si="276"/>
        <v>50</v>
      </c>
      <c r="BM22" s="24">
        <f t="shared" si="277"/>
        <v>58.333333333333329</v>
      </c>
      <c r="BN22" s="24">
        <f t="shared" si="278"/>
        <v>66.666666666666671</v>
      </c>
      <c r="BO22" s="24">
        <f t="shared" si="279"/>
        <v>50</v>
      </c>
      <c r="BP22" s="24">
        <f t="shared" si="280"/>
        <v>44.44444444444445</v>
      </c>
      <c r="BQ22" s="24">
        <f t="shared" si="281"/>
        <v>16.666666666666664</v>
      </c>
      <c r="BR22" s="24">
        <f t="shared" si="282"/>
        <v>33.333333333333329</v>
      </c>
      <c r="BS22" s="24">
        <f t="shared" si="283"/>
        <v>0</v>
      </c>
      <c r="BT22" s="24">
        <f t="shared" si="284"/>
        <v>33.333333333333329</v>
      </c>
      <c r="BU22" s="24">
        <f t="shared" si="285"/>
        <v>33.333333333333329</v>
      </c>
      <c r="BV22" s="24">
        <f t="shared" si="286"/>
        <v>0</v>
      </c>
      <c r="BW22" s="24">
        <f t="shared" si="287"/>
        <v>0</v>
      </c>
      <c r="BX22" s="26">
        <f t="shared" si="288"/>
        <v>66.666666666666657</v>
      </c>
      <c r="BY22" s="27">
        <f t="shared" si="289"/>
        <v>0</v>
      </c>
      <c r="BZ22" s="24">
        <f t="shared" si="290"/>
        <v>0</v>
      </c>
      <c r="CA22" s="24">
        <f t="shared" si="291"/>
        <v>66.666666666666657</v>
      </c>
      <c r="CB22" s="24">
        <f t="shared" si="292"/>
        <v>33.333333333333329</v>
      </c>
      <c r="CC22" s="24">
        <f t="shared" si="293"/>
        <v>11.111111111111109</v>
      </c>
      <c r="CD22" s="24">
        <f t="shared" si="294"/>
        <v>0</v>
      </c>
      <c r="CE22" s="24">
        <f t="shared" si="295"/>
        <v>46.666666666666664</v>
      </c>
      <c r="CF22" s="26">
        <f t="shared" si="296"/>
        <v>0</v>
      </c>
      <c r="CG22" s="23">
        <f t="shared" si="297"/>
        <v>0</v>
      </c>
      <c r="CH22" s="16" t="e">
        <f t="shared" si="0"/>
        <v>#DIV/0!</v>
      </c>
      <c r="CI22" s="20">
        <f t="shared" si="298"/>
        <v>-16.666666666666664</v>
      </c>
      <c r="CJ22" s="71">
        <f>DANE!AY22</f>
        <v>43537</v>
      </c>
      <c r="CK22" s="76">
        <v>2</v>
      </c>
      <c r="CL22" s="77">
        <v>2</v>
      </c>
      <c r="CM22" s="77">
        <v>2</v>
      </c>
      <c r="CN22" s="77">
        <v>2</v>
      </c>
      <c r="CO22" s="77">
        <v>2</v>
      </c>
      <c r="CP22" s="77">
        <v>2</v>
      </c>
      <c r="CQ22" s="77">
        <v>2</v>
      </c>
      <c r="CR22" s="77">
        <v>2</v>
      </c>
      <c r="CS22" s="77">
        <v>3</v>
      </c>
      <c r="CT22" s="77">
        <v>3</v>
      </c>
      <c r="CU22" s="77">
        <v>2</v>
      </c>
      <c r="CV22" s="77">
        <v>3</v>
      </c>
      <c r="CW22" s="77">
        <v>3</v>
      </c>
      <c r="CX22" s="77">
        <v>2</v>
      </c>
      <c r="CY22" s="77">
        <v>2</v>
      </c>
      <c r="CZ22" s="77">
        <v>3</v>
      </c>
      <c r="DA22" s="77">
        <v>2</v>
      </c>
      <c r="DB22" s="77">
        <v>3</v>
      </c>
      <c r="DC22" s="77">
        <v>2</v>
      </c>
      <c r="DD22" s="77">
        <v>2</v>
      </c>
      <c r="DE22" s="77">
        <v>2</v>
      </c>
      <c r="DF22" s="77">
        <v>4</v>
      </c>
      <c r="DG22" s="77">
        <v>3</v>
      </c>
      <c r="DH22" s="77">
        <v>3</v>
      </c>
      <c r="DI22" s="77">
        <v>2</v>
      </c>
      <c r="DJ22" s="77">
        <v>3</v>
      </c>
      <c r="DK22" s="77">
        <v>2</v>
      </c>
      <c r="DL22" s="77">
        <v>3</v>
      </c>
      <c r="DM22" s="77">
        <v>4</v>
      </c>
      <c r="DN22" s="78">
        <v>4</v>
      </c>
      <c r="DO22" s="76">
        <v>2</v>
      </c>
      <c r="DP22" s="77">
        <v>2</v>
      </c>
      <c r="DQ22" s="77">
        <v>2</v>
      </c>
      <c r="DR22" s="77">
        <v>3</v>
      </c>
      <c r="DS22" s="77">
        <v>3</v>
      </c>
      <c r="DT22" s="77">
        <v>1</v>
      </c>
      <c r="DU22" s="77">
        <v>2</v>
      </c>
      <c r="DV22" s="77">
        <v>1</v>
      </c>
      <c r="DW22" s="77">
        <v>0</v>
      </c>
      <c r="DX22" s="77">
        <v>2</v>
      </c>
      <c r="DY22" s="77">
        <v>2</v>
      </c>
      <c r="DZ22" s="77">
        <v>2</v>
      </c>
      <c r="EA22" s="77">
        <v>2</v>
      </c>
      <c r="EB22" s="77">
        <v>3</v>
      </c>
      <c r="EC22" s="77">
        <v>1</v>
      </c>
      <c r="ED22" s="77">
        <v>3</v>
      </c>
      <c r="EE22" s="77">
        <v>2</v>
      </c>
      <c r="EF22" s="77">
        <v>1</v>
      </c>
      <c r="EG22" s="77">
        <v>1</v>
      </c>
      <c r="EH22" s="77">
        <v>2</v>
      </c>
      <c r="EI22" s="77">
        <v>2</v>
      </c>
      <c r="EJ22" s="77">
        <v>3</v>
      </c>
      <c r="EK22" s="77">
        <v>3</v>
      </c>
      <c r="EL22" s="77">
        <v>4</v>
      </c>
      <c r="EM22" s="77">
        <v>1</v>
      </c>
      <c r="EN22" s="77">
        <v>1</v>
      </c>
      <c r="EO22" s="77">
        <v>0</v>
      </c>
      <c r="EP22" s="78">
        <v>0</v>
      </c>
      <c r="EQ22" s="25">
        <f>(((SUM('QLQ-30 + QLQ-OV28'!DM22:DN22)/2)-1)/6)*100</f>
        <v>50</v>
      </c>
      <c r="ER22" s="24">
        <f t="shared" si="299"/>
        <v>66.666666666666671</v>
      </c>
      <c r="ES22" s="24">
        <f t="shared" si="300"/>
        <v>66.666666666666671</v>
      </c>
      <c r="ET22" s="24">
        <f t="shared" si="301"/>
        <v>33.333333333333336</v>
      </c>
      <c r="EU22" s="24">
        <f t="shared" si="302"/>
        <v>66.666666666666671</v>
      </c>
      <c r="EV22" s="24">
        <f t="shared" si="303"/>
        <v>50</v>
      </c>
      <c r="EW22" s="24">
        <f t="shared" si="304"/>
        <v>66.666666666666657</v>
      </c>
      <c r="EX22" s="24">
        <f t="shared" si="305"/>
        <v>33.333333333333329</v>
      </c>
      <c r="EY22" s="24">
        <f t="shared" si="306"/>
        <v>50</v>
      </c>
      <c r="EZ22" s="24">
        <f t="shared" si="307"/>
        <v>33.333333333333329</v>
      </c>
      <c r="FA22" s="24">
        <f t="shared" si="308"/>
        <v>33.333333333333329</v>
      </c>
      <c r="FB22" s="24">
        <f t="shared" si="309"/>
        <v>66.666666666666657</v>
      </c>
      <c r="FC22" s="24">
        <f t="shared" si="310"/>
        <v>66.666666666666657</v>
      </c>
      <c r="FD22" s="24">
        <f t="shared" si="311"/>
        <v>33.333333333333329</v>
      </c>
      <c r="FE22" s="26">
        <f t="shared" si="312"/>
        <v>66.666666666666657</v>
      </c>
      <c r="FF22" s="27">
        <f t="shared" si="313"/>
        <v>33.333333333333329</v>
      </c>
      <c r="FG22" s="24">
        <f t="shared" si="314"/>
        <v>0</v>
      </c>
      <c r="FH22" s="24">
        <f t="shared" si="315"/>
        <v>77.777777777777786</v>
      </c>
      <c r="FI22" s="24">
        <f t="shared" si="316"/>
        <v>38.095238095238095</v>
      </c>
      <c r="FJ22" s="24">
        <f t="shared" si="317"/>
        <v>33.333333333333329</v>
      </c>
      <c r="FK22" s="24">
        <f t="shared" si="318"/>
        <v>0</v>
      </c>
      <c r="FL22" s="24">
        <f t="shared" si="319"/>
        <v>40.000000000000007</v>
      </c>
      <c r="FM22" s="26">
        <f t="shared" si="320"/>
        <v>0</v>
      </c>
      <c r="FN22" s="23">
        <f t="shared" si="321"/>
        <v>0</v>
      </c>
      <c r="FO22" s="16" t="e">
        <f t="shared" si="10"/>
        <v>#DIV/0!</v>
      </c>
      <c r="FP22" s="20">
        <f t="shared" si="322"/>
        <v>-16.666666666666664</v>
      </c>
      <c r="FQ22" s="71">
        <f>DANE!CF22</f>
        <v>43579</v>
      </c>
      <c r="FR22" s="76">
        <v>2</v>
      </c>
      <c r="FS22" s="77">
        <v>2</v>
      </c>
      <c r="FT22" s="77">
        <v>2</v>
      </c>
      <c r="FU22" s="77">
        <v>3</v>
      </c>
      <c r="FV22" s="77">
        <v>2</v>
      </c>
      <c r="FW22" s="77">
        <v>2</v>
      </c>
      <c r="FX22" s="77">
        <v>2</v>
      </c>
      <c r="FY22" s="77">
        <v>2</v>
      </c>
      <c r="FZ22" s="77">
        <v>3</v>
      </c>
      <c r="GA22" s="77">
        <v>3</v>
      </c>
      <c r="GB22" s="77">
        <v>3</v>
      </c>
      <c r="GC22" s="77">
        <v>3</v>
      </c>
      <c r="GD22" s="77">
        <v>2</v>
      </c>
      <c r="GE22" s="77">
        <v>2</v>
      </c>
      <c r="GF22" s="77">
        <v>2</v>
      </c>
      <c r="GG22" s="77">
        <v>3</v>
      </c>
      <c r="GH22" s="77">
        <v>1</v>
      </c>
      <c r="GI22" s="77">
        <v>3</v>
      </c>
      <c r="GJ22" s="77">
        <v>3</v>
      </c>
      <c r="GK22" s="77">
        <v>2</v>
      </c>
      <c r="GL22" s="77">
        <v>3</v>
      </c>
      <c r="GM22" s="77">
        <v>4</v>
      </c>
      <c r="GN22" s="77">
        <v>2</v>
      </c>
      <c r="GO22" s="77">
        <v>4</v>
      </c>
      <c r="GP22" s="77">
        <v>2</v>
      </c>
      <c r="GQ22" s="77">
        <v>3</v>
      </c>
      <c r="GR22" s="77">
        <v>2</v>
      </c>
      <c r="GS22" s="77">
        <v>3</v>
      </c>
      <c r="GT22" s="77">
        <v>4</v>
      </c>
      <c r="GU22" s="78">
        <v>4</v>
      </c>
      <c r="GV22" s="76">
        <v>3</v>
      </c>
      <c r="GW22" s="77">
        <v>2</v>
      </c>
      <c r="GX22" s="77">
        <v>2</v>
      </c>
      <c r="GY22" s="77">
        <v>3</v>
      </c>
      <c r="GZ22" s="77">
        <v>3</v>
      </c>
      <c r="HA22" s="77">
        <v>2</v>
      </c>
      <c r="HB22" s="77">
        <v>2</v>
      </c>
      <c r="HC22" s="77">
        <v>2</v>
      </c>
      <c r="HD22" s="77">
        <v>2</v>
      </c>
      <c r="HE22" s="77">
        <v>2</v>
      </c>
      <c r="HF22" s="77">
        <v>3</v>
      </c>
      <c r="HG22" s="77">
        <v>3</v>
      </c>
      <c r="HH22" s="77">
        <v>3</v>
      </c>
      <c r="HI22" s="77">
        <v>4</v>
      </c>
      <c r="HJ22" s="77">
        <v>1</v>
      </c>
      <c r="HK22" s="77">
        <v>3</v>
      </c>
      <c r="HL22" s="77">
        <v>3</v>
      </c>
      <c r="HM22" s="77">
        <v>1</v>
      </c>
      <c r="HN22" s="77">
        <v>1</v>
      </c>
      <c r="HO22" s="77">
        <v>2</v>
      </c>
      <c r="HP22" s="77">
        <v>2</v>
      </c>
      <c r="HQ22" s="77">
        <v>2</v>
      </c>
      <c r="HR22" s="77">
        <v>2</v>
      </c>
      <c r="HS22" s="77">
        <v>4</v>
      </c>
      <c r="HT22" s="77">
        <v>1</v>
      </c>
      <c r="HU22" s="77">
        <v>1</v>
      </c>
      <c r="HV22" s="77">
        <v>0</v>
      </c>
      <c r="HW22" s="78">
        <v>0</v>
      </c>
      <c r="HX22" s="25">
        <f>(((SUM('QLQ-30 + QLQ-OV28'!GT22:GU22)/2)-1)/6)*100</f>
        <v>50</v>
      </c>
      <c r="HY22" s="24">
        <f t="shared" si="323"/>
        <v>59.999999999999986</v>
      </c>
      <c r="HZ22" s="24">
        <f t="shared" si="324"/>
        <v>66.666666666666671</v>
      </c>
      <c r="IA22" s="24">
        <f t="shared" si="325"/>
        <v>25</v>
      </c>
      <c r="IB22" s="24">
        <f t="shared" si="326"/>
        <v>66.666666666666671</v>
      </c>
      <c r="IC22" s="24">
        <f t="shared" si="327"/>
        <v>50</v>
      </c>
      <c r="ID22" s="24">
        <f t="shared" si="328"/>
        <v>66.666666666666657</v>
      </c>
      <c r="IE22" s="24">
        <f t="shared" si="329"/>
        <v>33.333333333333329</v>
      </c>
      <c r="IF22" s="24">
        <f t="shared" si="330"/>
        <v>66.666666666666657</v>
      </c>
      <c r="IG22" s="24">
        <f t="shared" si="331"/>
        <v>33.333333333333329</v>
      </c>
      <c r="IH22" s="24">
        <f t="shared" si="332"/>
        <v>66.666666666666657</v>
      </c>
      <c r="II22" s="24">
        <f t="shared" si="333"/>
        <v>33.333333333333329</v>
      </c>
      <c r="IJ22" s="24">
        <f t="shared" si="334"/>
        <v>66.666666666666657</v>
      </c>
      <c r="IK22" s="24">
        <f t="shared" si="335"/>
        <v>0</v>
      </c>
      <c r="IL22" s="26">
        <f t="shared" si="336"/>
        <v>66.666666666666657</v>
      </c>
      <c r="IM22" s="27">
        <f t="shared" si="337"/>
        <v>33.333333333333329</v>
      </c>
      <c r="IN22" s="24">
        <f t="shared" si="338"/>
        <v>0</v>
      </c>
      <c r="IO22" s="24">
        <f t="shared" si="339"/>
        <v>55.55555555555555</v>
      </c>
      <c r="IP22" s="24">
        <f t="shared" si="340"/>
        <v>47.619047619047613</v>
      </c>
      <c r="IQ22" s="24">
        <f t="shared" si="341"/>
        <v>66.666666666666657</v>
      </c>
      <c r="IR22" s="24">
        <f t="shared" si="342"/>
        <v>0</v>
      </c>
      <c r="IS22" s="24">
        <f t="shared" si="343"/>
        <v>53.333333333333336</v>
      </c>
      <c r="IT22" s="26">
        <f t="shared" si="344"/>
        <v>33.333333333333329</v>
      </c>
      <c r="IU22" s="23">
        <f t="shared" si="345"/>
        <v>0</v>
      </c>
      <c r="IV22" s="16" t="e">
        <f t="shared" si="11"/>
        <v>#DIV/0!</v>
      </c>
      <c r="IW22" s="20">
        <f t="shared" si="346"/>
        <v>33.333333333333329</v>
      </c>
      <c r="IX22" s="71">
        <f>DANE!DM22</f>
        <v>43629</v>
      </c>
      <c r="IY22" s="76">
        <v>3</v>
      </c>
      <c r="IZ22" s="77">
        <v>3</v>
      </c>
      <c r="JA22" s="77">
        <v>2</v>
      </c>
      <c r="JB22" s="77">
        <v>2</v>
      </c>
      <c r="JC22" s="77">
        <v>2</v>
      </c>
      <c r="JD22" s="77">
        <v>2</v>
      </c>
      <c r="JE22" s="77">
        <v>2</v>
      </c>
      <c r="JF22" s="77">
        <v>2</v>
      </c>
      <c r="JG22" s="77">
        <v>3</v>
      </c>
      <c r="JH22" s="77">
        <v>3</v>
      </c>
      <c r="JI22" s="77">
        <v>3</v>
      </c>
      <c r="JJ22" s="77">
        <v>3</v>
      </c>
      <c r="JK22" s="77">
        <v>3</v>
      </c>
      <c r="JL22" s="77">
        <v>2</v>
      </c>
      <c r="JM22" s="77">
        <v>2</v>
      </c>
      <c r="JN22" s="77">
        <v>2</v>
      </c>
      <c r="JO22" s="77">
        <v>2</v>
      </c>
      <c r="JP22" s="77">
        <v>3</v>
      </c>
      <c r="JQ22" s="77">
        <v>2</v>
      </c>
      <c r="JR22" s="77">
        <v>2</v>
      </c>
      <c r="JS22" s="77">
        <v>3</v>
      </c>
      <c r="JT22" s="77">
        <v>3</v>
      </c>
      <c r="JU22" s="77">
        <v>3</v>
      </c>
      <c r="JV22" s="77">
        <v>4</v>
      </c>
      <c r="JW22" s="77">
        <v>2</v>
      </c>
      <c r="JX22" s="77">
        <v>3</v>
      </c>
      <c r="JY22" s="77">
        <v>2</v>
      </c>
      <c r="JZ22" s="77">
        <v>4</v>
      </c>
      <c r="KA22" s="77">
        <v>3</v>
      </c>
      <c r="KB22" s="78">
        <v>4</v>
      </c>
      <c r="KC22" s="76">
        <v>2</v>
      </c>
      <c r="KD22" s="77">
        <v>2</v>
      </c>
      <c r="KE22" s="77">
        <v>2</v>
      </c>
      <c r="KF22" s="77">
        <v>3</v>
      </c>
      <c r="KG22" s="77">
        <v>3</v>
      </c>
      <c r="KH22" s="77">
        <v>3</v>
      </c>
      <c r="KI22" s="77">
        <v>2</v>
      </c>
      <c r="KJ22" s="77">
        <v>2</v>
      </c>
      <c r="KK22" s="77">
        <v>2</v>
      </c>
      <c r="KL22" s="77">
        <v>2</v>
      </c>
      <c r="KM22" s="77">
        <v>3</v>
      </c>
      <c r="KN22" s="77">
        <v>3</v>
      </c>
      <c r="KO22" s="77">
        <v>3</v>
      </c>
      <c r="KP22" s="77">
        <v>3</v>
      </c>
      <c r="KQ22" s="77">
        <v>2</v>
      </c>
      <c r="KR22" s="77">
        <v>3</v>
      </c>
      <c r="KS22" s="77">
        <v>3</v>
      </c>
      <c r="KT22" s="77">
        <v>1</v>
      </c>
      <c r="KU22" s="77">
        <v>1</v>
      </c>
      <c r="KV22" s="77">
        <v>2</v>
      </c>
      <c r="KW22" s="77">
        <v>2</v>
      </c>
      <c r="KX22" s="77">
        <v>2</v>
      </c>
      <c r="KY22" s="77">
        <v>2</v>
      </c>
      <c r="KZ22" s="77">
        <v>2</v>
      </c>
      <c r="LA22" s="77">
        <v>1</v>
      </c>
      <c r="LB22" s="77">
        <v>1</v>
      </c>
      <c r="LC22" s="77">
        <v>0</v>
      </c>
      <c r="LD22" s="78">
        <v>0</v>
      </c>
      <c r="LE22" s="25">
        <f>(((SUM('QLQ-30 + QLQ-OV28'!KA22:KB22)/2)-1)/6)*100</f>
        <v>41.666666666666671</v>
      </c>
      <c r="LF22" s="24">
        <f t="shared" si="347"/>
        <v>53.333333333333343</v>
      </c>
      <c r="LG22" s="24">
        <f t="shared" si="348"/>
        <v>66.666666666666671</v>
      </c>
      <c r="LH22" s="24">
        <f t="shared" si="349"/>
        <v>25</v>
      </c>
      <c r="LI22" s="24">
        <f t="shared" si="350"/>
        <v>66.666666666666671</v>
      </c>
      <c r="LJ22" s="24">
        <f t="shared" si="351"/>
        <v>50</v>
      </c>
      <c r="LK22" s="24">
        <f t="shared" si="352"/>
        <v>66.666666666666657</v>
      </c>
      <c r="LL22" s="24">
        <f t="shared" si="353"/>
        <v>33.333333333333329</v>
      </c>
      <c r="LM22" s="24">
        <f t="shared" si="354"/>
        <v>50</v>
      </c>
      <c r="LN22" s="24">
        <f t="shared" si="355"/>
        <v>33.333333333333329</v>
      </c>
      <c r="LO22" s="24">
        <f t="shared" si="356"/>
        <v>66.666666666666657</v>
      </c>
      <c r="LP22" s="24">
        <f t="shared" si="357"/>
        <v>66.666666666666657</v>
      </c>
      <c r="LQ22" s="24">
        <f t="shared" si="358"/>
        <v>33.333333333333329</v>
      </c>
      <c r="LR22" s="24">
        <f t="shared" si="359"/>
        <v>33.333333333333329</v>
      </c>
      <c r="LS22" s="26">
        <f t="shared" si="360"/>
        <v>100</v>
      </c>
      <c r="LT22" s="27">
        <f t="shared" si="361"/>
        <v>33.333333333333329</v>
      </c>
      <c r="LU22" s="24">
        <f t="shared" si="362"/>
        <v>0</v>
      </c>
      <c r="LV22" s="24">
        <f t="shared" si="363"/>
        <v>33.333333333333329</v>
      </c>
      <c r="LW22" s="24">
        <f t="shared" si="364"/>
        <v>47.619047619047613</v>
      </c>
      <c r="LX22" s="24">
        <f t="shared" si="365"/>
        <v>66.666666666666657</v>
      </c>
      <c r="LY22" s="24">
        <f t="shared" si="366"/>
        <v>0</v>
      </c>
      <c r="LZ22" s="24">
        <f t="shared" si="367"/>
        <v>53.333333333333336</v>
      </c>
      <c r="MA22" s="26">
        <f t="shared" si="368"/>
        <v>33.333333333333329</v>
      </c>
      <c r="MB22" s="23">
        <f t="shared" si="369"/>
        <v>0</v>
      </c>
      <c r="MC22" s="16" t="e">
        <f t="shared" si="12"/>
        <v>#DIV/0!</v>
      </c>
      <c r="MD22" s="20">
        <f t="shared" si="370"/>
        <v>33.333333333333329</v>
      </c>
    </row>
    <row r="23" spans="1:342">
      <c r="A23" s="40" t="s">
        <v>27</v>
      </c>
      <c r="B23" s="4" t="str">
        <f>DANE!B23</f>
        <v>23SJ</v>
      </c>
      <c r="C23" s="72">
        <f>DANE!H23</f>
        <v>43599</v>
      </c>
      <c r="D23" s="76">
        <v>3</v>
      </c>
      <c r="E23" s="77">
        <v>3</v>
      </c>
      <c r="F23" s="77">
        <v>3</v>
      </c>
      <c r="G23" s="77">
        <v>3</v>
      </c>
      <c r="H23" s="77">
        <v>3</v>
      </c>
      <c r="I23" s="77">
        <v>3</v>
      </c>
      <c r="J23" s="77">
        <v>3</v>
      </c>
      <c r="K23" s="77">
        <v>2</v>
      </c>
      <c r="L23" s="77">
        <v>3</v>
      </c>
      <c r="M23" s="77">
        <v>3</v>
      </c>
      <c r="N23" s="77">
        <v>2</v>
      </c>
      <c r="O23" s="77">
        <v>3</v>
      </c>
      <c r="P23" s="77">
        <v>3</v>
      </c>
      <c r="Q23" s="77">
        <v>3</v>
      </c>
      <c r="R23" s="77">
        <v>2</v>
      </c>
      <c r="S23" s="77">
        <v>1</v>
      </c>
      <c r="T23" s="77">
        <v>2</v>
      </c>
      <c r="U23" s="77">
        <v>2</v>
      </c>
      <c r="V23" s="77">
        <v>2</v>
      </c>
      <c r="W23" s="77">
        <v>2</v>
      </c>
      <c r="X23" s="77">
        <v>3</v>
      </c>
      <c r="Y23" s="77">
        <v>3</v>
      </c>
      <c r="Z23" s="77">
        <v>2</v>
      </c>
      <c r="AA23" s="77">
        <v>3</v>
      </c>
      <c r="AB23" s="77">
        <v>2</v>
      </c>
      <c r="AC23" s="77">
        <v>2</v>
      </c>
      <c r="AD23" s="77">
        <v>2</v>
      </c>
      <c r="AE23" s="77">
        <v>3</v>
      </c>
      <c r="AF23" s="77">
        <v>3</v>
      </c>
      <c r="AG23" s="78">
        <v>3</v>
      </c>
      <c r="AH23" s="76">
        <v>3</v>
      </c>
      <c r="AI23" s="77">
        <v>3</v>
      </c>
      <c r="AJ23" s="77">
        <v>3</v>
      </c>
      <c r="AK23" s="77">
        <v>4</v>
      </c>
      <c r="AL23" s="77">
        <v>3</v>
      </c>
      <c r="AM23" s="77">
        <v>3</v>
      </c>
      <c r="AN23" s="77">
        <v>3</v>
      </c>
      <c r="AO23" s="77">
        <v>1</v>
      </c>
      <c r="AP23" s="77">
        <v>1</v>
      </c>
      <c r="AQ23" s="77">
        <v>2</v>
      </c>
      <c r="AR23" s="77">
        <v>3</v>
      </c>
      <c r="AS23" s="77">
        <v>2</v>
      </c>
      <c r="AT23" s="77">
        <v>2</v>
      </c>
      <c r="AU23" s="77">
        <v>3</v>
      </c>
      <c r="AV23" s="77">
        <v>3</v>
      </c>
      <c r="AW23" s="77">
        <v>3</v>
      </c>
      <c r="AX23" s="77">
        <v>2</v>
      </c>
      <c r="AY23" s="77">
        <v>1</v>
      </c>
      <c r="AZ23" s="77">
        <v>1</v>
      </c>
      <c r="BA23" s="77">
        <v>1</v>
      </c>
      <c r="BB23" s="77">
        <v>1</v>
      </c>
      <c r="BC23" s="77">
        <v>3</v>
      </c>
      <c r="BD23" s="77">
        <v>4</v>
      </c>
      <c r="BE23" s="77">
        <v>4</v>
      </c>
      <c r="BF23" s="77">
        <v>1</v>
      </c>
      <c r="BG23" s="77">
        <v>1</v>
      </c>
      <c r="BH23" s="77">
        <v>0</v>
      </c>
      <c r="BI23" s="78">
        <v>0</v>
      </c>
      <c r="BJ23" s="25">
        <f>(((SUM('QLQ-30 + QLQ-OV28'!AF23:AG23)/2)-1)/6)*100</f>
        <v>33.333333333333329</v>
      </c>
      <c r="BK23" s="24">
        <f t="shared" ref="BK23:BK26" si="371">(1-(((SUM(D23:H23)/5)-1)/3))*100</f>
        <v>33.333333333333336</v>
      </c>
      <c r="BL23" s="24">
        <f t="shared" ref="BL23:BL26" si="372">(1-(((SUM(I23:J23)/2)-1)/3))*100</f>
        <v>33.333333333333336</v>
      </c>
      <c r="BM23" s="24">
        <f t="shared" ref="BM23:BM26" si="373">(1-(((SUM(X23:AA23)/4)-1)/3))*100</f>
        <v>41.666666666666664</v>
      </c>
      <c r="BN23" s="24">
        <f t="shared" ref="BN23:BN26" si="374">(1-(((SUM(W23+AB23)/2)-1)/3))*100</f>
        <v>66.666666666666671</v>
      </c>
      <c r="BO23" s="24">
        <f t="shared" ref="BO23:BO26" si="375">(1-(((SUM(AC23:AD23)/2)-1)/3))*100</f>
        <v>66.666666666666671</v>
      </c>
      <c r="BP23" s="24">
        <f t="shared" ref="BP23:BP26" si="376">((((M23+O23+U23)/3)-1)/3)*100</f>
        <v>55.55555555555555</v>
      </c>
      <c r="BQ23" s="24">
        <f t="shared" ref="BQ23:BQ26" si="377">(((SUM(Q23:R23)/2)-1)/3)*100</f>
        <v>50</v>
      </c>
      <c r="BR23" s="24">
        <f t="shared" ref="BR23:BR26" si="378">((((L23+V23)/2)-1)/3)*100</f>
        <v>50</v>
      </c>
      <c r="BS23" s="24">
        <f t="shared" ref="BS23:BS26" si="379">(((K23/1)-1)/3)*100</f>
        <v>33.333333333333329</v>
      </c>
      <c r="BT23" s="24">
        <f t="shared" ref="BT23:BT26" si="380">(((N23/1)-1)/3)*100</f>
        <v>33.333333333333329</v>
      </c>
      <c r="BU23" s="24">
        <f t="shared" ref="BU23:BU26" si="381">(((P23/1)-1)/3)*100</f>
        <v>66.666666666666657</v>
      </c>
      <c r="BV23" s="24">
        <f t="shared" ref="BV23:BV26" si="382">(((S23/1)-1)/3)*100</f>
        <v>0</v>
      </c>
      <c r="BW23" s="24">
        <f t="shared" ref="BW23:BW26" si="383">(((T23/1)-1)/3)*100</f>
        <v>33.333333333333329</v>
      </c>
      <c r="BX23" s="26">
        <f t="shared" ref="BX23:BX26" si="384">(((AE23/1)-1)/3)*100</f>
        <v>66.666666666666657</v>
      </c>
      <c r="BY23" s="27">
        <f t="shared" ref="BY23:BY26" si="385">(((SUM(BA23:BB23)/2)-1)/3)*100</f>
        <v>0</v>
      </c>
      <c r="BZ23" s="24">
        <f t="shared" ref="BZ23:BZ26" si="386">IF(BG23=1,(CG23),(CH23))</f>
        <v>0</v>
      </c>
      <c r="CA23" s="24">
        <f t="shared" ref="CA23:CA26" si="387">(((SUM(BC23:BE23)/3)-1)/3)*100</f>
        <v>88.888888888888886</v>
      </c>
      <c r="CB23" s="24">
        <f t="shared" ref="CB23:CB26" si="388">(((SUM(AH23:AN23)/7)-1)/3)*100</f>
        <v>71.428571428571431</v>
      </c>
      <c r="CC23" s="24">
        <f t="shared" ref="CC23:CC26" si="389">(((SUM(AR23:AT23)/3)-1)/3)*100</f>
        <v>44.44444444444445</v>
      </c>
      <c r="CD23" s="24">
        <f t="shared" ref="CD23:CD26" si="390">(((SUM(AY23:AZ23)/2)-1)/3)*100</f>
        <v>0</v>
      </c>
      <c r="CE23" s="24">
        <f t="shared" ref="CE23:CE26" si="391">((((SUM(AU23:AX23)+AQ23)/5)-1)/3)*100</f>
        <v>53.333333333333336</v>
      </c>
      <c r="CF23" s="26">
        <f t="shared" ref="CF23:CF26" si="392">IF(AO23=1,0,CI23)</f>
        <v>0</v>
      </c>
      <c r="CG23" s="23">
        <f t="shared" ref="CG23:CG26" si="393">(((SUM(BF23:BG23)/2)-1)/3)*100</f>
        <v>0</v>
      </c>
      <c r="CH23" s="16" t="e">
        <f t="shared" si="0"/>
        <v>#DIV/0!</v>
      </c>
      <c r="CI23" s="20">
        <f t="shared" ref="CI23:CI26" si="394">(((SUM(AO23:AP23)/2)-1)/3)*100</f>
        <v>0</v>
      </c>
      <c r="CJ23" s="71">
        <f>DANE!AY23</f>
        <v>43628</v>
      </c>
      <c r="CK23" s="76">
        <v>2</v>
      </c>
      <c r="CL23" s="77">
        <v>2</v>
      </c>
      <c r="CM23" s="77">
        <v>2</v>
      </c>
      <c r="CN23" s="77">
        <v>2</v>
      </c>
      <c r="CO23" s="77">
        <v>2</v>
      </c>
      <c r="CP23" s="77">
        <v>3</v>
      </c>
      <c r="CQ23" s="77">
        <v>3</v>
      </c>
      <c r="CR23" s="77">
        <v>2</v>
      </c>
      <c r="CS23" s="77">
        <v>3</v>
      </c>
      <c r="CT23" s="77">
        <v>3</v>
      </c>
      <c r="CU23" s="77">
        <v>3</v>
      </c>
      <c r="CV23" s="77">
        <v>3</v>
      </c>
      <c r="CW23" s="77">
        <v>2</v>
      </c>
      <c r="CX23" s="77">
        <v>3</v>
      </c>
      <c r="CY23" s="77">
        <v>2</v>
      </c>
      <c r="CZ23" s="77">
        <v>2</v>
      </c>
      <c r="DA23" s="77">
        <v>1</v>
      </c>
      <c r="DB23" s="77">
        <v>3</v>
      </c>
      <c r="DC23" s="77">
        <v>3</v>
      </c>
      <c r="DD23" s="77">
        <v>2</v>
      </c>
      <c r="DE23" s="77">
        <v>3</v>
      </c>
      <c r="DF23" s="77">
        <v>3</v>
      </c>
      <c r="DG23" s="77">
        <v>3</v>
      </c>
      <c r="DH23" s="77">
        <v>3</v>
      </c>
      <c r="DI23" s="77">
        <v>2</v>
      </c>
      <c r="DJ23" s="77">
        <v>3</v>
      </c>
      <c r="DK23" s="77">
        <v>3</v>
      </c>
      <c r="DL23" s="77">
        <v>3</v>
      </c>
      <c r="DM23" s="77">
        <v>4</v>
      </c>
      <c r="DN23" s="78">
        <v>3</v>
      </c>
      <c r="DO23" s="76">
        <v>2</v>
      </c>
      <c r="DP23" s="77">
        <v>2</v>
      </c>
      <c r="DQ23" s="77">
        <v>2</v>
      </c>
      <c r="DR23" s="77">
        <v>3</v>
      </c>
      <c r="DS23" s="77">
        <v>2</v>
      </c>
      <c r="DT23" s="77">
        <v>2</v>
      </c>
      <c r="DU23" s="77">
        <v>2</v>
      </c>
      <c r="DV23" s="77">
        <v>2</v>
      </c>
      <c r="DW23" s="77">
        <v>2</v>
      </c>
      <c r="DX23" s="77">
        <v>2</v>
      </c>
      <c r="DY23" s="77">
        <v>3</v>
      </c>
      <c r="DZ23" s="77">
        <v>4</v>
      </c>
      <c r="EA23" s="77">
        <v>4</v>
      </c>
      <c r="EB23" s="77">
        <v>4</v>
      </c>
      <c r="EC23" s="77">
        <v>1</v>
      </c>
      <c r="ED23" s="77">
        <v>3</v>
      </c>
      <c r="EE23" s="77">
        <v>2</v>
      </c>
      <c r="EF23" s="77">
        <v>1</v>
      </c>
      <c r="EG23" s="77">
        <v>2</v>
      </c>
      <c r="EH23" s="77">
        <v>2</v>
      </c>
      <c r="EI23" s="77">
        <v>2</v>
      </c>
      <c r="EJ23" s="77">
        <v>3</v>
      </c>
      <c r="EK23" s="77">
        <v>3</v>
      </c>
      <c r="EL23" s="77">
        <v>4</v>
      </c>
      <c r="EM23" s="77">
        <v>1</v>
      </c>
      <c r="EN23" s="77">
        <v>1</v>
      </c>
      <c r="EO23" s="77">
        <v>0</v>
      </c>
      <c r="EP23" s="78">
        <v>0</v>
      </c>
      <c r="EQ23" s="25">
        <f>(((SUM('QLQ-30 + QLQ-OV28'!DM23:DN23)/2)-1)/6)*100</f>
        <v>41.666666666666671</v>
      </c>
      <c r="ER23" s="24">
        <f t="shared" ref="ER23:ER25" si="395">(1-(((SUM(CK23:CO23)/5)-1)/3))*100</f>
        <v>66.666666666666671</v>
      </c>
      <c r="ES23" s="24">
        <f t="shared" ref="ES23:ES25" si="396">(1-(((SUM(CP23:CQ23)/2)-1)/3))*100</f>
        <v>33.333333333333336</v>
      </c>
      <c r="ET23" s="24">
        <f t="shared" ref="ET23:ET25" si="397">(1-(((SUM(DE23:DH23)/4)-1)/3))*100</f>
        <v>33.333333333333336</v>
      </c>
      <c r="EU23" s="24">
        <f t="shared" ref="EU23:EU25" si="398">(1-(((SUM(DD23+DI23)/2)-1)/3))*100</f>
        <v>66.666666666666671</v>
      </c>
      <c r="EV23" s="24">
        <f t="shared" ref="EV23:EV25" si="399">(1-(((SUM(DJ23:DK23)/2)-1)/3))*100</f>
        <v>33.333333333333336</v>
      </c>
      <c r="EW23" s="24">
        <f t="shared" ref="EW23:EW25" si="400">((((CT23+CV23+DB23)/3)-1)/3)*100</f>
        <v>66.666666666666657</v>
      </c>
      <c r="EX23" s="24">
        <f t="shared" ref="EX23:EX25" si="401">(((SUM(CX23:CY23)/2)-1)/3)*100</f>
        <v>50</v>
      </c>
      <c r="EY23" s="24">
        <f t="shared" ref="EY23:EY25" si="402">((((CS23+DC23)/2)-1)/3)*100</f>
        <v>66.666666666666657</v>
      </c>
      <c r="EZ23" s="24">
        <f t="shared" ref="EZ23:EZ25" si="403">(((CR23/1)-1)/3)*100</f>
        <v>33.333333333333329</v>
      </c>
      <c r="FA23" s="24">
        <f t="shared" ref="FA23:FA25" si="404">(((CU23/1)-1)/3)*100</f>
        <v>66.666666666666657</v>
      </c>
      <c r="FB23" s="24">
        <f t="shared" ref="FB23:FB25" si="405">(((CW23/1)-1)/3)*100</f>
        <v>33.333333333333329</v>
      </c>
      <c r="FC23" s="24">
        <f t="shared" ref="FC23:FC25" si="406">(((CZ23/1)-1)/3)*100</f>
        <v>33.333333333333329</v>
      </c>
      <c r="FD23" s="24">
        <f t="shared" ref="FD23:FD25" si="407">(((DA23/1)-1)/3)*100</f>
        <v>0</v>
      </c>
      <c r="FE23" s="26">
        <f t="shared" ref="FE23:FE25" si="408">(((DL23/1)-1)/3)*100</f>
        <v>66.666666666666657</v>
      </c>
      <c r="FF23" s="27">
        <f t="shared" ref="FF23:FF25" si="409">(((SUM(EH23:EI23)/2)-1)/3)*100</f>
        <v>33.333333333333329</v>
      </c>
      <c r="FG23" s="24">
        <f t="shared" ref="FG23:FG25" si="410">IF(EN23=1,(FN23),(FO23))</f>
        <v>0</v>
      </c>
      <c r="FH23" s="24">
        <f t="shared" ref="FH23:FH25" si="411">(((SUM(EJ23:EL23)/3)-1)/3)*100</f>
        <v>77.777777777777786</v>
      </c>
      <c r="FI23" s="24">
        <f t="shared" ref="FI23:FI25" si="412">(((SUM(DO23:DU23)/7)-1)/3)*100</f>
        <v>38.095238095238095</v>
      </c>
      <c r="FJ23" s="24">
        <f t="shared" ref="FJ23:FJ25" si="413">(((SUM(DY23:EA23)/3)-1)/3)*100</f>
        <v>88.888888888888886</v>
      </c>
      <c r="FK23" s="24">
        <f t="shared" ref="FK23:FK25" si="414">(((SUM(EF23:EG23)/2)-1)/3)*100</f>
        <v>16.666666666666664</v>
      </c>
      <c r="FL23" s="24">
        <f t="shared" ref="FL23:FL25" si="415">((((SUM(EB23:EE23)+DX23)/5)-1)/3)*100</f>
        <v>46.666666666666664</v>
      </c>
      <c r="FM23" s="26">
        <f t="shared" ref="FM23:FM25" si="416">IF(DV23=1,0,FP23)</f>
        <v>33.333333333333329</v>
      </c>
      <c r="FN23" s="23">
        <f t="shared" ref="FN23:FN25" si="417">(((SUM(EM23:EN23)/2)-1)/3)*100</f>
        <v>0</v>
      </c>
      <c r="FO23" s="16" t="e">
        <f t="shared" si="10"/>
        <v>#DIV/0!</v>
      </c>
      <c r="FP23" s="20">
        <f t="shared" ref="FP23:FP25" si="418">(((SUM(DV23:DW23)/2)-1)/3)*100</f>
        <v>33.333333333333329</v>
      </c>
      <c r="FQ23" s="71">
        <f>DANE!CF23</f>
        <v>43684</v>
      </c>
      <c r="FR23" s="76">
        <v>2</v>
      </c>
      <c r="FS23" s="77">
        <v>3</v>
      </c>
      <c r="FT23" s="77">
        <v>3</v>
      </c>
      <c r="FU23" s="77">
        <v>3</v>
      </c>
      <c r="FV23" s="77">
        <v>3</v>
      </c>
      <c r="FW23" s="77">
        <v>2</v>
      </c>
      <c r="FX23" s="77">
        <v>2</v>
      </c>
      <c r="FY23" s="77">
        <v>2</v>
      </c>
      <c r="FZ23" s="77">
        <v>2</v>
      </c>
      <c r="GA23" s="77">
        <v>3</v>
      </c>
      <c r="GB23" s="77">
        <v>3</v>
      </c>
      <c r="GC23" s="77">
        <v>3</v>
      </c>
      <c r="GD23" s="77">
        <v>2</v>
      </c>
      <c r="GE23" s="77">
        <v>2</v>
      </c>
      <c r="GF23" s="77">
        <v>2</v>
      </c>
      <c r="GG23" s="77">
        <v>2</v>
      </c>
      <c r="GH23" s="77">
        <v>2</v>
      </c>
      <c r="GI23" s="77">
        <v>3</v>
      </c>
      <c r="GJ23" s="77">
        <v>3</v>
      </c>
      <c r="GK23" s="77">
        <v>3</v>
      </c>
      <c r="GL23" s="77">
        <v>3</v>
      </c>
      <c r="GM23" s="77">
        <v>3</v>
      </c>
      <c r="GN23" s="77">
        <v>3</v>
      </c>
      <c r="GO23" s="77">
        <v>3</v>
      </c>
      <c r="GP23" s="77">
        <v>2</v>
      </c>
      <c r="GQ23" s="77">
        <v>3</v>
      </c>
      <c r="GR23" s="77">
        <v>2</v>
      </c>
      <c r="GS23" s="77">
        <v>3</v>
      </c>
      <c r="GT23" s="77">
        <v>3</v>
      </c>
      <c r="GU23" s="78">
        <v>3</v>
      </c>
      <c r="GV23" s="76">
        <v>2</v>
      </c>
      <c r="GW23" s="77">
        <v>2</v>
      </c>
      <c r="GX23" s="77">
        <v>2</v>
      </c>
      <c r="GY23" s="77">
        <v>2</v>
      </c>
      <c r="GZ23" s="77">
        <v>2</v>
      </c>
      <c r="HA23" s="77">
        <v>2</v>
      </c>
      <c r="HB23" s="77">
        <v>2</v>
      </c>
      <c r="HC23" s="77">
        <v>2</v>
      </c>
      <c r="HD23" s="77">
        <v>2</v>
      </c>
      <c r="HE23" s="77">
        <v>2</v>
      </c>
      <c r="HF23" s="77">
        <v>3</v>
      </c>
      <c r="HG23" s="77">
        <v>4</v>
      </c>
      <c r="HH23" s="77">
        <v>4</v>
      </c>
      <c r="HI23" s="77">
        <v>4</v>
      </c>
      <c r="HJ23" s="77">
        <v>4</v>
      </c>
      <c r="HK23" s="77">
        <v>4</v>
      </c>
      <c r="HL23" s="77">
        <v>3</v>
      </c>
      <c r="HM23" s="77">
        <v>2</v>
      </c>
      <c r="HN23" s="77">
        <v>2</v>
      </c>
      <c r="HO23" s="77">
        <v>3</v>
      </c>
      <c r="HP23" s="77">
        <v>3</v>
      </c>
      <c r="HQ23" s="77">
        <v>4</v>
      </c>
      <c r="HR23" s="77">
        <v>4</v>
      </c>
      <c r="HS23" s="77">
        <v>4</v>
      </c>
      <c r="HT23" s="77">
        <v>1</v>
      </c>
      <c r="HU23" s="77">
        <v>1</v>
      </c>
      <c r="HV23" s="77">
        <v>0</v>
      </c>
      <c r="HW23" s="78">
        <v>0</v>
      </c>
      <c r="HX23" s="25">
        <f>(((SUM('QLQ-30 + QLQ-OV28'!GT23:GU23)/2)-1)/6)*100</f>
        <v>33.333333333333329</v>
      </c>
      <c r="HY23" s="24">
        <f t="shared" ref="HY23:HY25" si="419">(1-(((SUM(FR23:FV23)/5)-1)/3))*100</f>
        <v>40</v>
      </c>
      <c r="HZ23" s="24">
        <f t="shared" ref="HZ23:HZ25" si="420">(1-(((SUM(FW23:FX23)/2)-1)/3))*100</f>
        <v>66.666666666666671</v>
      </c>
      <c r="IA23" s="24">
        <f t="shared" ref="IA23:IA25" si="421">(1-(((SUM(GL23:GO23)/4)-1)/3))*100</f>
        <v>33.333333333333336</v>
      </c>
      <c r="IB23" s="24">
        <f t="shared" ref="IB23:IB25" si="422">(1-(((SUM(GK23+GP23)/2)-1)/3))*100</f>
        <v>50</v>
      </c>
      <c r="IC23" s="24">
        <f t="shared" ref="IC23:IC25" si="423">(1-(((SUM(GQ23:GR23)/2)-1)/3))*100</f>
        <v>50</v>
      </c>
      <c r="ID23" s="24">
        <f t="shared" ref="ID23:ID25" si="424">((((GA23+GC23+GI23)/3)-1)/3)*100</f>
        <v>66.666666666666657</v>
      </c>
      <c r="IE23" s="24">
        <f t="shared" ref="IE23:IE25" si="425">(((SUM(GE23:GF23)/2)-1)/3)*100</f>
        <v>33.333333333333329</v>
      </c>
      <c r="IF23" s="24">
        <f t="shared" ref="IF23:IF25" si="426">((((FZ23+GJ23)/2)-1)/3)*100</f>
        <v>50</v>
      </c>
      <c r="IG23" s="24">
        <f t="shared" ref="IG23:IG25" si="427">(((FY23/1)-1)/3)*100</f>
        <v>33.333333333333329</v>
      </c>
      <c r="IH23" s="24">
        <f t="shared" ref="IH23:IH25" si="428">(((GB23/1)-1)/3)*100</f>
        <v>66.666666666666657</v>
      </c>
      <c r="II23" s="24">
        <f t="shared" ref="II23:II25" si="429">(((GD23/1)-1)/3)*100</f>
        <v>33.333333333333329</v>
      </c>
      <c r="IJ23" s="24">
        <f t="shared" ref="IJ23:IJ25" si="430">(((GG23/1)-1)/3)*100</f>
        <v>33.333333333333329</v>
      </c>
      <c r="IK23" s="24">
        <f t="shared" ref="IK23:IK25" si="431">(((GH23/1)-1)/3)*100</f>
        <v>33.333333333333329</v>
      </c>
      <c r="IL23" s="26">
        <f t="shared" ref="IL23:IL25" si="432">(((GS23/1)-1)/3)*100</f>
        <v>66.666666666666657</v>
      </c>
      <c r="IM23" s="27">
        <f t="shared" ref="IM23:IM25" si="433">(((SUM(HO23:HP23)/2)-1)/3)*100</f>
        <v>66.666666666666657</v>
      </c>
      <c r="IN23" s="24">
        <f t="shared" ref="IN23:IN25" si="434">IF(HU23=1,(IU23),(IV23))</f>
        <v>0</v>
      </c>
      <c r="IO23" s="24">
        <f t="shared" ref="IO23:IO25" si="435">(((SUM(HQ23:HS23)/3)-1)/3)*100</f>
        <v>100</v>
      </c>
      <c r="IP23" s="24">
        <f t="shared" ref="IP23:IP25" si="436">(((SUM(GV23:HB23)/7)-1)/3)*100</f>
        <v>33.333333333333329</v>
      </c>
      <c r="IQ23" s="24">
        <f t="shared" ref="IQ23:IQ25" si="437">(((SUM(HF23:HH23)/3)-1)/3)*100</f>
        <v>88.888888888888886</v>
      </c>
      <c r="IR23" s="24">
        <f t="shared" ref="IR23:IR25" si="438">(((SUM(HM23:HN23)/2)-1)/3)*100</f>
        <v>33.333333333333329</v>
      </c>
      <c r="IS23" s="24">
        <f t="shared" ref="IS23:IS25" si="439">((((SUM(HI23:HL23)+HE23)/5)-1)/3)*100</f>
        <v>80</v>
      </c>
      <c r="IT23" s="26">
        <f t="shared" ref="IT23:IT25" si="440">IF(HC23=1,0,IW23)</f>
        <v>33.333333333333329</v>
      </c>
      <c r="IU23" s="23">
        <f t="shared" ref="IU23:IU25" si="441">(((SUM(HT23:HU23)/2)-1)/3)*100</f>
        <v>0</v>
      </c>
      <c r="IV23" s="16" t="e">
        <f t="shared" si="11"/>
        <v>#DIV/0!</v>
      </c>
      <c r="IW23" s="20">
        <f t="shared" ref="IW23:IW25" si="442">(((SUM(HC23:HD23)/2)-1)/3)*100</f>
        <v>33.333333333333329</v>
      </c>
      <c r="IX23" s="71">
        <f>DANE!DM23</f>
        <v>43747</v>
      </c>
      <c r="IY23" s="76">
        <v>2</v>
      </c>
      <c r="IZ23" s="77">
        <v>2</v>
      </c>
      <c r="JA23" s="77">
        <v>2</v>
      </c>
      <c r="JB23" s="77">
        <v>2</v>
      </c>
      <c r="JC23" s="77">
        <v>2</v>
      </c>
      <c r="JD23" s="77">
        <v>3</v>
      </c>
      <c r="JE23" s="77">
        <v>3</v>
      </c>
      <c r="JF23" s="77">
        <v>2</v>
      </c>
      <c r="JG23" s="77">
        <v>2</v>
      </c>
      <c r="JH23" s="77">
        <v>3</v>
      </c>
      <c r="JI23" s="77">
        <v>3</v>
      </c>
      <c r="JJ23" s="77">
        <v>3</v>
      </c>
      <c r="JK23" s="77">
        <v>2</v>
      </c>
      <c r="JL23" s="77">
        <v>2</v>
      </c>
      <c r="JM23" s="77">
        <v>2</v>
      </c>
      <c r="JN23" s="77">
        <v>2</v>
      </c>
      <c r="JO23" s="77">
        <v>2</v>
      </c>
      <c r="JP23" s="77">
        <v>2</v>
      </c>
      <c r="JQ23" s="77">
        <v>2</v>
      </c>
      <c r="JR23" s="77">
        <v>2</v>
      </c>
      <c r="JS23" s="77">
        <v>3</v>
      </c>
      <c r="JT23" s="77">
        <v>3</v>
      </c>
      <c r="JU23" s="77">
        <v>3</v>
      </c>
      <c r="JV23" s="77">
        <v>3</v>
      </c>
      <c r="JW23" s="77">
        <v>2</v>
      </c>
      <c r="JX23" s="77">
        <v>2</v>
      </c>
      <c r="JY23" s="77">
        <v>2</v>
      </c>
      <c r="JZ23" s="77">
        <v>3</v>
      </c>
      <c r="KA23" s="77">
        <v>3</v>
      </c>
      <c r="KB23" s="78">
        <v>4</v>
      </c>
      <c r="KC23" s="76">
        <v>2</v>
      </c>
      <c r="KD23" s="77">
        <v>2</v>
      </c>
      <c r="KE23" s="77">
        <v>2</v>
      </c>
      <c r="KF23" s="77">
        <v>2</v>
      </c>
      <c r="KG23" s="77">
        <v>3</v>
      </c>
      <c r="KH23" s="77">
        <v>2</v>
      </c>
      <c r="KI23" s="77">
        <v>2</v>
      </c>
      <c r="KJ23" s="77">
        <v>2</v>
      </c>
      <c r="KK23" s="77"/>
      <c r="KL23" s="77">
        <v>3</v>
      </c>
      <c r="KM23" s="77">
        <v>3</v>
      </c>
      <c r="KN23" s="77">
        <v>3</v>
      </c>
      <c r="KO23" s="77">
        <v>4</v>
      </c>
      <c r="KP23" s="77">
        <v>4</v>
      </c>
      <c r="KQ23" s="77">
        <v>2</v>
      </c>
      <c r="KR23" s="77">
        <v>3</v>
      </c>
      <c r="KS23" s="77">
        <v>2</v>
      </c>
      <c r="KT23" s="77">
        <v>1</v>
      </c>
      <c r="KU23" s="77">
        <v>2</v>
      </c>
      <c r="KV23" s="77">
        <v>2</v>
      </c>
      <c r="KW23" s="77">
        <v>3</v>
      </c>
      <c r="KX23" s="77">
        <v>4</v>
      </c>
      <c r="KY23" s="77">
        <v>4</v>
      </c>
      <c r="KZ23" s="77">
        <v>4</v>
      </c>
      <c r="LA23" s="77">
        <v>1</v>
      </c>
      <c r="LB23" s="77">
        <v>1</v>
      </c>
      <c r="LC23" s="77">
        <v>0</v>
      </c>
      <c r="LD23" s="78">
        <v>0</v>
      </c>
      <c r="LE23" s="25">
        <f>(((SUM('QLQ-30 + QLQ-OV28'!KA23:KB23)/2)-1)/6)*100</f>
        <v>41.666666666666671</v>
      </c>
      <c r="LF23" s="24">
        <f t="shared" ref="LF23:LF25" si="443">(1-(((SUM(IY23:JC23)/5)-1)/3))*100</f>
        <v>66.666666666666671</v>
      </c>
      <c r="LG23" s="24">
        <f t="shared" ref="LG23:LG25" si="444">(1-(((SUM(JD23:JE23)/2)-1)/3))*100</f>
        <v>33.333333333333336</v>
      </c>
      <c r="LH23" s="24">
        <f t="shared" ref="LH23:LH25" si="445">(1-(((SUM(JS23:JV23)/4)-1)/3))*100</f>
        <v>33.333333333333336</v>
      </c>
      <c r="LI23" s="24">
        <f t="shared" ref="LI23:LI25" si="446">(1-(((SUM(JR23+JW23)/2)-1)/3))*100</f>
        <v>66.666666666666671</v>
      </c>
      <c r="LJ23" s="24">
        <f t="shared" ref="LJ23:LJ25" si="447">(1-(((SUM(JX23:JY23)/2)-1)/3))*100</f>
        <v>66.666666666666671</v>
      </c>
      <c r="LK23" s="24">
        <f t="shared" ref="LK23:LK25" si="448">((((JH23+JJ23+JP23)/3)-1)/3)*100</f>
        <v>55.55555555555555</v>
      </c>
      <c r="LL23" s="24">
        <f t="shared" ref="LL23:LL25" si="449">(((SUM(JL23:JM23)/2)-1)/3)*100</f>
        <v>33.333333333333329</v>
      </c>
      <c r="LM23" s="24">
        <f t="shared" ref="LM23:LM25" si="450">((((JG23+JQ23)/2)-1)/3)*100</f>
        <v>33.333333333333329</v>
      </c>
      <c r="LN23" s="24">
        <f t="shared" ref="LN23:LN25" si="451">(((JF23/1)-1)/3)*100</f>
        <v>33.333333333333329</v>
      </c>
      <c r="LO23" s="24">
        <f t="shared" ref="LO23:LO25" si="452">(((JI23/1)-1)/3)*100</f>
        <v>66.666666666666657</v>
      </c>
      <c r="LP23" s="24">
        <f t="shared" ref="LP23:LP25" si="453">(((JK23/1)-1)/3)*100</f>
        <v>33.333333333333329</v>
      </c>
      <c r="LQ23" s="24">
        <f t="shared" ref="LQ23:LQ25" si="454">(((JN23/1)-1)/3)*100</f>
        <v>33.333333333333329</v>
      </c>
      <c r="LR23" s="24">
        <f t="shared" ref="LR23:LR25" si="455">(((JO23/1)-1)/3)*100</f>
        <v>33.333333333333329</v>
      </c>
      <c r="LS23" s="26">
        <f t="shared" ref="LS23:LS25" si="456">(((JZ23/1)-1)/3)*100</f>
        <v>66.666666666666657</v>
      </c>
      <c r="LT23" s="27">
        <f t="shared" ref="LT23:LT25" si="457">(((SUM(KV23:KW23)/2)-1)/3)*100</f>
        <v>50</v>
      </c>
      <c r="LU23" s="24">
        <f t="shared" ref="LU23:LU25" si="458">IF(LB23=1,(MB23),(MC23))</f>
        <v>0</v>
      </c>
      <c r="LV23" s="24">
        <f t="shared" ref="LV23:LV25" si="459">(((SUM(KX23:KZ23)/3)-1)/3)*100</f>
        <v>100</v>
      </c>
      <c r="LW23" s="24">
        <f t="shared" ref="LW23:LW25" si="460">(((SUM(KC23:KI23)/7)-1)/3)*100</f>
        <v>38.095238095238095</v>
      </c>
      <c r="LX23" s="24">
        <f t="shared" ref="LX23:LX25" si="461">(((SUM(KM23:KO23)/3)-1)/3)*100</f>
        <v>77.777777777777786</v>
      </c>
      <c r="LY23" s="24">
        <f t="shared" ref="LY23:LY25" si="462">(((SUM(KT23:KU23)/2)-1)/3)*100</f>
        <v>16.666666666666664</v>
      </c>
      <c r="LZ23" s="24">
        <f t="shared" ref="LZ23:LZ25" si="463">((((SUM(KP23:KS23)+KL23)/5)-1)/3)*100</f>
        <v>60</v>
      </c>
      <c r="MA23" s="26">
        <f t="shared" ref="MA23:MA25" si="464">IF(KJ23=1,0,MD23)</f>
        <v>0</v>
      </c>
      <c r="MB23" s="23">
        <f t="shared" ref="MB23:MB25" si="465">(((SUM(LA23:LB23)/2)-1)/3)*100</f>
        <v>0</v>
      </c>
      <c r="MC23" s="16" t="e">
        <f t="shared" si="12"/>
        <v>#DIV/0!</v>
      </c>
      <c r="MD23" s="20">
        <f t="shared" ref="MD23:MD25" si="466">(((SUM(KJ23:KK23)/2)-1)/3)*100</f>
        <v>0</v>
      </c>
    </row>
    <row r="24" spans="1:342">
      <c r="A24" s="40" t="s">
        <v>28</v>
      </c>
      <c r="B24" s="4" t="str">
        <f>DANE!B24</f>
        <v>42PI</v>
      </c>
      <c r="C24" s="72">
        <f>DANE!H24</f>
        <v>43684</v>
      </c>
      <c r="D24" s="76">
        <v>3</v>
      </c>
      <c r="E24" s="77">
        <v>3</v>
      </c>
      <c r="F24" s="77">
        <v>2</v>
      </c>
      <c r="G24" s="77">
        <v>3</v>
      </c>
      <c r="H24" s="77">
        <v>3</v>
      </c>
      <c r="I24" s="77">
        <v>3</v>
      </c>
      <c r="J24" s="77">
        <v>3</v>
      </c>
      <c r="K24" s="77">
        <v>2</v>
      </c>
      <c r="L24" s="77">
        <v>3</v>
      </c>
      <c r="M24" s="77">
        <v>3</v>
      </c>
      <c r="N24" s="77">
        <v>2</v>
      </c>
      <c r="O24" s="77">
        <v>3</v>
      </c>
      <c r="P24" s="77">
        <v>3</v>
      </c>
      <c r="Q24" s="77">
        <v>3</v>
      </c>
      <c r="R24" s="77">
        <v>2</v>
      </c>
      <c r="S24" s="77">
        <v>2</v>
      </c>
      <c r="T24" s="77">
        <v>2</v>
      </c>
      <c r="U24" s="77">
        <v>3</v>
      </c>
      <c r="V24" s="77">
        <v>2</v>
      </c>
      <c r="W24" s="77">
        <v>2</v>
      </c>
      <c r="X24" s="77">
        <v>2</v>
      </c>
      <c r="Y24" s="77">
        <v>3</v>
      </c>
      <c r="Z24" s="77">
        <v>3</v>
      </c>
      <c r="AA24" s="77">
        <v>3</v>
      </c>
      <c r="AB24" s="77">
        <v>2</v>
      </c>
      <c r="AC24" s="77">
        <v>3</v>
      </c>
      <c r="AD24" s="77">
        <v>3</v>
      </c>
      <c r="AE24" s="77">
        <v>4</v>
      </c>
      <c r="AF24" s="77">
        <v>3</v>
      </c>
      <c r="AG24" s="78">
        <v>4</v>
      </c>
      <c r="AH24" s="76">
        <v>2</v>
      </c>
      <c r="AI24" s="77">
        <v>2</v>
      </c>
      <c r="AJ24" s="77">
        <v>2</v>
      </c>
      <c r="AK24" s="77">
        <v>2</v>
      </c>
      <c r="AL24" s="77">
        <v>2</v>
      </c>
      <c r="AM24" s="77">
        <v>3</v>
      </c>
      <c r="AN24" s="77">
        <v>3</v>
      </c>
      <c r="AO24" s="77">
        <v>1</v>
      </c>
      <c r="AP24" s="77">
        <v>0</v>
      </c>
      <c r="AQ24" s="77">
        <v>3</v>
      </c>
      <c r="AR24" s="77">
        <v>3</v>
      </c>
      <c r="AS24" s="77">
        <v>3</v>
      </c>
      <c r="AT24" s="77">
        <v>3</v>
      </c>
      <c r="AU24" s="77">
        <v>3</v>
      </c>
      <c r="AV24" s="77">
        <v>2</v>
      </c>
      <c r="AW24" s="77">
        <v>3</v>
      </c>
      <c r="AX24" s="77">
        <v>3</v>
      </c>
      <c r="AY24" s="77">
        <v>1</v>
      </c>
      <c r="AZ24" s="77">
        <v>1</v>
      </c>
      <c r="BA24" s="77">
        <v>2</v>
      </c>
      <c r="BB24" s="77">
        <v>2</v>
      </c>
      <c r="BC24" s="77">
        <v>3</v>
      </c>
      <c r="BD24" s="77">
        <v>3</v>
      </c>
      <c r="BE24" s="77">
        <v>4</v>
      </c>
      <c r="BF24" s="77">
        <v>1</v>
      </c>
      <c r="BG24" s="77">
        <v>1</v>
      </c>
      <c r="BH24" s="77">
        <v>0</v>
      </c>
      <c r="BI24" s="78">
        <v>0</v>
      </c>
      <c r="BJ24" s="25">
        <f>(((SUM('QLQ-30 + QLQ-OV28'!AF24:AG24)/2)-1)/6)*100</f>
        <v>41.666666666666671</v>
      </c>
      <c r="BK24" s="24">
        <f t="shared" si="371"/>
        <v>40</v>
      </c>
      <c r="BL24" s="24">
        <f t="shared" si="372"/>
        <v>33.333333333333336</v>
      </c>
      <c r="BM24" s="24">
        <f t="shared" si="373"/>
        <v>41.666666666666664</v>
      </c>
      <c r="BN24" s="24">
        <f t="shared" si="374"/>
        <v>66.666666666666671</v>
      </c>
      <c r="BO24" s="24">
        <f t="shared" si="375"/>
        <v>33.333333333333336</v>
      </c>
      <c r="BP24" s="24">
        <f t="shared" si="376"/>
        <v>66.666666666666657</v>
      </c>
      <c r="BQ24" s="24">
        <f t="shared" si="377"/>
        <v>50</v>
      </c>
      <c r="BR24" s="24">
        <f t="shared" si="378"/>
        <v>50</v>
      </c>
      <c r="BS24" s="24">
        <f t="shared" si="379"/>
        <v>33.333333333333329</v>
      </c>
      <c r="BT24" s="24">
        <f t="shared" si="380"/>
        <v>33.333333333333329</v>
      </c>
      <c r="BU24" s="24">
        <f t="shared" si="381"/>
        <v>66.666666666666657</v>
      </c>
      <c r="BV24" s="24">
        <f t="shared" si="382"/>
        <v>33.333333333333329</v>
      </c>
      <c r="BW24" s="24">
        <f t="shared" si="383"/>
        <v>33.333333333333329</v>
      </c>
      <c r="BX24" s="26">
        <f t="shared" si="384"/>
        <v>100</v>
      </c>
      <c r="BY24" s="27">
        <f t="shared" si="385"/>
        <v>33.333333333333329</v>
      </c>
      <c r="BZ24" s="24">
        <f t="shared" si="386"/>
        <v>0</v>
      </c>
      <c r="CA24" s="24">
        <f t="shared" si="387"/>
        <v>77.777777777777786</v>
      </c>
      <c r="CB24" s="24">
        <f t="shared" si="388"/>
        <v>42.857142857142854</v>
      </c>
      <c r="CC24" s="24">
        <f t="shared" si="389"/>
        <v>66.666666666666657</v>
      </c>
      <c r="CD24" s="24">
        <f t="shared" si="390"/>
        <v>0</v>
      </c>
      <c r="CE24" s="24">
        <f t="shared" si="391"/>
        <v>60</v>
      </c>
      <c r="CF24" s="26">
        <f t="shared" si="392"/>
        <v>0</v>
      </c>
      <c r="CG24" s="23">
        <f t="shared" si="393"/>
        <v>0</v>
      </c>
      <c r="CH24" s="16" t="e">
        <f t="shared" si="0"/>
        <v>#DIV/0!</v>
      </c>
      <c r="CI24" s="20">
        <f t="shared" si="394"/>
        <v>-16.666666666666664</v>
      </c>
      <c r="CJ24" s="71">
        <f>DANE!AY24</f>
        <v>43706</v>
      </c>
      <c r="CK24" s="76">
        <v>3</v>
      </c>
      <c r="CL24" s="77">
        <v>3</v>
      </c>
      <c r="CM24" s="77">
        <v>3</v>
      </c>
      <c r="CN24" s="77">
        <v>2</v>
      </c>
      <c r="CO24" s="77">
        <v>3</v>
      </c>
      <c r="CP24" s="77">
        <v>3</v>
      </c>
      <c r="CQ24" s="77">
        <v>3</v>
      </c>
      <c r="CR24" s="77">
        <v>2</v>
      </c>
      <c r="CS24" s="77">
        <v>2</v>
      </c>
      <c r="CT24" s="77">
        <v>3</v>
      </c>
      <c r="CU24" s="77">
        <v>3</v>
      </c>
      <c r="CV24" s="77">
        <v>3</v>
      </c>
      <c r="CW24" s="77">
        <v>3</v>
      </c>
      <c r="CX24" s="77">
        <v>3</v>
      </c>
      <c r="CY24" s="77">
        <v>2</v>
      </c>
      <c r="CZ24" s="77">
        <v>1</v>
      </c>
      <c r="DA24" s="77">
        <v>1</v>
      </c>
      <c r="DB24" s="77">
        <v>3</v>
      </c>
      <c r="DC24" s="77">
        <v>2</v>
      </c>
      <c r="DD24" s="77">
        <v>2</v>
      </c>
      <c r="DE24" s="77">
        <v>3</v>
      </c>
      <c r="DF24" s="77">
        <v>4</v>
      </c>
      <c r="DG24" s="77">
        <v>4</v>
      </c>
      <c r="DH24" s="77">
        <v>4</v>
      </c>
      <c r="DI24" s="77">
        <v>2</v>
      </c>
      <c r="DJ24" s="77">
        <v>2</v>
      </c>
      <c r="DK24" s="77">
        <v>2</v>
      </c>
      <c r="DL24" s="77">
        <v>4</v>
      </c>
      <c r="DM24" s="77">
        <v>4</v>
      </c>
      <c r="DN24" s="78">
        <v>5</v>
      </c>
      <c r="DO24" s="76">
        <v>2</v>
      </c>
      <c r="DP24" s="77">
        <v>2</v>
      </c>
      <c r="DQ24" s="77">
        <v>2</v>
      </c>
      <c r="DR24" s="77">
        <v>4</v>
      </c>
      <c r="DS24" s="77">
        <v>2</v>
      </c>
      <c r="DT24" s="77">
        <v>2</v>
      </c>
      <c r="DU24" s="77">
        <v>2</v>
      </c>
      <c r="DV24" s="77">
        <v>2</v>
      </c>
      <c r="DW24" s="77">
        <v>2</v>
      </c>
      <c r="DX24" s="77">
        <v>2</v>
      </c>
      <c r="DY24" s="77">
        <v>3</v>
      </c>
      <c r="DZ24" s="77">
        <v>3</v>
      </c>
      <c r="EA24" s="77">
        <v>3</v>
      </c>
      <c r="EB24" s="77">
        <v>3</v>
      </c>
      <c r="EC24" s="77">
        <v>2</v>
      </c>
      <c r="ED24" s="77">
        <v>3</v>
      </c>
      <c r="EE24" s="77">
        <v>3</v>
      </c>
      <c r="EF24" s="77">
        <v>1</v>
      </c>
      <c r="EG24" s="77">
        <v>1</v>
      </c>
      <c r="EH24" s="77">
        <v>2</v>
      </c>
      <c r="EI24" s="77">
        <v>2</v>
      </c>
      <c r="EJ24" s="77">
        <v>3</v>
      </c>
      <c r="EK24" s="77">
        <v>3</v>
      </c>
      <c r="EL24" s="77">
        <v>3</v>
      </c>
      <c r="EM24" s="77">
        <v>1</v>
      </c>
      <c r="EN24" s="77">
        <v>1</v>
      </c>
      <c r="EO24" s="77">
        <v>0</v>
      </c>
      <c r="EP24" s="78">
        <v>0</v>
      </c>
      <c r="EQ24" s="25">
        <f>(((SUM('QLQ-30 + QLQ-OV28'!DM24:DN24)/2)-1)/6)*100</f>
        <v>58.333333333333336</v>
      </c>
      <c r="ER24" s="24">
        <f t="shared" si="395"/>
        <v>40</v>
      </c>
      <c r="ES24" s="24">
        <f t="shared" si="396"/>
        <v>33.333333333333336</v>
      </c>
      <c r="ET24" s="24">
        <f t="shared" si="397"/>
        <v>8.3333333333333375</v>
      </c>
      <c r="EU24" s="24">
        <f t="shared" si="398"/>
        <v>66.666666666666671</v>
      </c>
      <c r="EV24" s="24">
        <f t="shared" si="399"/>
        <v>66.666666666666671</v>
      </c>
      <c r="EW24" s="24">
        <f t="shared" si="400"/>
        <v>66.666666666666657</v>
      </c>
      <c r="EX24" s="24">
        <f t="shared" si="401"/>
        <v>50</v>
      </c>
      <c r="EY24" s="24">
        <f t="shared" si="402"/>
        <v>33.333333333333329</v>
      </c>
      <c r="EZ24" s="24">
        <f t="shared" si="403"/>
        <v>33.333333333333329</v>
      </c>
      <c r="FA24" s="24">
        <f t="shared" si="404"/>
        <v>66.666666666666657</v>
      </c>
      <c r="FB24" s="24">
        <f t="shared" si="405"/>
        <v>66.666666666666657</v>
      </c>
      <c r="FC24" s="24">
        <f t="shared" si="406"/>
        <v>0</v>
      </c>
      <c r="FD24" s="24">
        <f t="shared" si="407"/>
        <v>0</v>
      </c>
      <c r="FE24" s="26">
        <f t="shared" si="408"/>
        <v>100</v>
      </c>
      <c r="FF24" s="27">
        <f t="shared" si="409"/>
        <v>33.333333333333329</v>
      </c>
      <c r="FG24" s="24">
        <f t="shared" si="410"/>
        <v>0</v>
      </c>
      <c r="FH24" s="24">
        <f t="shared" si="411"/>
        <v>66.666666666666657</v>
      </c>
      <c r="FI24" s="24">
        <f t="shared" si="412"/>
        <v>42.857142857142854</v>
      </c>
      <c r="FJ24" s="24">
        <f t="shared" si="413"/>
        <v>66.666666666666657</v>
      </c>
      <c r="FK24" s="24">
        <f t="shared" si="414"/>
        <v>0</v>
      </c>
      <c r="FL24" s="24">
        <f t="shared" si="415"/>
        <v>53.333333333333336</v>
      </c>
      <c r="FM24" s="26">
        <f t="shared" si="416"/>
        <v>33.333333333333329</v>
      </c>
      <c r="FN24" s="23">
        <f t="shared" si="417"/>
        <v>0</v>
      </c>
      <c r="FO24" s="16" t="e">
        <f t="shared" si="10"/>
        <v>#DIV/0!</v>
      </c>
      <c r="FP24" s="20">
        <f t="shared" si="418"/>
        <v>33.333333333333329</v>
      </c>
      <c r="FQ24" s="71">
        <f>DANE!CF24</f>
        <v>43748</v>
      </c>
      <c r="FR24" s="76">
        <v>3</v>
      </c>
      <c r="FS24" s="77">
        <v>3</v>
      </c>
      <c r="FT24" s="77">
        <v>3</v>
      </c>
      <c r="FU24" s="77">
        <v>3</v>
      </c>
      <c r="FV24" s="77">
        <v>3</v>
      </c>
      <c r="FW24" s="77">
        <v>3</v>
      </c>
      <c r="FX24" s="77">
        <v>3</v>
      </c>
      <c r="FY24" s="77">
        <v>2</v>
      </c>
      <c r="FZ24" s="77">
        <v>3</v>
      </c>
      <c r="GA24" s="77">
        <v>2</v>
      </c>
      <c r="GB24" s="77">
        <v>3</v>
      </c>
      <c r="GC24" s="77">
        <v>3</v>
      </c>
      <c r="GD24" s="77">
        <v>2</v>
      </c>
      <c r="GE24" s="77">
        <v>2</v>
      </c>
      <c r="GF24" s="77">
        <v>2</v>
      </c>
      <c r="GG24" s="77">
        <v>1</v>
      </c>
      <c r="GH24" s="77">
        <v>1</v>
      </c>
      <c r="GI24" s="77">
        <v>3</v>
      </c>
      <c r="GJ24" s="77">
        <v>3</v>
      </c>
      <c r="GK24" s="77">
        <v>2</v>
      </c>
      <c r="GL24" s="77">
        <v>3</v>
      </c>
      <c r="GM24" s="77">
        <v>3</v>
      </c>
      <c r="GN24" s="77">
        <v>3</v>
      </c>
      <c r="GO24" s="77">
        <v>3</v>
      </c>
      <c r="GP24" s="77">
        <v>3</v>
      </c>
      <c r="GQ24" s="77">
        <v>3</v>
      </c>
      <c r="GR24" s="77">
        <v>3</v>
      </c>
      <c r="GS24" s="77">
        <v>4</v>
      </c>
      <c r="GT24" s="77">
        <v>3</v>
      </c>
      <c r="GU24" s="78">
        <v>4</v>
      </c>
      <c r="GV24" s="76">
        <v>2</v>
      </c>
      <c r="GW24" s="77">
        <v>1</v>
      </c>
      <c r="GX24" s="77">
        <v>1</v>
      </c>
      <c r="GY24" s="77">
        <v>3</v>
      </c>
      <c r="GZ24" s="77">
        <v>2</v>
      </c>
      <c r="HA24" s="77">
        <v>2</v>
      </c>
      <c r="HB24" s="77">
        <v>2</v>
      </c>
      <c r="HC24" s="77">
        <v>3</v>
      </c>
      <c r="HD24" s="77">
        <v>3</v>
      </c>
      <c r="HE24" s="77">
        <v>3</v>
      </c>
      <c r="HF24" s="77">
        <v>3</v>
      </c>
      <c r="HG24" s="77">
        <v>4</v>
      </c>
      <c r="HH24" s="77">
        <v>3</v>
      </c>
      <c r="HI24" s="77">
        <v>4</v>
      </c>
      <c r="HJ24" s="77">
        <v>2</v>
      </c>
      <c r="HK24" s="77">
        <v>3</v>
      </c>
      <c r="HL24" s="77">
        <v>3</v>
      </c>
      <c r="HM24" s="77">
        <v>1</v>
      </c>
      <c r="HN24" s="77">
        <v>1</v>
      </c>
      <c r="HO24" s="77">
        <v>2</v>
      </c>
      <c r="HP24" s="77">
        <v>2</v>
      </c>
      <c r="HQ24" s="77">
        <v>4</v>
      </c>
      <c r="HR24" s="77">
        <v>4</v>
      </c>
      <c r="HS24" s="77">
        <v>4</v>
      </c>
      <c r="HT24" s="77">
        <v>1</v>
      </c>
      <c r="HU24" s="77">
        <v>1</v>
      </c>
      <c r="HV24" s="77">
        <v>0</v>
      </c>
      <c r="HW24" s="78">
        <v>0</v>
      </c>
      <c r="HX24" s="25">
        <f>(((SUM('QLQ-30 + QLQ-OV28'!GT24:GU24)/2)-1)/6)*100</f>
        <v>41.666666666666671</v>
      </c>
      <c r="HY24" s="24">
        <f t="shared" si="419"/>
        <v>33.333333333333336</v>
      </c>
      <c r="HZ24" s="24">
        <f t="shared" si="420"/>
        <v>33.333333333333336</v>
      </c>
      <c r="IA24" s="24">
        <f t="shared" si="421"/>
        <v>33.333333333333336</v>
      </c>
      <c r="IB24" s="24">
        <f t="shared" si="422"/>
        <v>50</v>
      </c>
      <c r="IC24" s="24">
        <f t="shared" si="423"/>
        <v>33.333333333333336</v>
      </c>
      <c r="ID24" s="24">
        <f t="shared" si="424"/>
        <v>55.55555555555555</v>
      </c>
      <c r="IE24" s="24">
        <f t="shared" si="425"/>
        <v>33.333333333333329</v>
      </c>
      <c r="IF24" s="24">
        <f t="shared" si="426"/>
        <v>66.666666666666657</v>
      </c>
      <c r="IG24" s="24">
        <f t="shared" si="427"/>
        <v>33.333333333333329</v>
      </c>
      <c r="IH24" s="24">
        <f t="shared" si="428"/>
        <v>66.666666666666657</v>
      </c>
      <c r="II24" s="24">
        <f t="shared" si="429"/>
        <v>33.333333333333329</v>
      </c>
      <c r="IJ24" s="24">
        <f t="shared" si="430"/>
        <v>0</v>
      </c>
      <c r="IK24" s="24">
        <f t="shared" si="431"/>
        <v>0</v>
      </c>
      <c r="IL24" s="26">
        <f t="shared" si="432"/>
        <v>100</v>
      </c>
      <c r="IM24" s="27">
        <f t="shared" si="433"/>
        <v>33.333333333333329</v>
      </c>
      <c r="IN24" s="24">
        <f t="shared" si="434"/>
        <v>0</v>
      </c>
      <c r="IO24" s="24">
        <f t="shared" si="435"/>
        <v>100</v>
      </c>
      <c r="IP24" s="24">
        <f t="shared" si="436"/>
        <v>28.571428571428577</v>
      </c>
      <c r="IQ24" s="24">
        <f t="shared" si="437"/>
        <v>77.777777777777786</v>
      </c>
      <c r="IR24" s="24">
        <f t="shared" si="438"/>
        <v>0</v>
      </c>
      <c r="IS24" s="24">
        <f t="shared" si="439"/>
        <v>66.666666666666657</v>
      </c>
      <c r="IT24" s="26">
        <f t="shared" si="440"/>
        <v>66.666666666666657</v>
      </c>
      <c r="IU24" s="23">
        <f t="shared" si="441"/>
        <v>0</v>
      </c>
      <c r="IV24" s="16" t="e">
        <f t="shared" si="11"/>
        <v>#DIV/0!</v>
      </c>
      <c r="IW24" s="20">
        <f t="shared" si="442"/>
        <v>66.666666666666657</v>
      </c>
      <c r="IX24" s="71">
        <f>DANE!DM24</f>
        <v>43795</v>
      </c>
      <c r="IY24" s="76">
        <v>3</v>
      </c>
      <c r="IZ24" s="77">
        <v>3</v>
      </c>
      <c r="JA24" s="77">
        <v>3</v>
      </c>
      <c r="JB24" s="77">
        <v>3</v>
      </c>
      <c r="JC24" s="77">
        <v>3</v>
      </c>
      <c r="JD24" s="77">
        <v>2</v>
      </c>
      <c r="JE24" s="77">
        <v>3</v>
      </c>
      <c r="JF24" s="77">
        <v>1</v>
      </c>
      <c r="JG24" s="77">
        <v>2</v>
      </c>
      <c r="JH24" s="77">
        <v>3</v>
      </c>
      <c r="JI24" s="77">
        <v>3</v>
      </c>
      <c r="JJ24" s="77">
        <v>3</v>
      </c>
      <c r="JK24" s="77">
        <v>2</v>
      </c>
      <c r="JL24" s="77">
        <v>2</v>
      </c>
      <c r="JM24" s="77">
        <v>2</v>
      </c>
      <c r="JN24" s="77">
        <v>1</v>
      </c>
      <c r="JO24" s="77">
        <v>2</v>
      </c>
      <c r="JP24" s="77">
        <v>3</v>
      </c>
      <c r="JQ24" s="77">
        <v>3</v>
      </c>
      <c r="JR24" s="77">
        <v>3</v>
      </c>
      <c r="JS24" s="77">
        <v>3</v>
      </c>
      <c r="JT24" s="77">
        <v>4</v>
      </c>
      <c r="JU24" s="77">
        <v>4</v>
      </c>
      <c r="JV24" s="77">
        <v>4</v>
      </c>
      <c r="JW24" s="77">
        <v>4</v>
      </c>
      <c r="JX24" s="77">
        <v>3</v>
      </c>
      <c r="JY24" s="77">
        <v>3</v>
      </c>
      <c r="JZ24" s="77">
        <v>4</v>
      </c>
      <c r="KA24" s="77">
        <v>3</v>
      </c>
      <c r="KB24" s="78">
        <v>2</v>
      </c>
      <c r="KC24" s="76">
        <v>2</v>
      </c>
      <c r="KD24" s="77">
        <v>2</v>
      </c>
      <c r="KE24" s="77">
        <v>2</v>
      </c>
      <c r="KF24" s="77">
        <v>3</v>
      </c>
      <c r="KG24" s="77">
        <v>2</v>
      </c>
      <c r="KH24" s="77">
        <v>2</v>
      </c>
      <c r="KI24" s="77">
        <v>2</v>
      </c>
      <c r="KJ24" s="77">
        <v>3</v>
      </c>
      <c r="KK24" s="77">
        <v>3</v>
      </c>
      <c r="KL24" s="77">
        <v>3</v>
      </c>
      <c r="KM24" s="77">
        <v>4</v>
      </c>
      <c r="KN24" s="77">
        <v>4</v>
      </c>
      <c r="KO24" s="77">
        <v>4</v>
      </c>
      <c r="KP24" s="77">
        <v>4</v>
      </c>
      <c r="KQ24" s="77">
        <v>2</v>
      </c>
      <c r="KR24" s="77">
        <v>3</v>
      </c>
      <c r="KS24" s="77">
        <v>2</v>
      </c>
      <c r="KT24" s="77">
        <v>1</v>
      </c>
      <c r="KU24" s="77">
        <v>1</v>
      </c>
      <c r="KV24" s="77">
        <v>2</v>
      </c>
      <c r="KW24" s="77">
        <v>2</v>
      </c>
      <c r="KX24" s="77">
        <v>4</v>
      </c>
      <c r="KY24" s="77">
        <v>4</v>
      </c>
      <c r="KZ24" s="77">
        <v>4</v>
      </c>
      <c r="LA24" s="77">
        <v>1</v>
      </c>
      <c r="LB24" s="77">
        <v>1</v>
      </c>
      <c r="LC24" s="77">
        <v>0</v>
      </c>
      <c r="LD24" s="78">
        <v>0</v>
      </c>
      <c r="LE24" s="25">
        <f>(((SUM('QLQ-30 + QLQ-OV28'!KA24:KB24)/2)-1)/6)*100</f>
        <v>25</v>
      </c>
      <c r="LF24" s="24">
        <f t="shared" si="443"/>
        <v>33.333333333333336</v>
      </c>
      <c r="LG24" s="24">
        <f t="shared" si="444"/>
        <v>50</v>
      </c>
      <c r="LH24" s="24">
        <f t="shared" si="445"/>
        <v>8.3333333333333375</v>
      </c>
      <c r="LI24" s="24">
        <f t="shared" si="446"/>
        <v>16.666666666666664</v>
      </c>
      <c r="LJ24" s="24">
        <f t="shared" si="447"/>
        <v>33.333333333333336</v>
      </c>
      <c r="LK24" s="24">
        <f t="shared" si="448"/>
        <v>66.666666666666657</v>
      </c>
      <c r="LL24" s="24">
        <f t="shared" si="449"/>
        <v>33.333333333333329</v>
      </c>
      <c r="LM24" s="24">
        <f t="shared" si="450"/>
        <v>50</v>
      </c>
      <c r="LN24" s="24">
        <f t="shared" si="451"/>
        <v>0</v>
      </c>
      <c r="LO24" s="24">
        <f t="shared" si="452"/>
        <v>66.666666666666657</v>
      </c>
      <c r="LP24" s="24">
        <f t="shared" si="453"/>
        <v>33.333333333333329</v>
      </c>
      <c r="LQ24" s="24">
        <f t="shared" si="454"/>
        <v>0</v>
      </c>
      <c r="LR24" s="24">
        <f t="shared" si="455"/>
        <v>33.333333333333329</v>
      </c>
      <c r="LS24" s="26">
        <f t="shared" si="456"/>
        <v>100</v>
      </c>
      <c r="LT24" s="27">
        <f t="shared" si="457"/>
        <v>33.333333333333329</v>
      </c>
      <c r="LU24" s="24">
        <f t="shared" si="458"/>
        <v>0</v>
      </c>
      <c r="LV24" s="24">
        <f t="shared" si="459"/>
        <v>100</v>
      </c>
      <c r="LW24" s="24">
        <f t="shared" si="460"/>
        <v>38.095238095238095</v>
      </c>
      <c r="LX24" s="24">
        <f t="shared" si="461"/>
        <v>100</v>
      </c>
      <c r="LY24" s="24">
        <f t="shared" si="462"/>
        <v>0</v>
      </c>
      <c r="LZ24" s="24">
        <f t="shared" si="463"/>
        <v>60</v>
      </c>
      <c r="MA24" s="26">
        <f t="shared" si="464"/>
        <v>66.666666666666657</v>
      </c>
      <c r="MB24" s="23">
        <f t="shared" si="465"/>
        <v>0</v>
      </c>
      <c r="MC24" s="16" t="e">
        <f t="shared" si="12"/>
        <v>#DIV/0!</v>
      </c>
      <c r="MD24" s="20">
        <f t="shared" si="466"/>
        <v>66.666666666666657</v>
      </c>
    </row>
    <row r="25" spans="1:342">
      <c r="A25" s="40" t="s">
        <v>29</v>
      </c>
      <c r="B25" s="4" t="str">
        <f>DANE!B25</f>
        <v>58RM</v>
      </c>
      <c r="C25" s="72">
        <f>DANE!H25</f>
        <v>43516</v>
      </c>
      <c r="D25" s="76">
        <v>3</v>
      </c>
      <c r="E25" s="77">
        <v>2</v>
      </c>
      <c r="F25" s="77">
        <v>2</v>
      </c>
      <c r="G25" s="77">
        <v>2</v>
      </c>
      <c r="H25" s="77">
        <v>1</v>
      </c>
      <c r="I25" s="77">
        <v>2</v>
      </c>
      <c r="J25" s="77">
        <v>1</v>
      </c>
      <c r="K25" s="77">
        <v>1</v>
      </c>
      <c r="L25" s="77">
        <v>1</v>
      </c>
      <c r="M25" s="77">
        <v>2</v>
      </c>
      <c r="N25" s="77">
        <v>2</v>
      </c>
      <c r="O25" s="77">
        <v>2</v>
      </c>
      <c r="P25" s="77">
        <v>2</v>
      </c>
      <c r="Q25" s="77">
        <v>1</v>
      </c>
      <c r="R25" s="77">
        <v>1</v>
      </c>
      <c r="S25" s="77">
        <v>2</v>
      </c>
      <c r="T25" s="77">
        <v>1</v>
      </c>
      <c r="U25" s="77">
        <v>2</v>
      </c>
      <c r="V25" s="77">
        <v>2</v>
      </c>
      <c r="W25" s="77">
        <v>1</v>
      </c>
      <c r="X25" s="77">
        <v>2</v>
      </c>
      <c r="Y25" s="77">
        <v>2</v>
      </c>
      <c r="Z25" s="77">
        <v>2</v>
      </c>
      <c r="AA25" s="77">
        <v>2</v>
      </c>
      <c r="AB25" s="77">
        <v>2</v>
      </c>
      <c r="AC25" s="77">
        <v>1</v>
      </c>
      <c r="AD25" s="77">
        <v>1</v>
      </c>
      <c r="AE25" s="77">
        <v>2</v>
      </c>
      <c r="AF25" s="77">
        <v>5</v>
      </c>
      <c r="AG25" s="78">
        <v>6</v>
      </c>
      <c r="AH25" s="76">
        <v>2</v>
      </c>
      <c r="AI25" s="77">
        <v>2</v>
      </c>
      <c r="AJ25" s="77">
        <v>2</v>
      </c>
      <c r="AK25" s="77">
        <v>3</v>
      </c>
      <c r="AL25" s="77">
        <v>2</v>
      </c>
      <c r="AM25" s="77">
        <v>2</v>
      </c>
      <c r="AN25" s="77">
        <v>1</v>
      </c>
      <c r="AO25" s="77">
        <v>1</v>
      </c>
      <c r="AP25" s="77">
        <v>0</v>
      </c>
      <c r="AQ25" s="77">
        <v>2</v>
      </c>
      <c r="AR25" s="77">
        <v>2</v>
      </c>
      <c r="AS25" s="77">
        <v>2</v>
      </c>
      <c r="AT25" s="77">
        <v>2</v>
      </c>
      <c r="AU25" s="77">
        <v>2</v>
      </c>
      <c r="AV25" s="77">
        <v>1</v>
      </c>
      <c r="AW25" s="77">
        <v>2</v>
      </c>
      <c r="AX25" s="77">
        <v>1</v>
      </c>
      <c r="AY25" s="77">
        <v>1</v>
      </c>
      <c r="AZ25" s="77">
        <v>1</v>
      </c>
      <c r="BA25" s="77">
        <v>1</v>
      </c>
      <c r="BB25" s="77">
        <v>1</v>
      </c>
      <c r="BC25" s="77">
        <v>2</v>
      </c>
      <c r="BD25" s="77">
        <v>2</v>
      </c>
      <c r="BE25" s="77">
        <v>4</v>
      </c>
      <c r="BF25" s="77">
        <v>1</v>
      </c>
      <c r="BG25" s="77">
        <v>1</v>
      </c>
      <c r="BH25" s="77">
        <v>0</v>
      </c>
      <c r="BI25" s="78">
        <v>0</v>
      </c>
      <c r="BJ25" s="25">
        <f>(((SUM('QLQ-30 + QLQ-OV28'!AF25:AG25)/2)-1)/6)*100</f>
        <v>75</v>
      </c>
      <c r="BK25" s="24">
        <f t="shared" si="371"/>
        <v>66.666666666666671</v>
      </c>
      <c r="BL25" s="24">
        <f t="shared" si="372"/>
        <v>83.333333333333343</v>
      </c>
      <c r="BM25" s="24">
        <f t="shared" si="373"/>
        <v>66.666666666666671</v>
      </c>
      <c r="BN25" s="24">
        <f t="shared" si="374"/>
        <v>83.333333333333343</v>
      </c>
      <c r="BO25" s="24">
        <f t="shared" si="375"/>
        <v>100</v>
      </c>
      <c r="BP25" s="24">
        <f t="shared" si="376"/>
        <v>33.333333333333329</v>
      </c>
      <c r="BQ25" s="24">
        <f t="shared" si="377"/>
        <v>0</v>
      </c>
      <c r="BR25" s="24">
        <f t="shared" si="378"/>
        <v>16.666666666666664</v>
      </c>
      <c r="BS25" s="24">
        <f t="shared" si="379"/>
        <v>0</v>
      </c>
      <c r="BT25" s="24">
        <f t="shared" si="380"/>
        <v>33.333333333333329</v>
      </c>
      <c r="BU25" s="24">
        <f t="shared" si="381"/>
        <v>33.333333333333329</v>
      </c>
      <c r="BV25" s="24">
        <f t="shared" si="382"/>
        <v>33.333333333333329</v>
      </c>
      <c r="BW25" s="24">
        <f t="shared" si="383"/>
        <v>0</v>
      </c>
      <c r="BX25" s="26">
        <f t="shared" si="384"/>
        <v>33.333333333333329</v>
      </c>
      <c r="BY25" s="27">
        <f t="shared" si="385"/>
        <v>0</v>
      </c>
      <c r="BZ25" s="24">
        <f t="shared" si="386"/>
        <v>0</v>
      </c>
      <c r="CA25" s="24">
        <f t="shared" si="387"/>
        <v>55.55555555555555</v>
      </c>
      <c r="CB25" s="24">
        <f t="shared" si="388"/>
        <v>33.333333333333329</v>
      </c>
      <c r="CC25" s="24">
        <f t="shared" si="389"/>
        <v>33.333333333333329</v>
      </c>
      <c r="CD25" s="24">
        <f t="shared" si="390"/>
        <v>0</v>
      </c>
      <c r="CE25" s="24">
        <f t="shared" si="391"/>
        <v>20.000000000000004</v>
      </c>
      <c r="CF25" s="26">
        <f t="shared" si="392"/>
        <v>0</v>
      </c>
      <c r="CG25" s="23">
        <f t="shared" si="393"/>
        <v>0</v>
      </c>
      <c r="CH25" s="16" t="e">
        <f t="shared" si="0"/>
        <v>#DIV/0!</v>
      </c>
      <c r="CI25" s="20">
        <f t="shared" si="394"/>
        <v>-16.666666666666664</v>
      </c>
      <c r="CJ25" s="71">
        <f>DANE!AY25</f>
        <v>43536</v>
      </c>
      <c r="CK25" s="76">
        <v>2</v>
      </c>
      <c r="CL25" s="77">
        <v>2</v>
      </c>
      <c r="CM25" s="77">
        <v>2</v>
      </c>
      <c r="CN25" s="77">
        <v>3</v>
      </c>
      <c r="CO25" s="77">
        <v>2</v>
      </c>
      <c r="CP25" s="77">
        <v>2</v>
      </c>
      <c r="CQ25" s="77">
        <v>2</v>
      </c>
      <c r="CR25" s="77">
        <v>2</v>
      </c>
      <c r="CS25" s="77">
        <v>2</v>
      </c>
      <c r="CT25" s="77">
        <v>3</v>
      </c>
      <c r="CU25" s="77">
        <v>2</v>
      </c>
      <c r="CV25" s="77">
        <v>3</v>
      </c>
      <c r="CW25" s="77">
        <v>2</v>
      </c>
      <c r="CX25" s="77">
        <v>2</v>
      </c>
      <c r="CY25" s="77">
        <v>2</v>
      </c>
      <c r="CZ25" s="77">
        <v>1</v>
      </c>
      <c r="DA25" s="77">
        <v>1</v>
      </c>
      <c r="DB25" s="77">
        <v>2</v>
      </c>
      <c r="DC25" s="77">
        <v>3</v>
      </c>
      <c r="DD25" s="77">
        <v>2</v>
      </c>
      <c r="DE25" s="77">
        <v>3</v>
      </c>
      <c r="DF25" s="77">
        <v>3</v>
      </c>
      <c r="DG25" s="77">
        <v>3</v>
      </c>
      <c r="DH25" s="77">
        <v>3</v>
      </c>
      <c r="DI25" s="77">
        <v>2</v>
      </c>
      <c r="DJ25" s="77">
        <v>3</v>
      </c>
      <c r="DK25" s="77">
        <v>2</v>
      </c>
      <c r="DL25" s="77">
        <v>3</v>
      </c>
      <c r="DM25" s="77">
        <v>3</v>
      </c>
      <c r="DN25" s="78">
        <v>4</v>
      </c>
      <c r="DO25" s="76">
        <v>2</v>
      </c>
      <c r="DP25" s="77">
        <v>2</v>
      </c>
      <c r="DQ25" s="77">
        <v>2</v>
      </c>
      <c r="DR25" s="77">
        <v>2</v>
      </c>
      <c r="DS25" s="77">
        <v>2</v>
      </c>
      <c r="DT25" s="77">
        <v>2</v>
      </c>
      <c r="DU25" s="77">
        <v>3</v>
      </c>
      <c r="DV25" s="77">
        <v>2</v>
      </c>
      <c r="DW25" s="77">
        <v>2</v>
      </c>
      <c r="DX25" s="77">
        <v>2</v>
      </c>
      <c r="DY25" s="77">
        <v>3</v>
      </c>
      <c r="DZ25" s="77">
        <v>3</v>
      </c>
      <c r="EA25" s="77">
        <v>3</v>
      </c>
      <c r="EB25" s="77">
        <v>3</v>
      </c>
      <c r="EC25" s="77">
        <v>2</v>
      </c>
      <c r="ED25" s="77">
        <v>3</v>
      </c>
      <c r="EE25" s="77">
        <v>2</v>
      </c>
      <c r="EF25" s="77">
        <v>2</v>
      </c>
      <c r="EG25" s="77">
        <v>1</v>
      </c>
      <c r="EH25" s="77">
        <v>2</v>
      </c>
      <c r="EI25" s="77">
        <v>2</v>
      </c>
      <c r="EJ25" s="77">
        <v>3</v>
      </c>
      <c r="EK25" s="77">
        <v>3</v>
      </c>
      <c r="EL25" s="77">
        <v>3</v>
      </c>
      <c r="EM25" s="77">
        <v>1</v>
      </c>
      <c r="EN25" s="77">
        <v>1</v>
      </c>
      <c r="EO25" s="77">
        <v>0</v>
      </c>
      <c r="EP25" s="78">
        <v>0</v>
      </c>
      <c r="EQ25" s="25">
        <f>(((SUM('QLQ-30 + QLQ-OV28'!DM25:DN25)/2)-1)/6)*100</f>
        <v>41.666666666666671</v>
      </c>
      <c r="ER25" s="24">
        <f t="shared" si="395"/>
        <v>59.999999999999986</v>
      </c>
      <c r="ES25" s="24">
        <f t="shared" si="396"/>
        <v>66.666666666666671</v>
      </c>
      <c r="ET25" s="24">
        <f t="shared" si="397"/>
        <v>33.333333333333336</v>
      </c>
      <c r="EU25" s="24">
        <f t="shared" si="398"/>
        <v>66.666666666666671</v>
      </c>
      <c r="EV25" s="24">
        <f t="shared" si="399"/>
        <v>50</v>
      </c>
      <c r="EW25" s="24">
        <f t="shared" si="400"/>
        <v>55.55555555555555</v>
      </c>
      <c r="EX25" s="24">
        <f t="shared" si="401"/>
        <v>33.333333333333329</v>
      </c>
      <c r="EY25" s="24">
        <f t="shared" si="402"/>
        <v>50</v>
      </c>
      <c r="EZ25" s="24">
        <f t="shared" si="403"/>
        <v>33.333333333333329</v>
      </c>
      <c r="FA25" s="24">
        <f t="shared" si="404"/>
        <v>33.333333333333329</v>
      </c>
      <c r="FB25" s="24">
        <f t="shared" si="405"/>
        <v>33.333333333333329</v>
      </c>
      <c r="FC25" s="24">
        <f t="shared" si="406"/>
        <v>0</v>
      </c>
      <c r="FD25" s="24">
        <f t="shared" si="407"/>
        <v>0</v>
      </c>
      <c r="FE25" s="26">
        <f t="shared" si="408"/>
        <v>66.666666666666657</v>
      </c>
      <c r="FF25" s="27">
        <f t="shared" si="409"/>
        <v>33.333333333333329</v>
      </c>
      <c r="FG25" s="24">
        <f t="shared" si="410"/>
        <v>0</v>
      </c>
      <c r="FH25" s="24">
        <f t="shared" si="411"/>
        <v>66.666666666666657</v>
      </c>
      <c r="FI25" s="24">
        <f t="shared" si="412"/>
        <v>38.095238095238095</v>
      </c>
      <c r="FJ25" s="24">
        <f t="shared" si="413"/>
        <v>66.666666666666657</v>
      </c>
      <c r="FK25" s="24">
        <f t="shared" si="414"/>
        <v>16.666666666666664</v>
      </c>
      <c r="FL25" s="24">
        <f t="shared" si="415"/>
        <v>46.666666666666664</v>
      </c>
      <c r="FM25" s="26">
        <f t="shared" si="416"/>
        <v>33.333333333333329</v>
      </c>
      <c r="FN25" s="23">
        <f t="shared" si="417"/>
        <v>0</v>
      </c>
      <c r="FO25" s="16" t="e">
        <f t="shared" si="10"/>
        <v>#DIV/0!</v>
      </c>
      <c r="FP25" s="20">
        <f t="shared" si="418"/>
        <v>33.333333333333329</v>
      </c>
      <c r="FQ25" s="71">
        <f>DANE!CF25</f>
        <v>43587</v>
      </c>
      <c r="FR25" s="76">
        <v>3</v>
      </c>
      <c r="FS25" s="77">
        <v>3</v>
      </c>
      <c r="FT25" s="77">
        <v>3</v>
      </c>
      <c r="FU25" s="77">
        <v>3</v>
      </c>
      <c r="FV25" s="77">
        <v>3</v>
      </c>
      <c r="FW25" s="77">
        <v>3</v>
      </c>
      <c r="FX25" s="77">
        <v>3</v>
      </c>
      <c r="FY25" s="77">
        <v>2</v>
      </c>
      <c r="FZ25" s="77">
        <v>3</v>
      </c>
      <c r="GA25" s="77">
        <v>3</v>
      </c>
      <c r="GB25" s="77">
        <v>3</v>
      </c>
      <c r="GC25" s="77">
        <v>2</v>
      </c>
      <c r="GD25" s="77">
        <v>3</v>
      </c>
      <c r="GE25" s="77">
        <v>3</v>
      </c>
      <c r="GF25" s="77">
        <v>2</v>
      </c>
      <c r="GG25" s="77">
        <v>2</v>
      </c>
      <c r="GH25" s="77">
        <v>1</v>
      </c>
      <c r="GI25" s="77">
        <v>3</v>
      </c>
      <c r="GJ25" s="77">
        <v>3</v>
      </c>
      <c r="GK25" s="77">
        <v>2</v>
      </c>
      <c r="GL25" s="77">
        <v>2</v>
      </c>
      <c r="GM25" s="77">
        <v>2</v>
      </c>
      <c r="GN25" s="77">
        <v>2</v>
      </c>
      <c r="GO25" s="77">
        <v>3</v>
      </c>
      <c r="GP25" s="77">
        <v>2</v>
      </c>
      <c r="GQ25" s="77">
        <v>2</v>
      </c>
      <c r="GR25" s="77">
        <v>2</v>
      </c>
      <c r="GS25" s="77">
        <v>3</v>
      </c>
      <c r="GT25" s="77">
        <v>3</v>
      </c>
      <c r="GU25" s="78">
        <v>5</v>
      </c>
      <c r="GV25" s="76">
        <v>2</v>
      </c>
      <c r="GW25" s="77">
        <v>2</v>
      </c>
      <c r="GX25" s="77">
        <v>3</v>
      </c>
      <c r="GY25" s="77">
        <v>3</v>
      </c>
      <c r="GZ25" s="77">
        <v>2</v>
      </c>
      <c r="HA25" s="77">
        <v>2</v>
      </c>
      <c r="HB25" s="77">
        <v>2</v>
      </c>
      <c r="HC25" s="77">
        <v>3</v>
      </c>
      <c r="HD25" s="77">
        <v>3</v>
      </c>
      <c r="HE25" s="77">
        <v>3</v>
      </c>
      <c r="HF25" s="77">
        <v>3</v>
      </c>
      <c r="HG25" s="77">
        <v>4</v>
      </c>
      <c r="HH25" s="77">
        <v>4</v>
      </c>
      <c r="HI25" s="77">
        <v>4</v>
      </c>
      <c r="HJ25" s="77">
        <v>2</v>
      </c>
      <c r="HK25" s="77">
        <v>3</v>
      </c>
      <c r="HL25" s="77">
        <v>2</v>
      </c>
      <c r="HM25" s="77">
        <v>1</v>
      </c>
      <c r="HN25" s="77">
        <v>1</v>
      </c>
      <c r="HO25" s="77">
        <v>2</v>
      </c>
      <c r="HP25" s="77">
        <v>2</v>
      </c>
      <c r="HQ25" s="77">
        <v>4</v>
      </c>
      <c r="HR25" s="77">
        <v>4</v>
      </c>
      <c r="HS25" s="77">
        <v>4</v>
      </c>
      <c r="HT25" s="77">
        <v>1</v>
      </c>
      <c r="HU25" s="77">
        <v>1</v>
      </c>
      <c r="HV25" s="77">
        <v>0</v>
      </c>
      <c r="HW25" s="78">
        <v>0</v>
      </c>
      <c r="HX25" s="25">
        <f>(((SUM('QLQ-30 + QLQ-OV28'!GT25:GU25)/2)-1)/6)*100</f>
        <v>50</v>
      </c>
      <c r="HY25" s="24">
        <f t="shared" si="419"/>
        <v>33.333333333333336</v>
      </c>
      <c r="HZ25" s="24">
        <f t="shared" si="420"/>
        <v>33.333333333333336</v>
      </c>
      <c r="IA25" s="24">
        <f t="shared" si="421"/>
        <v>58.333333333333329</v>
      </c>
      <c r="IB25" s="24">
        <f t="shared" si="422"/>
        <v>66.666666666666671</v>
      </c>
      <c r="IC25" s="24">
        <f t="shared" si="423"/>
        <v>66.666666666666671</v>
      </c>
      <c r="ID25" s="24">
        <f t="shared" si="424"/>
        <v>55.55555555555555</v>
      </c>
      <c r="IE25" s="24">
        <f t="shared" si="425"/>
        <v>50</v>
      </c>
      <c r="IF25" s="24">
        <f t="shared" si="426"/>
        <v>66.666666666666657</v>
      </c>
      <c r="IG25" s="24">
        <f t="shared" si="427"/>
        <v>33.333333333333329</v>
      </c>
      <c r="IH25" s="24">
        <f t="shared" si="428"/>
        <v>66.666666666666657</v>
      </c>
      <c r="II25" s="24">
        <f t="shared" si="429"/>
        <v>66.666666666666657</v>
      </c>
      <c r="IJ25" s="24">
        <f t="shared" si="430"/>
        <v>33.333333333333329</v>
      </c>
      <c r="IK25" s="24">
        <f t="shared" si="431"/>
        <v>0</v>
      </c>
      <c r="IL25" s="26">
        <f t="shared" si="432"/>
        <v>66.666666666666657</v>
      </c>
      <c r="IM25" s="27">
        <f t="shared" si="433"/>
        <v>33.333333333333329</v>
      </c>
      <c r="IN25" s="24">
        <f t="shared" si="434"/>
        <v>0</v>
      </c>
      <c r="IO25" s="24">
        <f t="shared" si="435"/>
        <v>100</v>
      </c>
      <c r="IP25" s="24">
        <f t="shared" si="436"/>
        <v>42.857142857142854</v>
      </c>
      <c r="IQ25" s="24">
        <f t="shared" si="437"/>
        <v>88.888888888888886</v>
      </c>
      <c r="IR25" s="24">
        <f t="shared" si="438"/>
        <v>0</v>
      </c>
      <c r="IS25" s="24">
        <f t="shared" si="439"/>
        <v>60</v>
      </c>
      <c r="IT25" s="26">
        <f t="shared" si="440"/>
        <v>66.666666666666657</v>
      </c>
      <c r="IU25" s="23">
        <f t="shared" si="441"/>
        <v>0</v>
      </c>
      <c r="IV25" s="16" t="e">
        <f t="shared" si="11"/>
        <v>#DIV/0!</v>
      </c>
      <c r="IW25" s="20">
        <f t="shared" si="442"/>
        <v>66.666666666666657</v>
      </c>
      <c r="IX25" s="71">
        <f>DANE!DM25</f>
        <v>43672</v>
      </c>
      <c r="IY25" s="76">
        <v>2</v>
      </c>
      <c r="IZ25" s="77">
        <v>2</v>
      </c>
      <c r="JA25" s="77">
        <v>2</v>
      </c>
      <c r="JB25" s="77">
        <v>3</v>
      </c>
      <c r="JC25" s="77">
        <v>3</v>
      </c>
      <c r="JD25" s="77">
        <v>2</v>
      </c>
      <c r="JE25" s="77">
        <v>3</v>
      </c>
      <c r="JF25" s="77">
        <v>3</v>
      </c>
      <c r="JG25" s="77">
        <v>3</v>
      </c>
      <c r="JH25" s="77">
        <v>2</v>
      </c>
      <c r="JI25" s="77">
        <v>2</v>
      </c>
      <c r="JJ25" s="77">
        <v>3</v>
      </c>
      <c r="JK25" s="77">
        <v>2</v>
      </c>
      <c r="JL25" s="77">
        <v>3</v>
      </c>
      <c r="JM25" s="77">
        <v>2</v>
      </c>
      <c r="JN25" s="77">
        <v>2</v>
      </c>
      <c r="JO25" s="77">
        <v>2</v>
      </c>
      <c r="JP25" s="77">
        <v>3</v>
      </c>
      <c r="JQ25" s="77">
        <v>3</v>
      </c>
      <c r="JR25" s="77">
        <v>2</v>
      </c>
      <c r="JS25" s="77">
        <v>3</v>
      </c>
      <c r="JT25" s="77">
        <v>3</v>
      </c>
      <c r="JU25" s="77">
        <v>3</v>
      </c>
      <c r="JV25" s="77">
        <v>3</v>
      </c>
      <c r="JW25" s="77">
        <v>2</v>
      </c>
      <c r="JX25" s="77">
        <v>2</v>
      </c>
      <c r="JY25" s="77">
        <v>2</v>
      </c>
      <c r="JZ25" s="77">
        <v>2</v>
      </c>
      <c r="KA25" s="77">
        <v>4</v>
      </c>
      <c r="KB25" s="78">
        <v>3</v>
      </c>
      <c r="KC25" s="76">
        <v>2</v>
      </c>
      <c r="KD25" s="77">
        <v>3</v>
      </c>
      <c r="KE25" s="77">
        <v>3</v>
      </c>
      <c r="KF25" s="77">
        <v>3</v>
      </c>
      <c r="KG25" s="77">
        <v>3</v>
      </c>
      <c r="KH25" s="77">
        <v>3</v>
      </c>
      <c r="KI25" s="77">
        <v>3</v>
      </c>
      <c r="KJ25" s="77">
        <v>4</v>
      </c>
      <c r="KK25" s="77">
        <v>4</v>
      </c>
      <c r="KL25" s="77">
        <v>3</v>
      </c>
      <c r="KM25" s="77">
        <v>4</v>
      </c>
      <c r="KN25" s="77">
        <v>4</v>
      </c>
      <c r="KO25" s="77">
        <v>4</v>
      </c>
      <c r="KP25" s="77">
        <v>4</v>
      </c>
      <c r="KQ25" s="77">
        <v>4</v>
      </c>
      <c r="KR25" s="77">
        <v>4</v>
      </c>
      <c r="KS25" s="77">
        <v>2</v>
      </c>
      <c r="KT25" s="77">
        <v>1</v>
      </c>
      <c r="KU25" s="77">
        <v>2</v>
      </c>
      <c r="KV25" s="77">
        <v>3</v>
      </c>
      <c r="KW25" s="77">
        <v>3</v>
      </c>
      <c r="KX25" s="77">
        <v>4</v>
      </c>
      <c r="KY25" s="77">
        <v>4</v>
      </c>
      <c r="KZ25" s="77">
        <v>4</v>
      </c>
      <c r="LA25" s="77">
        <v>1</v>
      </c>
      <c r="LB25" s="77">
        <v>1</v>
      </c>
      <c r="LC25" s="77">
        <v>0</v>
      </c>
      <c r="LD25" s="78">
        <v>0</v>
      </c>
      <c r="LE25" s="25">
        <f>(((SUM('QLQ-30 + QLQ-OV28'!KA25:KB25)/2)-1)/6)*100</f>
        <v>41.666666666666671</v>
      </c>
      <c r="LF25" s="24">
        <f t="shared" si="443"/>
        <v>53.333333333333343</v>
      </c>
      <c r="LG25" s="24">
        <f t="shared" si="444"/>
        <v>50</v>
      </c>
      <c r="LH25" s="24">
        <f t="shared" si="445"/>
        <v>33.333333333333336</v>
      </c>
      <c r="LI25" s="24">
        <f t="shared" si="446"/>
        <v>66.666666666666671</v>
      </c>
      <c r="LJ25" s="24">
        <f t="shared" si="447"/>
        <v>66.666666666666671</v>
      </c>
      <c r="LK25" s="24">
        <f t="shared" si="448"/>
        <v>55.55555555555555</v>
      </c>
      <c r="LL25" s="24">
        <f t="shared" si="449"/>
        <v>50</v>
      </c>
      <c r="LM25" s="24">
        <f t="shared" si="450"/>
        <v>66.666666666666657</v>
      </c>
      <c r="LN25" s="24">
        <f t="shared" si="451"/>
        <v>66.666666666666657</v>
      </c>
      <c r="LO25" s="24">
        <f t="shared" si="452"/>
        <v>33.333333333333329</v>
      </c>
      <c r="LP25" s="24">
        <f t="shared" si="453"/>
        <v>33.333333333333329</v>
      </c>
      <c r="LQ25" s="24">
        <f t="shared" si="454"/>
        <v>33.333333333333329</v>
      </c>
      <c r="LR25" s="24">
        <f t="shared" si="455"/>
        <v>33.333333333333329</v>
      </c>
      <c r="LS25" s="26">
        <f t="shared" si="456"/>
        <v>33.333333333333329</v>
      </c>
      <c r="LT25" s="27">
        <f t="shared" si="457"/>
        <v>66.666666666666657</v>
      </c>
      <c r="LU25" s="24">
        <f t="shared" si="458"/>
        <v>0</v>
      </c>
      <c r="LV25" s="24">
        <f t="shared" si="459"/>
        <v>100</v>
      </c>
      <c r="LW25" s="24">
        <f t="shared" si="460"/>
        <v>61.904761904761905</v>
      </c>
      <c r="LX25" s="24">
        <f t="shared" si="461"/>
        <v>100</v>
      </c>
      <c r="LY25" s="24">
        <f t="shared" si="462"/>
        <v>16.666666666666664</v>
      </c>
      <c r="LZ25" s="24">
        <f t="shared" si="463"/>
        <v>80</v>
      </c>
      <c r="MA25" s="26">
        <f t="shared" si="464"/>
        <v>100</v>
      </c>
      <c r="MB25" s="23">
        <f t="shared" si="465"/>
        <v>0</v>
      </c>
      <c r="MC25" s="16" t="e">
        <f t="shared" si="12"/>
        <v>#DIV/0!</v>
      </c>
      <c r="MD25" s="20">
        <f t="shared" si="466"/>
        <v>100</v>
      </c>
    </row>
    <row r="26" spans="1:342">
      <c r="A26" s="40" t="s">
        <v>30</v>
      </c>
      <c r="B26" s="4" t="str">
        <f>DANE!B26</f>
        <v>37SG</v>
      </c>
      <c r="C26" s="72">
        <f>DANE!H26</f>
        <v>43685</v>
      </c>
      <c r="D26" s="76">
        <v>2</v>
      </c>
      <c r="E26" s="77">
        <v>2</v>
      </c>
      <c r="F26" s="77">
        <v>1</v>
      </c>
      <c r="G26" s="77">
        <v>2</v>
      </c>
      <c r="H26" s="77">
        <v>1</v>
      </c>
      <c r="I26" s="77">
        <v>2</v>
      </c>
      <c r="J26" s="77">
        <v>2</v>
      </c>
      <c r="K26" s="77">
        <v>1</v>
      </c>
      <c r="L26" s="77">
        <v>2</v>
      </c>
      <c r="M26" s="77">
        <v>2</v>
      </c>
      <c r="N26" s="77">
        <v>1</v>
      </c>
      <c r="O26" s="77">
        <v>2</v>
      </c>
      <c r="P26" s="77">
        <v>2</v>
      </c>
      <c r="Q26" s="77">
        <v>2</v>
      </c>
      <c r="R26" s="77">
        <v>1</v>
      </c>
      <c r="S26" s="77">
        <v>1</v>
      </c>
      <c r="T26" s="77">
        <v>1</v>
      </c>
      <c r="U26" s="77">
        <v>2</v>
      </c>
      <c r="V26" s="77">
        <v>2</v>
      </c>
      <c r="W26" s="77">
        <v>1</v>
      </c>
      <c r="X26" s="77">
        <v>1</v>
      </c>
      <c r="Y26" s="77">
        <v>3</v>
      </c>
      <c r="Z26" s="77">
        <v>2</v>
      </c>
      <c r="AA26" s="77">
        <v>2</v>
      </c>
      <c r="AB26" s="77">
        <v>1</v>
      </c>
      <c r="AC26" s="77">
        <v>2</v>
      </c>
      <c r="AD26" s="77">
        <v>2</v>
      </c>
      <c r="AE26" s="77">
        <v>3</v>
      </c>
      <c r="AF26" s="77">
        <v>4</v>
      </c>
      <c r="AG26" s="78">
        <v>5</v>
      </c>
      <c r="AH26" s="76">
        <v>2</v>
      </c>
      <c r="AI26" s="77">
        <v>3</v>
      </c>
      <c r="AJ26" s="77">
        <v>4</v>
      </c>
      <c r="AK26" s="77">
        <v>2</v>
      </c>
      <c r="AL26" s="77">
        <v>2</v>
      </c>
      <c r="AM26" s="77">
        <v>3</v>
      </c>
      <c r="AN26" s="77">
        <v>2</v>
      </c>
      <c r="AO26" s="77">
        <v>1</v>
      </c>
      <c r="AP26" s="77">
        <v>0</v>
      </c>
      <c r="AQ26" s="77">
        <v>2</v>
      </c>
      <c r="AR26" s="77">
        <v>2</v>
      </c>
      <c r="AS26" s="77">
        <v>2</v>
      </c>
      <c r="AT26" s="77">
        <v>2</v>
      </c>
      <c r="AU26" s="77">
        <v>2</v>
      </c>
      <c r="AV26" s="77">
        <v>1</v>
      </c>
      <c r="AW26" s="77">
        <v>1</v>
      </c>
      <c r="AX26" s="77">
        <v>1</v>
      </c>
      <c r="AY26" s="77">
        <v>1</v>
      </c>
      <c r="AZ26" s="77">
        <v>1</v>
      </c>
      <c r="BA26" s="77">
        <v>3</v>
      </c>
      <c r="BB26" s="77">
        <v>3</v>
      </c>
      <c r="BC26" s="77">
        <v>4</v>
      </c>
      <c r="BD26" s="77">
        <v>4</v>
      </c>
      <c r="BE26" s="77">
        <v>4</v>
      </c>
      <c r="BF26" s="77">
        <v>1</v>
      </c>
      <c r="BG26" s="77">
        <v>1</v>
      </c>
      <c r="BH26" s="77">
        <v>0</v>
      </c>
      <c r="BI26" s="78">
        <v>0</v>
      </c>
      <c r="BJ26" s="25">
        <f>(((SUM('QLQ-30 + QLQ-OV28'!AF26:AG26)/2)-1)/6)*100</f>
        <v>58.333333333333336</v>
      </c>
      <c r="BK26" s="24">
        <f t="shared" si="371"/>
        <v>80</v>
      </c>
      <c r="BL26" s="24">
        <f t="shared" si="372"/>
        <v>66.666666666666671</v>
      </c>
      <c r="BM26" s="24">
        <f t="shared" si="373"/>
        <v>66.666666666666671</v>
      </c>
      <c r="BN26" s="24">
        <f t="shared" si="374"/>
        <v>100</v>
      </c>
      <c r="BO26" s="24">
        <f t="shared" si="375"/>
        <v>66.666666666666671</v>
      </c>
      <c r="BP26" s="24">
        <f t="shared" si="376"/>
        <v>33.333333333333329</v>
      </c>
      <c r="BQ26" s="24">
        <f t="shared" si="377"/>
        <v>16.666666666666664</v>
      </c>
      <c r="BR26" s="24">
        <f t="shared" si="378"/>
        <v>33.333333333333329</v>
      </c>
      <c r="BS26" s="24">
        <f t="shared" si="379"/>
        <v>0</v>
      </c>
      <c r="BT26" s="24">
        <f t="shared" si="380"/>
        <v>0</v>
      </c>
      <c r="BU26" s="24">
        <f t="shared" si="381"/>
        <v>33.333333333333329</v>
      </c>
      <c r="BV26" s="24">
        <f t="shared" si="382"/>
        <v>0</v>
      </c>
      <c r="BW26" s="24">
        <f t="shared" si="383"/>
        <v>0</v>
      </c>
      <c r="BX26" s="26">
        <f t="shared" si="384"/>
        <v>66.666666666666657</v>
      </c>
      <c r="BY26" s="27">
        <f t="shared" si="385"/>
        <v>66.666666666666657</v>
      </c>
      <c r="BZ26" s="24">
        <f t="shared" si="386"/>
        <v>0</v>
      </c>
      <c r="CA26" s="24">
        <f t="shared" si="387"/>
        <v>100</v>
      </c>
      <c r="CB26" s="24">
        <f t="shared" si="388"/>
        <v>52.380952380952387</v>
      </c>
      <c r="CC26" s="24">
        <f t="shared" si="389"/>
        <v>33.333333333333329</v>
      </c>
      <c r="CD26" s="24">
        <f t="shared" si="390"/>
        <v>0</v>
      </c>
      <c r="CE26" s="24">
        <f t="shared" si="391"/>
        <v>13.33333333333333</v>
      </c>
      <c r="CF26" s="26">
        <f t="shared" si="392"/>
        <v>0</v>
      </c>
      <c r="CG26" s="23">
        <f t="shared" si="393"/>
        <v>0</v>
      </c>
      <c r="CH26" s="16" t="e">
        <f t="shared" si="0"/>
        <v>#DIV/0!</v>
      </c>
      <c r="CI26" s="20">
        <f t="shared" si="394"/>
        <v>-16.666666666666664</v>
      </c>
      <c r="CJ26" s="71">
        <f>DANE!AY26</f>
        <v>43710</v>
      </c>
      <c r="CK26" s="76">
        <v>2</v>
      </c>
      <c r="CL26" s="77">
        <v>2</v>
      </c>
      <c r="CM26" s="77">
        <v>2</v>
      </c>
      <c r="CN26" s="77">
        <v>2</v>
      </c>
      <c r="CO26" s="77">
        <v>1</v>
      </c>
      <c r="CP26" s="77">
        <v>2</v>
      </c>
      <c r="CQ26" s="77">
        <v>2</v>
      </c>
      <c r="CR26" s="77">
        <v>1</v>
      </c>
      <c r="CS26" s="77">
        <v>2</v>
      </c>
      <c r="CT26" s="77">
        <v>2</v>
      </c>
      <c r="CU26" s="77">
        <v>1</v>
      </c>
      <c r="CV26" s="77">
        <v>2</v>
      </c>
      <c r="CW26" s="77">
        <v>2</v>
      </c>
      <c r="CX26" s="77">
        <v>2</v>
      </c>
      <c r="CY26" s="77">
        <v>2</v>
      </c>
      <c r="CZ26" s="77">
        <v>1</v>
      </c>
      <c r="DA26" s="77">
        <v>1</v>
      </c>
      <c r="DB26" s="77">
        <v>2</v>
      </c>
      <c r="DC26" s="77">
        <v>2</v>
      </c>
      <c r="DD26" s="77">
        <v>2</v>
      </c>
      <c r="DE26" s="77">
        <v>2</v>
      </c>
      <c r="DF26" s="77">
        <v>3</v>
      </c>
      <c r="DG26" s="77">
        <v>2</v>
      </c>
      <c r="DH26" s="77">
        <v>3</v>
      </c>
      <c r="DI26" s="77">
        <v>2</v>
      </c>
      <c r="DJ26" s="77">
        <v>2</v>
      </c>
      <c r="DK26" s="77">
        <v>2</v>
      </c>
      <c r="DL26" s="77">
        <v>2</v>
      </c>
      <c r="DM26" s="77">
        <v>3</v>
      </c>
      <c r="DN26" s="78">
        <v>3</v>
      </c>
      <c r="DO26" s="76">
        <v>2</v>
      </c>
      <c r="DP26" s="77">
        <v>1</v>
      </c>
      <c r="DQ26" s="77">
        <v>1</v>
      </c>
      <c r="DR26" s="77">
        <v>1</v>
      </c>
      <c r="DS26" s="77">
        <v>1</v>
      </c>
      <c r="DT26" s="77">
        <v>1</v>
      </c>
      <c r="DU26" s="77">
        <v>2</v>
      </c>
      <c r="DV26" s="77">
        <v>3</v>
      </c>
      <c r="DW26" s="77">
        <v>4</v>
      </c>
      <c r="DX26" s="77">
        <v>3</v>
      </c>
      <c r="DY26" s="77">
        <v>3</v>
      </c>
      <c r="DZ26" s="77">
        <v>3</v>
      </c>
      <c r="EA26" s="77">
        <v>3</v>
      </c>
      <c r="EB26" s="77">
        <v>3</v>
      </c>
      <c r="EC26" s="77">
        <v>2</v>
      </c>
      <c r="ED26" s="77">
        <v>2</v>
      </c>
      <c r="EE26" s="77">
        <v>2</v>
      </c>
      <c r="EF26" s="77">
        <v>2</v>
      </c>
      <c r="EG26" s="77">
        <v>2</v>
      </c>
      <c r="EH26" s="77">
        <v>3</v>
      </c>
      <c r="EI26" s="77">
        <v>4</v>
      </c>
      <c r="EJ26" s="77">
        <v>3</v>
      </c>
      <c r="EK26" s="77">
        <v>4</v>
      </c>
      <c r="EL26" s="77">
        <v>4</v>
      </c>
      <c r="EM26" s="77">
        <v>1</v>
      </c>
      <c r="EN26" s="77">
        <v>1</v>
      </c>
      <c r="EO26" s="77">
        <v>0</v>
      </c>
      <c r="EP26" s="78">
        <v>0</v>
      </c>
      <c r="EQ26" s="25">
        <f>(((SUM('QLQ-30 + QLQ-OV28'!DM26:DN26)/2)-1)/6)*100</f>
        <v>33.333333333333329</v>
      </c>
      <c r="ER26" s="24">
        <f t="shared" ref="ER26:ER89" si="467">(1-(((SUM(CK26:CO26)/5)-1)/3))*100</f>
        <v>73.333333333333343</v>
      </c>
      <c r="ES26" s="24">
        <f t="shared" ref="ES26:ES89" si="468">(1-(((SUM(CP26:CQ26)/2)-1)/3))*100</f>
        <v>66.666666666666671</v>
      </c>
      <c r="ET26" s="24">
        <f t="shared" ref="ET26:ET89" si="469">(1-(((SUM(DE26:DH26)/4)-1)/3))*100</f>
        <v>50</v>
      </c>
      <c r="EU26" s="24">
        <f t="shared" ref="EU26:EU89" si="470">(1-(((SUM(DD26+DI26)/2)-1)/3))*100</f>
        <v>66.666666666666671</v>
      </c>
      <c r="EV26" s="24">
        <f t="shared" ref="EV26:EV89" si="471">(1-(((SUM(DJ26:DK26)/2)-1)/3))*100</f>
        <v>66.666666666666671</v>
      </c>
      <c r="EW26" s="24">
        <f t="shared" ref="EW26:EW89" si="472">((((CT26+CV26+DB26)/3)-1)/3)*100</f>
        <v>33.333333333333329</v>
      </c>
      <c r="EX26" s="24">
        <f t="shared" ref="EX26:EX89" si="473">(((SUM(CX26:CY26)/2)-1)/3)*100</f>
        <v>33.333333333333329</v>
      </c>
      <c r="EY26" s="24">
        <f t="shared" ref="EY26:EY89" si="474">((((CS26+DC26)/2)-1)/3)*100</f>
        <v>33.333333333333329</v>
      </c>
      <c r="EZ26" s="24">
        <f t="shared" ref="EZ26:EZ89" si="475">(((CR26/1)-1)/3)*100</f>
        <v>0</v>
      </c>
      <c r="FA26" s="24">
        <f t="shared" ref="FA26:FA89" si="476">(((CU26/1)-1)/3)*100</f>
        <v>0</v>
      </c>
      <c r="FB26" s="24">
        <f t="shared" ref="FB26:FB89" si="477">(((CW26/1)-1)/3)*100</f>
        <v>33.333333333333329</v>
      </c>
      <c r="FC26" s="24">
        <f t="shared" ref="FC26:FC89" si="478">(((CZ26/1)-1)/3)*100</f>
        <v>0</v>
      </c>
      <c r="FD26" s="24">
        <f t="shared" ref="FD26:FD89" si="479">(((DA26/1)-1)/3)*100</f>
        <v>0</v>
      </c>
      <c r="FE26" s="26">
        <f t="shared" ref="FE26:FE89" si="480">(((DL26/1)-1)/3)*100</f>
        <v>33.333333333333329</v>
      </c>
      <c r="FF26" s="27">
        <f t="shared" ref="FF26:FF89" si="481">(((SUM(EH26:EI26)/2)-1)/3)*100</f>
        <v>83.333333333333343</v>
      </c>
      <c r="FG26" s="24">
        <f t="shared" ref="FG26:FG89" si="482">IF(EN26=1,(FN26),(FO26))</f>
        <v>0</v>
      </c>
      <c r="FH26" s="24">
        <f t="shared" ref="FH26:FH89" si="483">(((SUM(EJ26:EL26)/3)-1)/3)*100</f>
        <v>88.888888888888886</v>
      </c>
      <c r="FI26" s="24">
        <f t="shared" ref="FI26:FI89" si="484">(((SUM(DO26:DU26)/7)-1)/3)*100</f>
        <v>9.5238095238095273</v>
      </c>
      <c r="FJ26" s="24">
        <f t="shared" ref="FJ26:FJ89" si="485">(((SUM(DY26:EA26)/3)-1)/3)*100</f>
        <v>66.666666666666657</v>
      </c>
      <c r="FK26" s="24">
        <f t="shared" ref="FK26:FK89" si="486">(((SUM(EF26:EG26)/2)-1)/3)*100</f>
        <v>33.333333333333329</v>
      </c>
      <c r="FL26" s="24">
        <f t="shared" ref="FL26:FL89" si="487">((((SUM(EB26:EE26)+DX26)/5)-1)/3)*100</f>
        <v>46.666666666666664</v>
      </c>
      <c r="FM26" s="26">
        <f t="shared" ref="FM26:FM89" si="488">IF(DV26=1,0,FP26)</f>
        <v>83.333333333333343</v>
      </c>
      <c r="FN26" s="23">
        <f t="shared" ref="FN26:FN89" si="489">(((SUM(EM26:EN26)/2)-1)/3)*100</f>
        <v>0</v>
      </c>
      <c r="FO26" s="16" t="e">
        <f t="shared" si="10"/>
        <v>#DIV/0!</v>
      </c>
      <c r="FP26" s="20">
        <f t="shared" ref="FP26:FP89" si="490">(((SUM(DV26:DW26)/2)-1)/3)*100</f>
        <v>83.333333333333343</v>
      </c>
      <c r="FQ26" s="71">
        <f>DANE!CF26</f>
        <v>43759</v>
      </c>
      <c r="FR26" s="76">
        <v>2</v>
      </c>
      <c r="FS26" s="77">
        <v>2</v>
      </c>
      <c r="FT26" s="77">
        <v>2</v>
      </c>
      <c r="FU26" s="77">
        <v>2</v>
      </c>
      <c r="FV26" s="77">
        <v>1</v>
      </c>
      <c r="FW26" s="77">
        <v>2</v>
      </c>
      <c r="FX26" s="77">
        <v>2</v>
      </c>
      <c r="FY26" s="77">
        <v>1</v>
      </c>
      <c r="FZ26" s="77">
        <v>2</v>
      </c>
      <c r="GA26" s="77">
        <v>2</v>
      </c>
      <c r="GB26" s="77">
        <v>1</v>
      </c>
      <c r="GC26" s="77">
        <v>2</v>
      </c>
      <c r="GD26" s="77">
        <v>2</v>
      </c>
      <c r="GE26" s="77">
        <v>3</v>
      </c>
      <c r="GF26" s="77">
        <v>2</v>
      </c>
      <c r="GG26" s="77">
        <v>1</v>
      </c>
      <c r="GH26" s="77">
        <v>1</v>
      </c>
      <c r="GI26" s="77">
        <v>2</v>
      </c>
      <c r="GJ26" s="77">
        <v>2</v>
      </c>
      <c r="GK26" s="77">
        <v>2</v>
      </c>
      <c r="GL26" s="77">
        <v>2</v>
      </c>
      <c r="GM26" s="77">
        <v>3</v>
      </c>
      <c r="GN26" s="77">
        <v>3</v>
      </c>
      <c r="GO26" s="77">
        <v>3</v>
      </c>
      <c r="GP26" s="77">
        <v>2</v>
      </c>
      <c r="GQ26" s="77">
        <v>3</v>
      </c>
      <c r="GR26" s="77">
        <v>3</v>
      </c>
      <c r="GS26" s="77">
        <v>4</v>
      </c>
      <c r="GT26" s="77">
        <v>3</v>
      </c>
      <c r="GU26" s="78">
        <v>3</v>
      </c>
      <c r="GV26" s="76">
        <v>2</v>
      </c>
      <c r="GW26" s="77">
        <v>1</v>
      </c>
      <c r="GX26" s="77">
        <v>1</v>
      </c>
      <c r="GY26" s="77">
        <v>1</v>
      </c>
      <c r="GZ26" s="77">
        <v>1</v>
      </c>
      <c r="HA26" s="77">
        <v>2</v>
      </c>
      <c r="HB26" s="77">
        <v>2</v>
      </c>
      <c r="HC26" s="77">
        <v>4</v>
      </c>
      <c r="HD26" s="77">
        <v>4</v>
      </c>
      <c r="HE26" s="77">
        <v>4</v>
      </c>
      <c r="HF26" s="77">
        <v>4</v>
      </c>
      <c r="HG26" s="77">
        <v>4</v>
      </c>
      <c r="HH26" s="77">
        <v>4</v>
      </c>
      <c r="HI26" s="77">
        <v>4</v>
      </c>
      <c r="HJ26" s="77">
        <v>2</v>
      </c>
      <c r="HK26" s="77">
        <v>2</v>
      </c>
      <c r="HL26" s="77">
        <v>2</v>
      </c>
      <c r="HM26" s="77">
        <v>1</v>
      </c>
      <c r="HN26" s="77">
        <v>1</v>
      </c>
      <c r="HO26" s="77">
        <v>4</v>
      </c>
      <c r="HP26" s="77">
        <v>4</v>
      </c>
      <c r="HQ26" s="77">
        <v>3</v>
      </c>
      <c r="HR26" s="77">
        <v>3</v>
      </c>
      <c r="HS26" s="77">
        <v>4</v>
      </c>
      <c r="HT26" s="77">
        <v>1</v>
      </c>
      <c r="HU26" s="77">
        <v>1</v>
      </c>
      <c r="HV26" s="77">
        <v>0</v>
      </c>
      <c r="HW26" s="78">
        <v>0</v>
      </c>
      <c r="HX26" s="25">
        <f>(((SUM('QLQ-30 + QLQ-OV28'!GT26:GU26)/2)-1)/6)*100</f>
        <v>33.333333333333329</v>
      </c>
      <c r="HY26" s="24">
        <f t="shared" ref="HY26:HY89" si="491">(1-(((SUM(FR26:FV26)/5)-1)/3))*100</f>
        <v>73.333333333333343</v>
      </c>
      <c r="HZ26" s="24">
        <f t="shared" ref="HZ26:HZ89" si="492">(1-(((SUM(FW26:FX26)/2)-1)/3))*100</f>
        <v>66.666666666666671</v>
      </c>
      <c r="IA26" s="24">
        <f t="shared" ref="IA26:IA89" si="493">(1-(((SUM(GL26:GO26)/4)-1)/3))*100</f>
        <v>41.666666666666664</v>
      </c>
      <c r="IB26" s="24">
        <f t="shared" ref="IB26:IB89" si="494">(1-(((SUM(GK26+GP26)/2)-1)/3))*100</f>
        <v>66.666666666666671</v>
      </c>
      <c r="IC26" s="24">
        <f t="shared" ref="IC26:IC89" si="495">(1-(((SUM(GQ26:GR26)/2)-1)/3))*100</f>
        <v>33.333333333333336</v>
      </c>
      <c r="ID26" s="24">
        <f t="shared" ref="ID26:ID89" si="496">((((GA26+GC26+GI26)/3)-1)/3)*100</f>
        <v>33.333333333333329</v>
      </c>
      <c r="IE26" s="24">
        <f t="shared" ref="IE26:IE89" si="497">(((SUM(GE26:GF26)/2)-1)/3)*100</f>
        <v>50</v>
      </c>
      <c r="IF26" s="24">
        <f t="shared" ref="IF26:IF89" si="498">((((FZ26+GJ26)/2)-1)/3)*100</f>
        <v>33.333333333333329</v>
      </c>
      <c r="IG26" s="24">
        <f t="shared" ref="IG26:IG89" si="499">(((FY26/1)-1)/3)*100</f>
        <v>0</v>
      </c>
      <c r="IH26" s="24">
        <f t="shared" ref="IH26:IH89" si="500">(((GB26/1)-1)/3)*100</f>
        <v>0</v>
      </c>
      <c r="II26" s="24">
        <f t="shared" ref="II26:II89" si="501">(((GD26/1)-1)/3)*100</f>
        <v>33.333333333333329</v>
      </c>
      <c r="IJ26" s="24">
        <f t="shared" ref="IJ26:IJ89" si="502">(((GG26/1)-1)/3)*100</f>
        <v>0</v>
      </c>
      <c r="IK26" s="24">
        <f t="shared" ref="IK26:IK89" si="503">(((GH26/1)-1)/3)*100</f>
        <v>0</v>
      </c>
      <c r="IL26" s="26">
        <f t="shared" ref="IL26:IL89" si="504">(((GS26/1)-1)/3)*100</f>
        <v>100</v>
      </c>
      <c r="IM26" s="27">
        <f t="shared" ref="IM26:IM89" si="505">(((SUM(HO26:HP26)/2)-1)/3)*100</f>
        <v>100</v>
      </c>
      <c r="IN26" s="24">
        <f t="shared" ref="IN26:IN89" si="506">IF(HU26=1,(IU26),(IV26))</f>
        <v>0</v>
      </c>
      <c r="IO26" s="24">
        <f t="shared" ref="IO26:IO89" si="507">(((SUM(HQ26:HS26)/3)-1)/3)*100</f>
        <v>77.777777777777786</v>
      </c>
      <c r="IP26" s="24">
        <f t="shared" ref="IP26:IP89" si="508">(((SUM(GV26:HB26)/7)-1)/3)*100</f>
        <v>14.285714285714288</v>
      </c>
      <c r="IQ26" s="24">
        <f t="shared" ref="IQ26:IQ89" si="509">(((SUM(HF26:HH26)/3)-1)/3)*100</f>
        <v>100</v>
      </c>
      <c r="IR26" s="24">
        <f t="shared" ref="IR26:IR89" si="510">(((SUM(HM26:HN26)/2)-1)/3)*100</f>
        <v>0</v>
      </c>
      <c r="IS26" s="24">
        <f t="shared" ref="IS26:IS89" si="511">((((SUM(HI26:HL26)+HE26)/5)-1)/3)*100</f>
        <v>60</v>
      </c>
      <c r="IT26" s="26">
        <f t="shared" ref="IT26:IT89" si="512">IF(HC26=1,0,IW26)</f>
        <v>100</v>
      </c>
      <c r="IU26" s="23">
        <f t="shared" ref="IU26:IU89" si="513">(((SUM(HT26:HU26)/2)-1)/3)*100</f>
        <v>0</v>
      </c>
      <c r="IV26" s="16" t="e">
        <f t="shared" si="11"/>
        <v>#DIV/0!</v>
      </c>
      <c r="IW26" s="20">
        <f t="shared" ref="IW26:IW89" si="514">(((SUM(HC26:HD26)/2)-1)/3)*100</f>
        <v>100</v>
      </c>
      <c r="IX26" s="71">
        <f>DANE!DM26</f>
        <v>43810</v>
      </c>
      <c r="IY26" s="76">
        <v>3</v>
      </c>
      <c r="IZ26" s="77">
        <v>3</v>
      </c>
      <c r="JA26" s="77">
        <v>3</v>
      </c>
      <c r="JB26" s="77">
        <v>2</v>
      </c>
      <c r="JC26" s="77">
        <v>2</v>
      </c>
      <c r="JD26" s="77">
        <v>2</v>
      </c>
      <c r="JE26" s="77">
        <v>2</v>
      </c>
      <c r="JF26" s="77">
        <v>1</v>
      </c>
      <c r="JG26" s="77">
        <v>2</v>
      </c>
      <c r="JH26" s="77">
        <v>3</v>
      </c>
      <c r="JI26" s="77">
        <v>3</v>
      </c>
      <c r="JJ26" s="77">
        <v>3</v>
      </c>
      <c r="JK26" s="77">
        <v>3</v>
      </c>
      <c r="JL26" s="77">
        <v>3</v>
      </c>
      <c r="JM26" s="77">
        <v>2</v>
      </c>
      <c r="JN26" s="77">
        <v>1</v>
      </c>
      <c r="JO26" s="77">
        <v>1</v>
      </c>
      <c r="JP26" s="77">
        <v>3</v>
      </c>
      <c r="JQ26" s="77">
        <v>2</v>
      </c>
      <c r="JR26" s="77">
        <v>2</v>
      </c>
      <c r="JS26" s="77">
        <v>2</v>
      </c>
      <c r="JT26" s="77">
        <v>3</v>
      </c>
      <c r="JU26" s="77">
        <v>3</v>
      </c>
      <c r="JV26" s="77">
        <v>3</v>
      </c>
      <c r="JW26" s="77">
        <v>2</v>
      </c>
      <c r="JX26" s="77">
        <v>2</v>
      </c>
      <c r="JY26" s="77">
        <v>2</v>
      </c>
      <c r="JZ26" s="77">
        <v>3</v>
      </c>
      <c r="KA26" s="77">
        <v>3</v>
      </c>
      <c r="KB26" s="78">
        <v>3</v>
      </c>
      <c r="KC26" s="76">
        <v>2</v>
      </c>
      <c r="KD26" s="77">
        <v>1</v>
      </c>
      <c r="KE26" s="77">
        <v>1</v>
      </c>
      <c r="KF26" s="77">
        <v>1</v>
      </c>
      <c r="KG26" s="77">
        <v>1</v>
      </c>
      <c r="KH26" s="77">
        <v>1</v>
      </c>
      <c r="KI26" s="77">
        <v>2</v>
      </c>
      <c r="KJ26" s="77">
        <v>4</v>
      </c>
      <c r="KK26" s="77">
        <v>4</v>
      </c>
      <c r="KL26" s="77">
        <v>3</v>
      </c>
      <c r="KM26" s="77">
        <v>4</v>
      </c>
      <c r="KN26" s="77">
        <v>4</v>
      </c>
      <c r="KO26" s="77">
        <v>4</v>
      </c>
      <c r="KP26" s="77">
        <v>3</v>
      </c>
      <c r="KQ26" s="77">
        <v>1</v>
      </c>
      <c r="KR26" s="77">
        <v>2</v>
      </c>
      <c r="KS26" s="77">
        <v>2</v>
      </c>
      <c r="KT26" s="77">
        <v>1</v>
      </c>
      <c r="KU26" s="77">
        <v>1</v>
      </c>
      <c r="KV26" s="77">
        <v>3</v>
      </c>
      <c r="KW26" s="77">
        <v>3</v>
      </c>
      <c r="KX26" s="77">
        <v>4</v>
      </c>
      <c r="KY26" s="77">
        <v>4</v>
      </c>
      <c r="KZ26" s="77">
        <v>4</v>
      </c>
      <c r="LA26" s="77">
        <v>1</v>
      </c>
      <c r="LB26" s="77">
        <v>1</v>
      </c>
      <c r="LC26" s="77">
        <v>0</v>
      </c>
      <c r="LD26" s="78">
        <v>0</v>
      </c>
      <c r="LE26" s="25">
        <f>(((SUM('QLQ-30 + QLQ-OV28'!KA26:KB26)/2)-1)/6)*100</f>
        <v>33.333333333333329</v>
      </c>
      <c r="LF26" s="24">
        <f t="shared" ref="LF26:LF89" si="515">(1-(((SUM(IY26:JC26)/5)-1)/3))*100</f>
        <v>46.666666666666664</v>
      </c>
      <c r="LG26" s="24">
        <f t="shared" ref="LG26:LG89" si="516">(1-(((SUM(JD26:JE26)/2)-1)/3))*100</f>
        <v>66.666666666666671</v>
      </c>
      <c r="LH26" s="24">
        <f t="shared" ref="LH26:LH89" si="517">(1-(((SUM(JS26:JV26)/4)-1)/3))*100</f>
        <v>41.666666666666664</v>
      </c>
      <c r="LI26" s="24">
        <f t="shared" ref="LI26:LI89" si="518">(1-(((SUM(JR26+JW26)/2)-1)/3))*100</f>
        <v>66.666666666666671</v>
      </c>
      <c r="LJ26" s="24">
        <f t="shared" ref="LJ26:LJ89" si="519">(1-(((SUM(JX26:JY26)/2)-1)/3))*100</f>
        <v>66.666666666666671</v>
      </c>
      <c r="LK26" s="24">
        <f t="shared" ref="LK26:LK89" si="520">((((JH26+JJ26+JP26)/3)-1)/3)*100</f>
        <v>66.666666666666657</v>
      </c>
      <c r="LL26" s="24">
        <f t="shared" ref="LL26:LL89" si="521">(((SUM(JL26:JM26)/2)-1)/3)*100</f>
        <v>50</v>
      </c>
      <c r="LM26" s="24">
        <f t="shared" ref="LM26:LM89" si="522">((((JG26+JQ26)/2)-1)/3)*100</f>
        <v>33.333333333333329</v>
      </c>
      <c r="LN26" s="24">
        <f t="shared" ref="LN26:LN89" si="523">(((JF26/1)-1)/3)*100</f>
        <v>0</v>
      </c>
      <c r="LO26" s="24">
        <f t="shared" ref="LO26:LO89" si="524">(((JI26/1)-1)/3)*100</f>
        <v>66.666666666666657</v>
      </c>
      <c r="LP26" s="24">
        <f t="shared" ref="LP26:LP89" si="525">(((JK26/1)-1)/3)*100</f>
        <v>66.666666666666657</v>
      </c>
      <c r="LQ26" s="24">
        <f t="shared" ref="LQ26:LQ89" si="526">(((JN26/1)-1)/3)*100</f>
        <v>0</v>
      </c>
      <c r="LR26" s="24">
        <f t="shared" ref="LR26:LR89" si="527">(((JO26/1)-1)/3)*100</f>
        <v>0</v>
      </c>
      <c r="LS26" s="26">
        <f t="shared" ref="LS26:LS89" si="528">(((JZ26/1)-1)/3)*100</f>
        <v>66.666666666666657</v>
      </c>
      <c r="LT26" s="27">
        <f t="shared" ref="LT26:LT89" si="529">(((SUM(KV26:KW26)/2)-1)/3)*100</f>
        <v>66.666666666666657</v>
      </c>
      <c r="LU26" s="24">
        <f t="shared" ref="LU26:LU89" si="530">IF(LB26=1,(MB26),(MC26))</f>
        <v>0</v>
      </c>
      <c r="LV26" s="24">
        <f t="shared" ref="LV26:LV89" si="531">(((SUM(KX26:KZ26)/3)-1)/3)*100</f>
        <v>100</v>
      </c>
      <c r="LW26" s="24">
        <f t="shared" ref="LW26:LW89" si="532">(((SUM(KC26:KI26)/7)-1)/3)*100</f>
        <v>9.5238095238095273</v>
      </c>
      <c r="LX26" s="24">
        <f t="shared" ref="LX26:LX89" si="533">(((SUM(KM26:KO26)/3)-1)/3)*100</f>
        <v>100</v>
      </c>
      <c r="LY26" s="24">
        <f t="shared" ref="LY26:LY89" si="534">(((SUM(KT26:KU26)/2)-1)/3)*100</f>
        <v>0</v>
      </c>
      <c r="LZ26" s="24">
        <f t="shared" ref="LZ26:LZ89" si="535">((((SUM(KP26:KS26)+KL26)/5)-1)/3)*100</f>
        <v>40.000000000000007</v>
      </c>
      <c r="MA26" s="26">
        <f t="shared" ref="MA26:MA89" si="536">IF(KJ26=1,0,MD26)</f>
        <v>100</v>
      </c>
      <c r="MB26" s="23">
        <f t="shared" ref="MB26:MB89" si="537">(((SUM(LA26:LB26)/2)-1)/3)*100</f>
        <v>0</v>
      </c>
      <c r="MC26" s="16" t="e">
        <f t="shared" si="12"/>
        <v>#DIV/0!</v>
      </c>
      <c r="MD26" s="20">
        <f t="shared" ref="MD26:MD89" si="538">(((SUM(KJ26:KK26)/2)-1)/3)*100</f>
        <v>100</v>
      </c>
    </row>
    <row r="27" spans="1:342">
      <c r="A27" s="40" t="s">
        <v>31</v>
      </c>
      <c r="B27" s="4" t="str">
        <f>DANE!B27</f>
        <v>39MS</v>
      </c>
      <c r="C27" s="72">
        <f>DANE!H27</f>
        <v>43479</v>
      </c>
      <c r="D27" s="76">
        <v>1</v>
      </c>
      <c r="E27" s="77">
        <v>2</v>
      </c>
      <c r="F27" s="77">
        <v>1</v>
      </c>
      <c r="G27" s="77">
        <v>2</v>
      </c>
      <c r="H27" s="77">
        <v>1</v>
      </c>
      <c r="I27" s="77">
        <v>2</v>
      </c>
      <c r="J27" s="77">
        <v>2</v>
      </c>
      <c r="K27" s="77">
        <v>1</v>
      </c>
      <c r="L27" s="77">
        <v>2</v>
      </c>
      <c r="M27" s="77">
        <v>2</v>
      </c>
      <c r="N27" s="77">
        <v>1</v>
      </c>
      <c r="O27" s="77">
        <v>2</v>
      </c>
      <c r="P27" s="77">
        <v>2</v>
      </c>
      <c r="Q27" s="77">
        <v>2</v>
      </c>
      <c r="R27" s="77">
        <v>2</v>
      </c>
      <c r="S27" s="77">
        <v>2</v>
      </c>
      <c r="T27" s="77">
        <v>1</v>
      </c>
      <c r="U27" s="77">
        <v>2</v>
      </c>
      <c r="V27" s="77">
        <v>2</v>
      </c>
      <c r="W27" s="77">
        <v>1</v>
      </c>
      <c r="X27" s="77">
        <v>2</v>
      </c>
      <c r="Y27" s="77">
        <v>2</v>
      </c>
      <c r="Z27" s="77">
        <v>2</v>
      </c>
      <c r="AA27" s="77">
        <v>2</v>
      </c>
      <c r="AB27" s="77">
        <v>1</v>
      </c>
      <c r="AC27" s="77">
        <v>2</v>
      </c>
      <c r="AD27" s="77">
        <v>2</v>
      </c>
      <c r="AE27" s="77">
        <v>1</v>
      </c>
      <c r="AF27" s="77">
        <v>5</v>
      </c>
      <c r="AG27" s="78">
        <v>5</v>
      </c>
      <c r="AH27" s="76">
        <v>2</v>
      </c>
      <c r="AI27" s="77">
        <v>2</v>
      </c>
      <c r="AJ27" s="77">
        <v>2</v>
      </c>
      <c r="AK27" s="77">
        <v>3</v>
      </c>
      <c r="AL27" s="77">
        <v>2</v>
      </c>
      <c r="AM27" s="77">
        <v>1</v>
      </c>
      <c r="AN27" s="77">
        <v>2</v>
      </c>
      <c r="AO27" s="77">
        <v>2</v>
      </c>
      <c r="AP27" s="77">
        <v>4</v>
      </c>
      <c r="AQ27" s="77">
        <v>3</v>
      </c>
      <c r="AR27" s="77">
        <v>2</v>
      </c>
      <c r="AS27" s="77">
        <v>2</v>
      </c>
      <c r="AT27" s="77">
        <v>2</v>
      </c>
      <c r="AU27" s="77">
        <v>2</v>
      </c>
      <c r="AV27" s="77">
        <v>2</v>
      </c>
      <c r="AW27" s="77">
        <v>3</v>
      </c>
      <c r="AX27" s="77">
        <v>3</v>
      </c>
      <c r="AY27" s="77">
        <v>1</v>
      </c>
      <c r="AZ27" s="77">
        <v>1</v>
      </c>
      <c r="BA27" s="77">
        <v>3</v>
      </c>
      <c r="BB27" s="77">
        <v>3</v>
      </c>
      <c r="BC27" s="77">
        <v>2</v>
      </c>
      <c r="BD27" s="77">
        <v>2</v>
      </c>
      <c r="BE27" s="77">
        <v>4</v>
      </c>
      <c r="BF27" s="77">
        <v>1</v>
      </c>
      <c r="BG27" s="77">
        <v>2</v>
      </c>
      <c r="BH27" s="77">
        <v>2</v>
      </c>
      <c r="BI27" s="78">
        <v>3</v>
      </c>
      <c r="BJ27" s="25">
        <f>(((SUM('QLQ-30 + QLQ-OV28'!AF27:AG27)/2)-1)/6)*100</f>
        <v>66.666666666666657</v>
      </c>
      <c r="BK27" s="24">
        <f t="shared" ref="BK27:BK90" si="539">(1-(((SUM(D27:H27)/5)-1)/3))*100</f>
        <v>86.666666666666671</v>
      </c>
      <c r="BL27" s="24">
        <f t="shared" ref="BL27:BL90" si="540">(1-(((SUM(I27:J27)/2)-1)/3))*100</f>
        <v>66.666666666666671</v>
      </c>
      <c r="BM27" s="24">
        <f t="shared" ref="BM27:BM90" si="541">(1-(((SUM(X27:AA27)/4)-1)/3))*100</f>
        <v>66.666666666666671</v>
      </c>
      <c r="BN27" s="24">
        <f t="shared" ref="BN27:BN90" si="542">(1-(((SUM(W27+AB27)/2)-1)/3))*100</f>
        <v>100</v>
      </c>
      <c r="BO27" s="24">
        <f t="shared" ref="BO27:BO90" si="543">(1-(((SUM(AC27:AD27)/2)-1)/3))*100</f>
        <v>66.666666666666671</v>
      </c>
      <c r="BP27" s="24">
        <f t="shared" ref="BP27:BP90" si="544">((((M27+O27+U27)/3)-1)/3)*100</f>
        <v>33.333333333333329</v>
      </c>
      <c r="BQ27" s="24">
        <f t="shared" ref="BQ27:BQ90" si="545">(((SUM(Q27:R27)/2)-1)/3)*100</f>
        <v>33.333333333333329</v>
      </c>
      <c r="BR27" s="24">
        <f t="shared" ref="BR27:BR90" si="546">((((L27+V27)/2)-1)/3)*100</f>
        <v>33.333333333333329</v>
      </c>
      <c r="BS27" s="24">
        <f t="shared" ref="BS27:BS90" si="547">(((K27/1)-1)/3)*100</f>
        <v>0</v>
      </c>
      <c r="BT27" s="24">
        <f t="shared" ref="BT27:BT90" si="548">(((N27/1)-1)/3)*100</f>
        <v>0</v>
      </c>
      <c r="BU27" s="24">
        <f t="shared" ref="BU27:BU90" si="549">(((P27/1)-1)/3)*100</f>
        <v>33.333333333333329</v>
      </c>
      <c r="BV27" s="24">
        <f t="shared" ref="BV27:BV90" si="550">(((S27/1)-1)/3)*100</f>
        <v>33.333333333333329</v>
      </c>
      <c r="BW27" s="24">
        <f t="shared" ref="BW27:BW90" si="551">(((T27/1)-1)/3)*100</f>
        <v>0</v>
      </c>
      <c r="BX27" s="26">
        <f t="shared" ref="BX27:BX90" si="552">(((AE27/1)-1)/3)*100</f>
        <v>0</v>
      </c>
      <c r="BY27" s="27">
        <f t="shared" ref="BY27:BY90" si="553">(((SUM(BA27:BB27)/2)-1)/3)*100</f>
        <v>66.666666666666657</v>
      </c>
      <c r="BZ27" s="24">
        <f t="shared" ref="BZ27:BZ90" si="554">IF(BG27=1,(CG27),(CH27))</f>
        <v>11.111111111111109</v>
      </c>
      <c r="CA27" s="24">
        <f t="shared" ref="CA27:CA90" si="555">(((SUM(BC27:BE27)/3)-1)/3)*100</f>
        <v>55.55555555555555</v>
      </c>
      <c r="CB27" s="24">
        <f t="shared" ref="CB27:CB90" si="556">(((SUM(AH27:AN27)/7)-1)/3)*100</f>
        <v>33.333333333333329</v>
      </c>
      <c r="CC27" s="24">
        <f t="shared" ref="CC27:CC90" si="557">(((SUM(AR27:AT27)/3)-1)/3)*100</f>
        <v>33.333333333333329</v>
      </c>
      <c r="CD27" s="24">
        <f t="shared" ref="CD27:CD90" si="558">(((SUM(AY27:AZ27)/2)-1)/3)*100</f>
        <v>0</v>
      </c>
      <c r="CE27" s="24">
        <f t="shared" ref="CE27:CE90" si="559">((((SUM(AU27:AX27)+AQ27)/5)-1)/3)*100</f>
        <v>53.333333333333336</v>
      </c>
      <c r="CF27" s="26">
        <f t="shared" ref="CF27:CF90" si="560">IF(AO27=1,0,CI27)</f>
        <v>66.666666666666657</v>
      </c>
      <c r="CG27" s="23">
        <f t="shared" ref="CG27:CG90" si="561">(((SUM(BF27:BG27)/2)-1)/3)*100</f>
        <v>16.666666666666664</v>
      </c>
      <c r="CH27" s="16">
        <f t="shared" si="0"/>
        <v>11.111111111111109</v>
      </c>
      <c r="CI27" s="20">
        <f t="shared" ref="CI27:CI90" si="562">(((SUM(AO27:AP27)/2)-1)/3)*100</f>
        <v>66.666666666666657</v>
      </c>
      <c r="CJ27" s="71">
        <f>DANE!AY27</f>
        <v>43500</v>
      </c>
      <c r="CK27" s="76">
        <v>1</v>
      </c>
      <c r="CL27" s="77">
        <v>2</v>
      </c>
      <c r="CM27" s="77">
        <v>2</v>
      </c>
      <c r="CN27" s="77">
        <v>1</v>
      </c>
      <c r="CO27" s="77">
        <v>1</v>
      </c>
      <c r="CP27" s="77">
        <v>2</v>
      </c>
      <c r="CQ27" s="77">
        <v>1</v>
      </c>
      <c r="CR27" s="77">
        <v>1</v>
      </c>
      <c r="CS27" s="77">
        <v>2</v>
      </c>
      <c r="CT27" s="77">
        <v>2</v>
      </c>
      <c r="CU27" s="77">
        <v>2</v>
      </c>
      <c r="CV27" s="77">
        <v>2</v>
      </c>
      <c r="CW27" s="77">
        <v>2</v>
      </c>
      <c r="CX27" s="77">
        <v>2</v>
      </c>
      <c r="CY27" s="77">
        <v>2</v>
      </c>
      <c r="CZ27" s="77">
        <v>1</v>
      </c>
      <c r="DA27" s="77">
        <v>2</v>
      </c>
      <c r="DB27" s="77">
        <v>2</v>
      </c>
      <c r="DC27" s="77">
        <v>2</v>
      </c>
      <c r="DD27" s="77">
        <v>1</v>
      </c>
      <c r="DE27" s="77">
        <v>2</v>
      </c>
      <c r="DF27" s="77">
        <v>2</v>
      </c>
      <c r="DG27" s="77">
        <v>2</v>
      </c>
      <c r="DH27" s="77">
        <v>2</v>
      </c>
      <c r="DI27" s="77">
        <v>1</v>
      </c>
      <c r="DJ27" s="77">
        <v>1</v>
      </c>
      <c r="DK27" s="77">
        <v>1</v>
      </c>
      <c r="DL27" s="77">
        <v>1</v>
      </c>
      <c r="DM27" s="77">
        <v>5</v>
      </c>
      <c r="DN27" s="78">
        <v>5</v>
      </c>
      <c r="DO27" s="76">
        <v>2</v>
      </c>
      <c r="DP27" s="77">
        <v>2</v>
      </c>
      <c r="DQ27" s="77">
        <v>1</v>
      </c>
      <c r="DR27" s="77">
        <v>3</v>
      </c>
      <c r="DS27" s="77">
        <v>3</v>
      </c>
      <c r="DT27" s="77">
        <v>2</v>
      </c>
      <c r="DU27" s="77">
        <v>2</v>
      </c>
      <c r="DV27" s="77">
        <v>3</v>
      </c>
      <c r="DW27" s="77">
        <v>4</v>
      </c>
      <c r="DX27" s="77">
        <v>2</v>
      </c>
      <c r="DY27" s="77">
        <v>3</v>
      </c>
      <c r="DZ27" s="77">
        <v>3</v>
      </c>
      <c r="EA27" s="77">
        <v>2</v>
      </c>
      <c r="EB27" s="77">
        <v>3</v>
      </c>
      <c r="EC27" s="77">
        <v>2</v>
      </c>
      <c r="ED27" s="77">
        <v>3</v>
      </c>
      <c r="EE27" s="77">
        <v>3</v>
      </c>
      <c r="EF27" s="77">
        <v>1</v>
      </c>
      <c r="EG27" s="77">
        <v>1</v>
      </c>
      <c r="EH27" s="77">
        <v>2</v>
      </c>
      <c r="EI27" s="77">
        <v>2</v>
      </c>
      <c r="EJ27" s="77">
        <v>2</v>
      </c>
      <c r="EK27" s="77">
        <v>2</v>
      </c>
      <c r="EL27" s="77">
        <v>4</v>
      </c>
      <c r="EM27" s="77">
        <v>1</v>
      </c>
      <c r="EN27" s="77">
        <v>1</v>
      </c>
      <c r="EO27" s="77">
        <v>0</v>
      </c>
      <c r="EP27" s="78">
        <v>0</v>
      </c>
      <c r="EQ27" s="25">
        <f>(((SUM('QLQ-30 + QLQ-OV28'!DM27:DN27)/2)-1)/6)*100</f>
        <v>66.666666666666657</v>
      </c>
      <c r="ER27" s="24">
        <f t="shared" si="467"/>
        <v>86.666666666666671</v>
      </c>
      <c r="ES27" s="24">
        <f t="shared" si="468"/>
        <v>83.333333333333343</v>
      </c>
      <c r="ET27" s="24">
        <f t="shared" si="469"/>
        <v>66.666666666666671</v>
      </c>
      <c r="EU27" s="24">
        <f t="shared" si="470"/>
        <v>100</v>
      </c>
      <c r="EV27" s="24">
        <f t="shared" si="471"/>
        <v>100</v>
      </c>
      <c r="EW27" s="24">
        <f t="shared" si="472"/>
        <v>33.333333333333329</v>
      </c>
      <c r="EX27" s="24">
        <f t="shared" si="473"/>
        <v>33.333333333333329</v>
      </c>
      <c r="EY27" s="24">
        <f t="shared" si="474"/>
        <v>33.333333333333329</v>
      </c>
      <c r="EZ27" s="24">
        <f t="shared" si="475"/>
        <v>0</v>
      </c>
      <c r="FA27" s="24">
        <f t="shared" si="476"/>
        <v>33.333333333333329</v>
      </c>
      <c r="FB27" s="24">
        <f t="shared" si="477"/>
        <v>33.333333333333329</v>
      </c>
      <c r="FC27" s="24">
        <f t="shared" si="478"/>
        <v>0</v>
      </c>
      <c r="FD27" s="24">
        <f t="shared" si="479"/>
        <v>33.333333333333329</v>
      </c>
      <c r="FE27" s="26">
        <f t="shared" si="480"/>
        <v>0</v>
      </c>
      <c r="FF27" s="27">
        <f t="shared" si="481"/>
        <v>33.333333333333329</v>
      </c>
      <c r="FG27" s="24">
        <f t="shared" si="482"/>
        <v>0</v>
      </c>
      <c r="FH27" s="24">
        <f t="shared" si="483"/>
        <v>55.55555555555555</v>
      </c>
      <c r="FI27" s="24">
        <f t="shared" si="484"/>
        <v>38.095238095238095</v>
      </c>
      <c r="FJ27" s="24">
        <f t="shared" si="485"/>
        <v>55.55555555555555</v>
      </c>
      <c r="FK27" s="24">
        <f t="shared" si="486"/>
        <v>0</v>
      </c>
      <c r="FL27" s="24">
        <f t="shared" si="487"/>
        <v>53.333333333333336</v>
      </c>
      <c r="FM27" s="26">
        <f t="shared" si="488"/>
        <v>83.333333333333343</v>
      </c>
      <c r="FN27" s="23">
        <f t="shared" si="489"/>
        <v>0</v>
      </c>
      <c r="FO27" s="16" t="e">
        <f t="shared" si="10"/>
        <v>#DIV/0!</v>
      </c>
      <c r="FP27" s="20">
        <f t="shared" si="490"/>
        <v>83.333333333333343</v>
      </c>
      <c r="FQ27" s="71">
        <f>DANE!CF27</f>
        <v>43549</v>
      </c>
      <c r="FR27" s="76">
        <v>2</v>
      </c>
      <c r="FS27" s="77">
        <v>2</v>
      </c>
      <c r="FT27" s="77">
        <v>1</v>
      </c>
      <c r="FU27" s="77">
        <v>2</v>
      </c>
      <c r="FV27" s="77">
        <v>1</v>
      </c>
      <c r="FW27" s="77">
        <v>2</v>
      </c>
      <c r="FX27" s="77">
        <v>2</v>
      </c>
      <c r="FY27" s="77">
        <v>2</v>
      </c>
      <c r="FZ27" s="77">
        <v>3</v>
      </c>
      <c r="GA27" s="77">
        <v>2</v>
      </c>
      <c r="GB27" s="77">
        <v>3</v>
      </c>
      <c r="GC27" s="77">
        <v>3</v>
      </c>
      <c r="GD27" s="77">
        <v>2</v>
      </c>
      <c r="GE27" s="77">
        <v>2</v>
      </c>
      <c r="GF27" s="77">
        <v>2</v>
      </c>
      <c r="GG27" s="77">
        <v>3</v>
      </c>
      <c r="GH27" s="77">
        <v>1</v>
      </c>
      <c r="GI27" s="77">
        <v>2</v>
      </c>
      <c r="GJ27" s="77">
        <v>2</v>
      </c>
      <c r="GK27" s="77">
        <v>2</v>
      </c>
      <c r="GL27" s="77">
        <v>3</v>
      </c>
      <c r="GM27" s="77">
        <v>3</v>
      </c>
      <c r="GN27" s="77">
        <v>3</v>
      </c>
      <c r="GO27" s="77">
        <v>2</v>
      </c>
      <c r="GP27" s="77">
        <v>2</v>
      </c>
      <c r="GQ27" s="77">
        <v>2</v>
      </c>
      <c r="GR27" s="77">
        <v>2</v>
      </c>
      <c r="GS27" s="77">
        <v>2</v>
      </c>
      <c r="GT27" s="77">
        <v>4</v>
      </c>
      <c r="GU27" s="78">
        <v>4</v>
      </c>
      <c r="GV27" s="76">
        <v>2</v>
      </c>
      <c r="GW27" s="77">
        <v>2</v>
      </c>
      <c r="GX27" s="77">
        <v>1</v>
      </c>
      <c r="GY27" s="77">
        <v>3</v>
      </c>
      <c r="GZ27" s="77">
        <v>2</v>
      </c>
      <c r="HA27" s="77">
        <v>3</v>
      </c>
      <c r="HB27" s="77">
        <v>3</v>
      </c>
      <c r="HC27" s="77">
        <v>4</v>
      </c>
      <c r="HD27" s="77">
        <v>4</v>
      </c>
      <c r="HE27" s="77">
        <v>3</v>
      </c>
      <c r="HF27" s="77">
        <v>4</v>
      </c>
      <c r="HG27" s="77">
        <v>3</v>
      </c>
      <c r="HH27" s="77">
        <v>3</v>
      </c>
      <c r="HI27" s="77">
        <v>3</v>
      </c>
      <c r="HJ27" s="77">
        <v>2</v>
      </c>
      <c r="HK27" s="77">
        <v>4</v>
      </c>
      <c r="HL27" s="77">
        <v>3</v>
      </c>
      <c r="HM27" s="77">
        <v>1</v>
      </c>
      <c r="HN27" s="77">
        <v>1</v>
      </c>
      <c r="HO27" s="77">
        <v>3</v>
      </c>
      <c r="HP27" s="77">
        <v>2</v>
      </c>
      <c r="HQ27" s="77">
        <v>2</v>
      </c>
      <c r="HR27" s="77">
        <v>3</v>
      </c>
      <c r="HS27" s="77">
        <v>3</v>
      </c>
      <c r="HT27" s="77">
        <v>1</v>
      </c>
      <c r="HU27" s="77">
        <v>1</v>
      </c>
      <c r="HV27" s="77">
        <v>0</v>
      </c>
      <c r="HW27" s="78">
        <v>0</v>
      </c>
      <c r="HX27" s="25">
        <f>(((SUM('QLQ-30 + QLQ-OV28'!GT27:GU27)/2)-1)/6)*100</f>
        <v>50</v>
      </c>
      <c r="HY27" s="24">
        <f t="shared" si="491"/>
        <v>80</v>
      </c>
      <c r="HZ27" s="24">
        <f t="shared" si="492"/>
        <v>66.666666666666671</v>
      </c>
      <c r="IA27" s="24">
        <f t="shared" si="493"/>
        <v>41.666666666666664</v>
      </c>
      <c r="IB27" s="24">
        <f t="shared" si="494"/>
        <v>66.666666666666671</v>
      </c>
      <c r="IC27" s="24">
        <f t="shared" si="495"/>
        <v>66.666666666666671</v>
      </c>
      <c r="ID27" s="24">
        <f t="shared" si="496"/>
        <v>44.44444444444445</v>
      </c>
      <c r="IE27" s="24">
        <f t="shared" si="497"/>
        <v>33.333333333333329</v>
      </c>
      <c r="IF27" s="24">
        <f t="shared" si="498"/>
        <v>50</v>
      </c>
      <c r="IG27" s="24">
        <f t="shared" si="499"/>
        <v>33.333333333333329</v>
      </c>
      <c r="IH27" s="24">
        <f t="shared" si="500"/>
        <v>66.666666666666657</v>
      </c>
      <c r="II27" s="24">
        <f t="shared" si="501"/>
        <v>33.333333333333329</v>
      </c>
      <c r="IJ27" s="24">
        <f t="shared" si="502"/>
        <v>66.666666666666657</v>
      </c>
      <c r="IK27" s="24">
        <f t="shared" si="503"/>
        <v>0</v>
      </c>
      <c r="IL27" s="26">
        <f t="shared" si="504"/>
        <v>33.333333333333329</v>
      </c>
      <c r="IM27" s="27">
        <f t="shared" si="505"/>
        <v>50</v>
      </c>
      <c r="IN27" s="24">
        <f t="shared" si="506"/>
        <v>0</v>
      </c>
      <c r="IO27" s="24">
        <f t="shared" si="507"/>
        <v>55.55555555555555</v>
      </c>
      <c r="IP27" s="24">
        <f t="shared" si="508"/>
        <v>42.857142857142854</v>
      </c>
      <c r="IQ27" s="24">
        <f t="shared" si="509"/>
        <v>77.777777777777786</v>
      </c>
      <c r="IR27" s="24">
        <f t="shared" si="510"/>
        <v>0</v>
      </c>
      <c r="IS27" s="24">
        <f t="shared" si="511"/>
        <v>66.666666666666657</v>
      </c>
      <c r="IT27" s="26">
        <f t="shared" si="512"/>
        <v>100</v>
      </c>
      <c r="IU27" s="23">
        <f t="shared" si="513"/>
        <v>0</v>
      </c>
      <c r="IV27" s="16" t="e">
        <f t="shared" si="11"/>
        <v>#DIV/0!</v>
      </c>
      <c r="IW27" s="20">
        <f t="shared" si="514"/>
        <v>100</v>
      </c>
      <c r="IX27" s="71">
        <f>DANE!DM27</f>
        <v>43623</v>
      </c>
      <c r="IY27" s="76">
        <v>2</v>
      </c>
      <c r="IZ27" s="77">
        <v>2</v>
      </c>
      <c r="JA27" s="77">
        <v>2</v>
      </c>
      <c r="JB27" s="77">
        <v>3</v>
      </c>
      <c r="JC27" s="77">
        <v>1</v>
      </c>
      <c r="JD27" s="77">
        <v>2</v>
      </c>
      <c r="JE27" s="77">
        <v>2</v>
      </c>
      <c r="JF27" s="77">
        <v>2</v>
      </c>
      <c r="JG27" s="77">
        <v>2</v>
      </c>
      <c r="JH27" s="77">
        <v>3</v>
      </c>
      <c r="JI27" s="77">
        <v>3</v>
      </c>
      <c r="JJ27" s="77">
        <v>2</v>
      </c>
      <c r="JK27" s="77">
        <v>3</v>
      </c>
      <c r="JL27" s="77">
        <v>2</v>
      </c>
      <c r="JM27" s="77">
        <v>2</v>
      </c>
      <c r="JN27" s="77">
        <v>1</v>
      </c>
      <c r="JO27" s="77">
        <v>2</v>
      </c>
      <c r="JP27" s="77">
        <v>2</v>
      </c>
      <c r="JQ27" s="77">
        <v>2</v>
      </c>
      <c r="JR27" s="77">
        <v>2</v>
      </c>
      <c r="JS27" s="77">
        <v>3</v>
      </c>
      <c r="JT27" s="77">
        <v>3</v>
      </c>
      <c r="JU27" s="77">
        <v>3</v>
      </c>
      <c r="JV27" s="77">
        <v>3</v>
      </c>
      <c r="JW27" s="77">
        <v>2</v>
      </c>
      <c r="JX27" s="77">
        <v>3</v>
      </c>
      <c r="JY27" s="77">
        <v>3</v>
      </c>
      <c r="JZ27" s="77">
        <v>2</v>
      </c>
      <c r="KA27" s="77">
        <v>4</v>
      </c>
      <c r="KB27" s="78">
        <v>5</v>
      </c>
      <c r="KC27" s="76">
        <v>2</v>
      </c>
      <c r="KD27" s="77">
        <v>2</v>
      </c>
      <c r="KE27" s="77">
        <v>2</v>
      </c>
      <c r="KF27" s="77">
        <v>3</v>
      </c>
      <c r="KG27" s="77">
        <v>3</v>
      </c>
      <c r="KH27" s="77">
        <v>3</v>
      </c>
      <c r="KI27" s="77">
        <v>3</v>
      </c>
      <c r="KJ27" s="77">
        <v>2</v>
      </c>
      <c r="KK27" s="77">
        <v>2</v>
      </c>
      <c r="KL27" s="77">
        <v>3</v>
      </c>
      <c r="KM27" s="77">
        <v>3</v>
      </c>
      <c r="KN27" s="77">
        <v>4</v>
      </c>
      <c r="KO27" s="77">
        <v>4</v>
      </c>
      <c r="KP27" s="77">
        <v>4</v>
      </c>
      <c r="KQ27" s="77">
        <v>2</v>
      </c>
      <c r="KR27" s="77">
        <v>4</v>
      </c>
      <c r="KS27" s="77">
        <v>3</v>
      </c>
      <c r="KT27" s="77">
        <v>1</v>
      </c>
      <c r="KU27" s="77">
        <v>1</v>
      </c>
      <c r="KV27" s="77">
        <v>3</v>
      </c>
      <c r="KW27" s="77">
        <v>3</v>
      </c>
      <c r="KX27" s="77">
        <v>3</v>
      </c>
      <c r="KY27" s="77">
        <v>3</v>
      </c>
      <c r="KZ27" s="77">
        <v>3</v>
      </c>
      <c r="LA27" s="77">
        <v>1</v>
      </c>
      <c r="LB27" s="77">
        <v>1</v>
      </c>
      <c r="LC27" s="77">
        <v>0</v>
      </c>
      <c r="LD27" s="78">
        <v>0</v>
      </c>
      <c r="LE27" s="25">
        <f>(((SUM('QLQ-30 + QLQ-OV28'!KA27:KB27)/2)-1)/6)*100</f>
        <v>58.333333333333336</v>
      </c>
      <c r="LF27" s="24">
        <f t="shared" si="515"/>
        <v>66.666666666666671</v>
      </c>
      <c r="LG27" s="24">
        <f t="shared" si="516"/>
        <v>66.666666666666671</v>
      </c>
      <c r="LH27" s="24">
        <f t="shared" si="517"/>
        <v>33.333333333333336</v>
      </c>
      <c r="LI27" s="24">
        <f t="shared" si="518"/>
        <v>66.666666666666671</v>
      </c>
      <c r="LJ27" s="24">
        <f t="shared" si="519"/>
        <v>33.333333333333336</v>
      </c>
      <c r="LK27" s="24">
        <f t="shared" si="520"/>
        <v>44.44444444444445</v>
      </c>
      <c r="LL27" s="24">
        <f t="shared" si="521"/>
        <v>33.333333333333329</v>
      </c>
      <c r="LM27" s="24">
        <f t="shared" si="522"/>
        <v>33.333333333333329</v>
      </c>
      <c r="LN27" s="24">
        <f t="shared" si="523"/>
        <v>33.333333333333329</v>
      </c>
      <c r="LO27" s="24">
        <f t="shared" si="524"/>
        <v>66.666666666666657</v>
      </c>
      <c r="LP27" s="24">
        <f t="shared" si="525"/>
        <v>66.666666666666657</v>
      </c>
      <c r="LQ27" s="24">
        <f t="shared" si="526"/>
        <v>0</v>
      </c>
      <c r="LR27" s="24">
        <f t="shared" si="527"/>
        <v>33.333333333333329</v>
      </c>
      <c r="LS27" s="26">
        <f t="shared" si="528"/>
        <v>33.333333333333329</v>
      </c>
      <c r="LT27" s="27">
        <f t="shared" si="529"/>
        <v>66.666666666666657</v>
      </c>
      <c r="LU27" s="24">
        <f t="shared" si="530"/>
        <v>0</v>
      </c>
      <c r="LV27" s="24">
        <f t="shared" si="531"/>
        <v>66.666666666666657</v>
      </c>
      <c r="LW27" s="24">
        <f t="shared" si="532"/>
        <v>52.380952380952387</v>
      </c>
      <c r="LX27" s="24">
        <f t="shared" si="533"/>
        <v>88.888888888888886</v>
      </c>
      <c r="LY27" s="24">
        <f t="shared" si="534"/>
        <v>0</v>
      </c>
      <c r="LZ27" s="24">
        <f t="shared" si="535"/>
        <v>73.333333333333343</v>
      </c>
      <c r="MA27" s="26">
        <f t="shared" si="536"/>
        <v>33.333333333333329</v>
      </c>
      <c r="MB27" s="23">
        <f t="shared" si="537"/>
        <v>0</v>
      </c>
      <c r="MC27" s="16" t="e">
        <f t="shared" si="12"/>
        <v>#DIV/0!</v>
      </c>
      <c r="MD27" s="20">
        <f t="shared" si="538"/>
        <v>33.333333333333329</v>
      </c>
    </row>
    <row r="28" spans="1:342">
      <c r="A28" s="40" t="s">
        <v>32</v>
      </c>
      <c r="B28" s="4" t="str">
        <f>DANE!B28</f>
        <v>40GM</v>
      </c>
      <c r="C28" s="72">
        <f>DANE!H28</f>
        <v>43642</v>
      </c>
      <c r="D28" s="76">
        <v>3</v>
      </c>
      <c r="E28" s="77">
        <v>3</v>
      </c>
      <c r="F28" s="77">
        <v>2</v>
      </c>
      <c r="G28" s="77">
        <v>2</v>
      </c>
      <c r="H28" s="77">
        <v>1</v>
      </c>
      <c r="I28" s="77">
        <v>1</v>
      </c>
      <c r="J28" s="77">
        <v>1</v>
      </c>
      <c r="K28" s="77">
        <v>2</v>
      </c>
      <c r="L28" s="77">
        <v>2</v>
      </c>
      <c r="M28" s="77">
        <v>2</v>
      </c>
      <c r="N28" s="77">
        <v>2</v>
      </c>
      <c r="O28" s="77">
        <v>2</v>
      </c>
      <c r="P28" s="77">
        <v>2</v>
      </c>
      <c r="Q28" s="77">
        <v>2</v>
      </c>
      <c r="R28" s="77">
        <v>1</v>
      </c>
      <c r="S28" s="77">
        <v>2</v>
      </c>
      <c r="T28" s="77">
        <v>2</v>
      </c>
      <c r="U28" s="77">
        <v>3</v>
      </c>
      <c r="V28" s="77">
        <v>2</v>
      </c>
      <c r="W28" s="77">
        <v>2</v>
      </c>
      <c r="X28" s="77">
        <v>2</v>
      </c>
      <c r="Y28" s="77">
        <v>2</v>
      </c>
      <c r="Z28" s="77">
        <v>2</v>
      </c>
      <c r="AA28" s="77">
        <v>2</v>
      </c>
      <c r="AB28" s="77">
        <v>2</v>
      </c>
      <c r="AC28" s="77">
        <v>3</v>
      </c>
      <c r="AD28" s="77">
        <v>3</v>
      </c>
      <c r="AE28" s="77">
        <v>3</v>
      </c>
      <c r="AF28" s="77">
        <v>4</v>
      </c>
      <c r="AG28" s="78">
        <v>5</v>
      </c>
      <c r="AH28" s="76">
        <v>3</v>
      </c>
      <c r="AI28" s="77">
        <v>2</v>
      </c>
      <c r="AJ28" s="77">
        <v>2</v>
      </c>
      <c r="AK28" s="77">
        <v>2</v>
      </c>
      <c r="AL28" s="77">
        <v>2</v>
      </c>
      <c r="AM28" s="77">
        <v>2</v>
      </c>
      <c r="AN28" s="77">
        <v>2</v>
      </c>
      <c r="AO28" s="77">
        <v>2</v>
      </c>
      <c r="AP28" s="77">
        <v>3</v>
      </c>
      <c r="AQ28" s="77">
        <v>2</v>
      </c>
      <c r="AR28" s="77">
        <v>3</v>
      </c>
      <c r="AS28" s="77">
        <v>3</v>
      </c>
      <c r="AT28" s="77">
        <v>3</v>
      </c>
      <c r="AU28" s="77">
        <v>3</v>
      </c>
      <c r="AV28" s="77">
        <v>2</v>
      </c>
      <c r="AW28" s="77">
        <v>3</v>
      </c>
      <c r="AX28" s="77">
        <v>3</v>
      </c>
      <c r="AY28" s="77">
        <v>1</v>
      </c>
      <c r="AZ28" s="77">
        <v>1</v>
      </c>
      <c r="BA28" s="77">
        <v>2</v>
      </c>
      <c r="BB28" s="77">
        <v>2</v>
      </c>
      <c r="BC28" s="77">
        <v>2</v>
      </c>
      <c r="BD28" s="77">
        <v>2</v>
      </c>
      <c r="BE28" s="77">
        <v>2</v>
      </c>
      <c r="BF28" s="77">
        <v>2</v>
      </c>
      <c r="BG28" s="77">
        <v>1</v>
      </c>
      <c r="BH28" s="77">
        <v>1</v>
      </c>
      <c r="BI28" s="78">
        <v>1</v>
      </c>
      <c r="BJ28" s="25">
        <f>(((SUM('QLQ-30 + QLQ-OV28'!AF28:AG28)/2)-1)/6)*100</f>
        <v>58.333333333333336</v>
      </c>
      <c r="BK28" s="24">
        <f t="shared" si="539"/>
        <v>59.999999999999986</v>
      </c>
      <c r="BL28" s="24">
        <f t="shared" si="540"/>
        <v>100</v>
      </c>
      <c r="BM28" s="24">
        <f t="shared" si="541"/>
        <v>66.666666666666671</v>
      </c>
      <c r="BN28" s="24">
        <f t="shared" si="542"/>
        <v>66.666666666666671</v>
      </c>
      <c r="BO28" s="24">
        <f t="shared" si="543"/>
        <v>33.333333333333336</v>
      </c>
      <c r="BP28" s="24">
        <f t="shared" si="544"/>
        <v>44.44444444444445</v>
      </c>
      <c r="BQ28" s="24">
        <f t="shared" si="545"/>
        <v>16.666666666666664</v>
      </c>
      <c r="BR28" s="24">
        <f t="shared" si="546"/>
        <v>33.333333333333329</v>
      </c>
      <c r="BS28" s="24">
        <f t="shared" si="547"/>
        <v>33.333333333333329</v>
      </c>
      <c r="BT28" s="24">
        <f t="shared" si="548"/>
        <v>33.333333333333329</v>
      </c>
      <c r="BU28" s="24">
        <f t="shared" si="549"/>
        <v>33.333333333333329</v>
      </c>
      <c r="BV28" s="24">
        <f t="shared" si="550"/>
        <v>33.333333333333329</v>
      </c>
      <c r="BW28" s="24">
        <f t="shared" si="551"/>
        <v>33.333333333333329</v>
      </c>
      <c r="BX28" s="26">
        <f t="shared" si="552"/>
        <v>66.666666666666657</v>
      </c>
      <c r="BY28" s="27">
        <f t="shared" si="553"/>
        <v>33.333333333333329</v>
      </c>
      <c r="BZ28" s="24">
        <f t="shared" si="554"/>
        <v>16.666666666666664</v>
      </c>
      <c r="CA28" s="24">
        <f t="shared" si="555"/>
        <v>33.333333333333329</v>
      </c>
      <c r="CB28" s="24">
        <f t="shared" si="556"/>
        <v>38.095238095238095</v>
      </c>
      <c r="CC28" s="24">
        <f t="shared" si="557"/>
        <v>66.666666666666657</v>
      </c>
      <c r="CD28" s="24">
        <f t="shared" si="558"/>
        <v>0</v>
      </c>
      <c r="CE28" s="24">
        <f t="shared" si="559"/>
        <v>53.333333333333336</v>
      </c>
      <c r="CF28" s="26">
        <f t="shared" si="560"/>
        <v>50</v>
      </c>
      <c r="CG28" s="23">
        <f t="shared" si="561"/>
        <v>16.666666666666664</v>
      </c>
      <c r="CH28" s="16">
        <f t="shared" si="0"/>
        <v>8.3333333333333321</v>
      </c>
      <c r="CI28" s="20">
        <f t="shared" si="562"/>
        <v>50</v>
      </c>
      <c r="CJ28" s="71">
        <f>DANE!AY28</f>
        <v>43663</v>
      </c>
      <c r="CK28" s="76">
        <v>2</v>
      </c>
      <c r="CL28" s="77">
        <v>2</v>
      </c>
      <c r="CM28" s="77">
        <v>2</v>
      </c>
      <c r="CN28" s="77">
        <v>3</v>
      </c>
      <c r="CO28" s="77">
        <v>2</v>
      </c>
      <c r="CP28" s="77">
        <v>2</v>
      </c>
      <c r="CQ28" s="77">
        <v>2</v>
      </c>
      <c r="CR28" s="77">
        <v>2</v>
      </c>
      <c r="CS28" s="77">
        <v>2</v>
      </c>
      <c r="CT28" s="77">
        <v>3</v>
      </c>
      <c r="CU28" s="77">
        <v>3</v>
      </c>
      <c r="CV28" s="77">
        <v>3</v>
      </c>
      <c r="CW28" s="77">
        <v>3</v>
      </c>
      <c r="CX28" s="77">
        <v>2</v>
      </c>
      <c r="CY28" s="77">
        <v>2</v>
      </c>
      <c r="CZ28" s="77">
        <v>2</v>
      </c>
      <c r="DA28" s="77">
        <v>2</v>
      </c>
      <c r="DB28" s="77">
        <v>2</v>
      </c>
      <c r="DC28" s="77">
        <v>2</v>
      </c>
      <c r="DD28" s="77">
        <v>2</v>
      </c>
      <c r="DE28" s="77">
        <v>3</v>
      </c>
      <c r="DF28" s="77">
        <v>3</v>
      </c>
      <c r="DG28" s="77">
        <v>3</v>
      </c>
      <c r="DH28" s="77">
        <v>3</v>
      </c>
      <c r="DI28" s="77">
        <v>1</v>
      </c>
      <c r="DJ28" s="77">
        <v>3</v>
      </c>
      <c r="DK28" s="77">
        <v>3</v>
      </c>
      <c r="DL28" s="77">
        <v>2</v>
      </c>
      <c r="DM28" s="77">
        <v>5</v>
      </c>
      <c r="DN28" s="78">
        <v>5</v>
      </c>
      <c r="DO28" s="76">
        <v>2</v>
      </c>
      <c r="DP28" s="77">
        <v>2</v>
      </c>
      <c r="DQ28" s="77">
        <v>2</v>
      </c>
      <c r="DR28" s="77">
        <v>3</v>
      </c>
      <c r="DS28" s="77">
        <v>3</v>
      </c>
      <c r="DT28" s="77">
        <v>2</v>
      </c>
      <c r="DU28" s="77">
        <v>2</v>
      </c>
      <c r="DV28" s="77">
        <v>2</v>
      </c>
      <c r="DW28" s="77">
        <v>3</v>
      </c>
      <c r="DX28" s="77">
        <v>3</v>
      </c>
      <c r="DY28" s="77">
        <v>3</v>
      </c>
      <c r="DZ28" s="77">
        <v>3</v>
      </c>
      <c r="EA28" s="77">
        <v>2</v>
      </c>
      <c r="EB28" s="77">
        <v>4</v>
      </c>
      <c r="EC28" s="77">
        <v>2</v>
      </c>
      <c r="ED28" s="77">
        <v>3</v>
      </c>
      <c r="EE28" s="77">
        <v>3</v>
      </c>
      <c r="EF28" s="77">
        <v>3</v>
      </c>
      <c r="EG28" s="77">
        <v>2</v>
      </c>
      <c r="EH28" s="77">
        <v>3</v>
      </c>
      <c r="EI28" s="77">
        <v>2</v>
      </c>
      <c r="EJ28" s="77">
        <v>3</v>
      </c>
      <c r="EK28" s="77">
        <v>2</v>
      </c>
      <c r="EL28" s="77">
        <v>3</v>
      </c>
      <c r="EM28" s="77">
        <v>1</v>
      </c>
      <c r="EN28" s="77">
        <v>1</v>
      </c>
      <c r="EO28" s="77">
        <v>0</v>
      </c>
      <c r="EP28" s="78">
        <v>0</v>
      </c>
      <c r="EQ28" s="25">
        <f>(((SUM('QLQ-30 + QLQ-OV28'!DM28:DN28)/2)-1)/6)*100</f>
        <v>66.666666666666657</v>
      </c>
      <c r="ER28" s="24">
        <f t="shared" si="467"/>
        <v>59.999999999999986</v>
      </c>
      <c r="ES28" s="24">
        <f t="shared" si="468"/>
        <v>66.666666666666671</v>
      </c>
      <c r="ET28" s="24">
        <f t="shared" si="469"/>
        <v>33.333333333333336</v>
      </c>
      <c r="EU28" s="24">
        <f t="shared" si="470"/>
        <v>83.333333333333343</v>
      </c>
      <c r="EV28" s="24">
        <f t="shared" si="471"/>
        <v>33.333333333333336</v>
      </c>
      <c r="EW28" s="24">
        <f t="shared" si="472"/>
        <v>55.55555555555555</v>
      </c>
      <c r="EX28" s="24">
        <f t="shared" si="473"/>
        <v>33.333333333333329</v>
      </c>
      <c r="EY28" s="24">
        <f t="shared" si="474"/>
        <v>33.333333333333329</v>
      </c>
      <c r="EZ28" s="24">
        <f t="shared" si="475"/>
        <v>33.333333333333329</v>
      </c>
      <c r="FA28" s="24">
        <f t="shared" si="476"/>
        <v>66.666666666666657</v>
      </c>
      <c r="FB28" s="24">
        <f t="shared" si="477"/>
        <v>66.666666666666657</v>
      </c>
      <c r="FC28" s="24">
        <f t="shared" si="478"/>
        <v>33.333333333333329</v>
      </c>
      <c r="FD28" s="24">
        <f t="shared" si="479"/>
        <v>33.333333333333329</v>
      </c>
      <c r="FE28" s="26">
        <f t="shared" si="480"/>
        <v>33.333333333333329</v>
      </c>
      <c r="FF28" s="27">
        <f t="shared" si="481"/>
        <v>50</v>
      </c>
      <c r="FG28" s="24">
        <f t="shared" si="482"/>
        <v>0</v>
      </c>
      <c r="FH28" s="24">
        <f t="shared" si="483"/>
        <v>55.55555555555555</v>
      </c>
      <c r="FI28" s="24">
        <f t="shared" si="484"/>
        <v>42.857142857142854</v>
      </c>
      <c r="FJ28" s="24">
        <f t="shared" si="485"/>
        <v>55.55555555555555</v>
      </c>
      <c r="FK28" s="24">
        <f t="shared" si="486"/>
        <v>50</v>
      </c>
      <c r="FL28" s="24">
        <f t="shared" si="487"/>
        <v>66.666666666666657</v>
      </c>
      <c r="FM28" s="26">
        <f t="shared" si="488"/>
        <v>50</v>
      </c>
      <c r="FN28" s="23">
        <f t="shared" si="489"/>
        <v>0</v>
      </c>
      <c r="FO28" s="16" t="e">
        <f t="shared" si="10"/>
        <v>#DIV/0!</v>
      </c>
      <c r="FP28" s="20">
        <f t="shared" si="490"/>
        <v>50</v>
      </c>
      <c r="FQ28" s="71">
        <f>DANE!CF28</f>
        <v>43705</v>
      </c>
      <c r="FR28" s="76">
        <v>2</v>
      </c>
      <c r="FS28" s="77">
        <v>2</v>
      </c>
      <c r="FT28" s="77">
        <v>2</v>
      </c>
      <c r="FU28" s="77">
        <v>2</v>
      </c>
      <c r="FV28" s="77">
        <v>2</v>
      </c>
      <c r="FW28" s="77">
        <v>2</v>
      </c>
      <c r="FX28" s="77">
        <v>3</v>
      </c>
      <c r="FY28" s="77">
        <v>2</v>
      </c>
      <c r="FZ28" s="77">
        <v>2</v>
      </c>
      <c r="GA28" s="77">
        <v>3</v>
      </c>
      <c r="GB28" s="77">
        <v>3</v>
      </c>
      <c r="GC28" s="77">
        <v>2</v>
      </c>
      <c r="GD28" s="77">
        <v>3</v>
      </c>
      <c r="GE28" s="77">
        <v>3</v>
      </c>
      <c r="GF28" s="77">
        <v>2</v>
      </c>
      <c r="GG28" s="77">
        <v>2</v>
      </c>
      <c r="GH28" s="77">
        <v>2</v>
      </c>
      <c r="GI28" s="77">
        <v>2</v>
      </c>
      <c r="GJ28" s="77">
        <v>2</v>
      </c>
      <c r="GK28" s="77">
        <v>1</v>
      </c>
      <c r="GL28" s="77">
        <v>2</v>
      </c>
      <c r="GM28" s="77">
        <v>3</v>
      </c>
      <c r="GN28" s="77">
        <v>2</v>
      </c>
      <c r="GO28" s="77">
        <v>2</v>
      </c>
      <c r="GP28" s="77">
        <v>2</v>
      </c>
      <c r="GQ28" s="77">
        <v>2</v>
      </c>
      <c r="GR28" s="77">
        <v>2</v>
      </c>
      <c r="GS28" s="77">
        <v>3</v>
      </c>
      <c r="GT28" s="77">
        <v>4</v>
      </c>
      <c r="GU28" s="78">
        <v>4</v>
      </c>
      <c r="GV28" s="76">
        <v>2</v>
      </c>
      <c r="GW28" s="77">
        <v>2</v>
      </c>
      <c r="GX28" s="77">
        <v>1</v>
      </c>
      <c r="GY28" s="77">
        <v>2</v>
      </c>
      <c r="GZ28" s="77">
        <v>1</v>
      </c>
      <c r="HA28" s="77">
        <v>1</v>
      </c>
      <c r="HB28" s="77">
        <v>2</v>
      </c>
      <c r="HC28" s="77">
        <v>3</v>
      </c>
      <c r="HD28" s="77">
        <v>4</v>
      </c>
      <c r="HE28" s="77">
        <v>2</v>
      </c>
      <c r="HF28" s="77">
        <v>2</v>
      </c>
      <c r="HG28" s="77">
        <v>2</v>
      </c>
      <c r="HH28" s="77">
        <v>2</v>
      </c>
      <c r="HI28" s="77">
        <v>3</v>
      </c>
      <c r="HJ28" s="77">
        <v>2</v>
      </c>
      <c r="HK28" s="77">
        <v>3</v>
      </c>
      <c r="HL28" s="77">
        <v>3</v>
      </c>
      <c r="HM28" s="77">
        <v>2</v>
      </c>
      <c r="HN28" s="77">
        <v>2</v>
      </c>
      <c r="HO28" s="77">
        <v>3</v>
      </c>
      <c r="HP28" s="77">
        <v>3</v>
      </c>
      <c r="HQ28" s="77">
        <v>3</v>
      </c>
      <c r="HR28" s="77">
        <v>3</v>
      </c>
      <c r="HS28" s="77">
        <v>4</v>
      </c>
      <c r="HT28" s="77">
        <v>1</v>
      </c>
      <c r="HU28" s="77">
        <v>1</v>
      </c>
      <c r="HV28" s="77">
        <v>0</v>
      </c>
      <c r="HW28" s="78">
        <v>0</v>
      </c>
      <c r="HX28" s="25">
        <f>(((SUM('QLQ-30 + QLQ-OV28'!GT28:GU28)/2)-1)/6)*100</f>
        <v>50</v>
      </c>
      <c r="HY28" s="24">
        <f t="shared" si="491"/>
        <v>66.666666666666671</v>
      </c>
      <c r="HZ28" s="24">
        <f t="shared" si="492"/>
        <v>50</v>
      </c>
      <c r="IA28" s="24">
        <f t="shared" si="493"/>
        <v>58.333333333333329</v>
      </c>
      <c r="IB28" s="24">
        <f t="shared" si="494"/>
        <v>83.333333333333343</v>
      </c>
      <c r="IC28" s="24">
        <f t="shared" si="495"/>
        <v>66.666666666666671</v>
      </c>
      <c r="ID28" s="24">
        <f t="shared" si="496"/>
        <v>44.44444444444445</v>
      </c>
      <c r="IE28" s="24">
        <f t="shared" si="497"/>
        <v>50</v>
      </c>
      <c r="IF28" s="24">
        <f t="shared" si="498"/>
        <v>33.333333333333329</v>
      </c>
      <c r="IG28" s="24">
        <f t="shared" si="499"/>
        <v>33.333333333333329</v>
      </c>
      <c r="IH28" s="24">
        <f t="shared" si="500"/>
        <v>66.666666666666657</v>
      </c>
      <c r="II28" s="24">
        <f t="shared" si="501"/>
        <v>66.666666666666657</v>
      </c>
      <c r="IJ28" s="24">
        <f t="shared" si="502"/>
        <v>33.333333333333329</v>
      </c>
      <c r="IK28" s="24">
        <f t="shared" si="503"/>
        <v>33.333333333333329</v>
      </c>
      <c r="IL28" s="26">
        <f t="shared" si="504"/>
        <v>66.666666666666657</v>
      </c>
      <c r="IM28" s="27">
        <f t="shared" si="505"/>
        <v>66.666666666666657</v>
      </c>
      <c r="IN28" s="24">
        <f t="shared" si="506"/>
        <v>0</v>
      </c>
      <c r="IO28" s="24">
        <f t="shared" si="507"/>
        <v>77.777777777777786</v>
      </c>
      <c r="IP28" s="24">
        <f t="shared" si="508"/>
        <v>19.047619047619047</v>
      </c>
      <c r="IQ28" s="24">
        <f t="shared" si="509"/>
        <v>33.333333333333329</v>
      </c>
      <c r="IR28" s="24">
        <f t="shared" si="510"/>
        <v>33.333333333333329</v>
      </c>
      <c r="IS28" s="24">
        <f t="shared" si="511"/>
        <v>53.333333333333336</v>
      </c>
      <c r="IT28" s="26">
        <f t="shared" si="512"/>
        <v>83.333333333333343</v>
      </c>
      <c r="IU28" s="23">
        <f t="shared" si="513"/>
        <v>0</v>
      </c>
      <c r="IV28" s="16" t="e">
        <f t="shared" si="11"/>
        <v>#DIV/0!</v>
      </c>
      <c r="IW28" s="20">
        <f t="shared" si="514"/>
        <v>83.333333333333343</v>
      </c>
      <c r="IX28" s="71">
        <f>DANE!DM28</f>
        <v>43747</v>
      </c>
      <c r="IY28" s="76">
        <v>2</v>
      </c>
      <c r="IZ28" s="77">
        <v>3</v>
      </c>
      <c r="JA28" s="77">
        <v>2</v>
      </c>
      <c r="JB28" s="77">
        <v>3</v>
      </c>
      <c r="JC28" s="77">
        <v>2</v>
      </c>
      <c r="JD28" s="77">
        <v>2</v>
      </c>
      <c r="JE28" s="77">
        <v>2</v>
      </c>
      <c r="JF28" s="77">
        <v>2</v>
      </c>
      <c r="JG28" s="77">
        <v>2</v>
      </c>
      <c r="JH28" s="77">
        <v>3</v>
      </c>
      <c r="JI28" s="77">
        <v>3</v>
      </c>
      <c r="JJ28" s="77">
        <v>2</v>
      </c>
      <c r="JK28" s="77">
        <v>2</v>
      </c>
      <c r="JL28" s="77">
        <v>2</v>
      </c>
      <c r="JM28" s="77">
        <v>2</v>
      </c>
      <c r="JN28" s="77">
        <v>3</v>
      </c>
      <c r="JO28" s="77">
        <v>2</v>
      </c>
      <c r="JP28" s="77">
        <v>2</v>
      </c>
      <c r="JQ28" s="77">
        <v>2</v>
      </c>
      <c r="JR28" s="77">
        <v>2</v>
      </c>
      <c r="JS28" s="77">
        <v>3</v>
      </c>
      <c r="JT28" s="77">
        <v>3</v>
      </c>
      <c r="JU28" s="77">
        <v>3</v>
      </c>
      <c r="JV28" s="77">
        <v>3</v>
      </c>
      <c r="JW28" s="77">
        <v>2</v>
      </c>
      <c r="JX28" s="77">
        <v>2</v>
      </c>
      <c r="JY28" s="77">
        <v>2</v>
      </c>
      <c r="JZ28" s="77">
        <v>2</v>
      </c>
      <c r="KA28" s="77">
        <v>5</v>
      </c>
      <c r="KB28" s="78">
        <v>5</v>
      </c>
      <c r="KC28" s="76">
        <v>2</v>
      </c>
      <c r="KD28" s="77">
        <v>2</v>
      </c>
      <c r="KE28" s="77">
        <v>1</v>
      </c>
      <c r="KF28" s="77">
        <v>3</v>
      </c>
      <c r="KG28" s="77">
        <v>2</v>
      </c>
      <c r="KH28" s="77">
        <v>2</v>
      </c>
      <c r="KI28" s="77">
        <v>2</v>
      </c>
      <c r="KJ28" s="77">
        <v>4</v>
      </c>
      <c r="KK28" s="77">
        <v>4</v>
      </c>
      <c r="KL28" s="77">
        <v>3</v>
      </c>
      <c r="KM28" s="77">
        <v>3</v>
      </c>
      <c r="KN28" s="77">
        <v>2</v>
      </c>
      <c r="KO28" s="77">
        <v>2</v>
      </c>
      <c r="KP28" s="77">
        <v>3</v>
      </c>
      <c r="KQ28" s="77">
        <v>2</v>
      </c>
      <c r="KR28" s="77">
        <v>4</v>
      </c>
      <c r="KS28" s="77">
        <v>2</v>
      </c>
      <c r="KT28" s="77">
        <v>1</v>
      </c>
      <c r="KU28" s="77">
        <v>2</v>
      </c>
      <c r="KV28" s="77">
        <v>2</v>
      </c>
      <c r="KW28" s="77">
        <v>2</v>
      </c>
      <c r="KX28" s="77">
        <v>2</v>
      </c>
      <c r="KY28" s="77">
        <v>3</v>
      </c>
      <c r="KZ28" s="77">
        <v>4</v>
      </c>
      <c r="LA28" s="77">
        <v>1</v>
      </c>
      <c r="LB28" s="77">
        <v>1</v>
      </c>
      <c r="LC28" s="77">
        <v>0</v>
      </c>
      <c r="LD28" s="78">
        <v>0</v>
      </c>
      <c r="LE28" s="25">
        <f>(((SUM('QLQ-30 + QLQ-OV28'!KA28:KB28)/2)-1)/6)*100</f>
        <v>66.666666666666657</v>
      </c>
      <c r="LF28" s="24">
        <f t="shared" si="515"/>
        <v>53.333333333333343</v>
      </c>
      <c r="LG28" s="24">
        <f t="shared" si="516"/>
        <v>66.666666666666671</v>
      </c>
      <c r="LH28" s="24">
        <f t="shared" si="517"/>
        <v>33.333333333333336</v>
      </c>
      <c r="LI28" s="24">
        <f t="shared" si="518"/>
        <v>66.666666666666671</v>
      </c>
      <c r="LJ28" s="24">
        <f t="shared" si="519"/>
        <v>66.666666666666671</v>
      </c>
      <c r="LK28" s="24">
        <f t="shared" si="520"/>
        <v>44.44444444444445</v>
      </c>
      <c r="LL28" s="24">
        <f t="shared" si="521"/>
        <v>33.333333333333329</v>
      </c>
      <c r="LM28" s="24">
        <f t="shared" si="522"/>
        <v>33.333333333333329</v>
      </c>
      <c r="LN28" s="24">
        <f t="shared" si="523"/>
        <v>33.333333333333329</v>
      </c>
      <c r="LO28" s="24">
        <f t="shared" si="524"/>
        <v>66.666666666666657</v>
      </c>
      <c r="LP28" s="24">
        <f t="shared" si="525"/>
        <v>33.333333333333329</v>
      </c>
      <c r="LQ28" s="24">
        <f t="shared" si="526"/>
        <v>66.666666666666657</v>
      </c>
      <c r="LR28" s="24">
        <f t="shared" si="527"/>
        <v>33.333333333333329</v>
      </c>
      <c r="LS28" s="26">
        <f t="shared" si="528"/>
        <v>33.333333333333329</v>
      </c>
      <c r="LT28" s="27">
        <f t="shared" si="529"/>
        <v>33.333333333333329</v>
      </c>
      <c r="LU28" s="24">
        <f t="shared" si="530"/>
        <v>0</v>
      </c>
      <c r="LV28" s="24">
        <f t="shared" si="531"/>
        <v>66.666666666666657</v>
      </c>
      <c r="LW28" s="24">
        <f t="shared" si="532"/>
        <v>33.333333333333329</v>
      </c>
      <c r="LX28" s="24">
        <f t="shared" si="533"/>
        <v>44.44444444444445</v>
      </c>
      <c r="LY28" s="24">
        <f t="shared" si="534"/>
        <v>16.666666666666664</v>
      </c>
      <c r="LZ28" s="24">
        <f t="shared" si="535"/>
        <v>60</v>
      </c>
      <c r="MA28" s="26">
        <f t="shared" si="536"/>
        <v>100</v>
      </c>
      <c r="MB28" s="23">
        <f t="shared" si="537"/>
        <v>0</v>
      </c>
      <c r="MC28" s="16" t="e">
        <f t="shared" si="12"/>
        <v>#DIV/0!</v>
      </c>
      <c r="MD28" s="20">
        <f t="shared" si="538"/>
        <v>100</v>
      </c>
    </row>
    <row r="29" spans="1:342">
      <c r="A29" s="40" t="s">
        <v>33</v>
      </c>
      <c r="B29" s="4" t="str">
        <f>DANE!B29</f>
        <v>60GW</v>
      </c>
      <c r="C29" s="72">
        <f>DANE!H29</f>
        <v>43623</v>
      </c>
      <c r="D29" s="76">
        <v>3</v>
      </c>
      <c r="E29" s="77">
        <v>3</v>
      </c>
      <c r="F29" s="77">
        <v>2</v>
      </c>
      <c r="G29" s="77">
        <v>3</v>
      </c>
      <c r="H29" s="77">
        <v>3</v>
      </c>
      <c r="I29" s="77">
        <v>3</v>
      </c>
      <c r="J29" s="77">
        <v>3</v>
      </c>
      <c r="K29" s="77">
        <v>2</v>
      </c>
      <c r="L29" s="77">
        <v>2</v>
      </c>
      <c r="M29" s="77">
        <v>3</v>
      </c>
      <c r="N29" s="77">
        <v>3</v>
      </c>
      <c r="O29" s="77">
        <v>3</v>
      </c>
      <c r="P29" s="77">
        <v>3</v>
      </c>
      <c r="Q29" s="77">
        <v>2</v>
      </c>
      <c r="R29" s="77">
        <v>2</v>
      </c>
      <c r="S29" s="77">
        <v>2</v>
      </c>
      <c r="T29" s="77">
        <v>1</v>
      </c>
      <c r="U29" s="77">
        <v>3</v>
      </c>
      <c r="V29" s="77">
        <v>3</v>
      </c>
      <c r="W29" s="77">
        <v>2</v>
      </c>
      <c r="X29" s="77">
        <v>2</v>
      </c>
      <c r="Y29" s="77">
        <v>2</v>
      </c>
      <c r="Z29" s="77">
        <v>2</v>
      </c>
      <c r="AA29" s="77">
        <v>2</v>
      </c>
      <c r="AB29" s="77">
        <v>2</v>
      </c>
      <c r="AC29" s="77">
        <v>2</v>
      </c>
      <c r="AD29" s="77">
        <v>2</v>
      </c>
      <c r="AE29" s="77">
        <v>3</v>
      </c>
      <c r="AF29" s="77">
        <v>3</v>
      </c>
      <c r="AG29" s="78">
        <v>4</v>
      </c>
      <c r="AH29" s="76">
        <v>3</v>
      </c>
      <c r="AI29" s="77">
        <v>2</v>
      </c>
      <c r="AJ29" s="77">
        <v>2</v>
      </c>
      <c r="AK29" s="77">
        <v>2</v>
      </c>
      <c r="AL29" s="77">
        <v>2</v>
      </c>
      <c r="AM29" s="77">
        <v>2</v>
      </c>
      <c r="AN29" s="77">
        <v>2</v>
      </c>
      <c r="AO29" s="77">
        <v>1</v>
      </c>
      <c r="AP29" s="77">
        <v>0</v>
      </c>
      <c r="AQ29" s="77">
        <v>3</v>
      </c>
      <c r="AR29" s="77">
        <v>3</v>
      </c>
      <c r="AS29" s="77">
        <v>2</v>
      </c>
      <c r="AT29" s="77">
        <v>2</v>
      </c>
      <c r="AU29" s="77">
        <v>3</v>
      </c>
      <c r="AV29" s="77">
        <v>1</v>
      </c>
      <c r="AW29" s="77">
        <v>2</v>
      </c>
      <c r="AX29" s="77">
        <v>2</v>
      </c>
      <c r="AY29" s="77">
        <v>2</v>
      </c>
      <c r="AZ29" s="77">
        <v>2</v>
      </c>
      <c r="BA29" s="77">
        <v>2</v>
      </c>
      <c r="BB29" s="77">
        <v>2</v>
      </c>
      <c r="BC29" s="77">
        <v>2</v>
      </c>
      <c r="BD29" s="77">
        <v>3</v>
      </c>
      <c r="BE29" s="77">
        <v>3</v>
      </c>
      <c r="BF29" s="77">
        <v>1</v>
      </c>
      <c r="BG29" s="77">
        <v>1</v>
      </c>
      <c r="BH29" s="77">
        <v>0</v>
      </c>
      <c r="BI29" s="78">
        <v>0</v>
      </c>
      <c r="BJ29" s="25">
        <f>(((SUM('QLQ-30 + QLQ-OV28'!AF29:AG29)/2)-1)/6)*100</f>
        <v>41.666666666666671</v>
      </c>
      <c r="BK29" s="24">
        <f t="shared" si="539"/>
        <v>40</v>
      </c>
      <c r="BL29" s="24">
        <f t="shared" si="540"/>
        <v>33.333333333333336</v>
      </c>
      <c r="BM29" s="24">
        <f t="shared" si="541"/>
        <v>66.666666666666671</v>
      </c>
      <c r="BN29" s="24">
        <f t="shared" si="542"/>
        <v>66.666666666666671</v>
      </c>
      <c r="BO29" s="24">
        <f t="shared" si="543"/>
        <v>66.666666666666671</v>
      </c>
      <c r="BP29" s="24">
        <f t="shared" si="544"/>
        <v>66.666666666666657</v>
      </c>
      <c r="BQ29" s="24">
        <f t="shared" si="545"/>
        <v>33.333333333333329</v>
      </c>
      <c r="BR29" s="24">
        <f t="shared" si="546"/>
        <v>50</v>
      </c>
      <c r="BS29" s="24">
        <f t="shared" si="547"/>
        <v>33.333333333333329</v>
      </c>
      <c r="BT29" s="24">
        <f t="shared" si="548"/>
        <v>66.666666666666657</v>
      </c>
      <c r="BU29" s="24">
        <f t="shared" si="549"/>
        <v>66.666666666666657</v>
      </c>
      <c r="BV29" s="24">
        <f t="shared" si="550"/>
        <v>33.333333333333329</v>
      </c>
      <c r="BW29" s="24">
        <f t="shared" si="551"/>
        <v>0</v>
      </c>
      <c r="BX29" s="26">
        <f t="shared" si="552"/>
        <v>66.666666666666657</v>
      </c>
      <c r="BY29" s="27">
        <f t="shared" si="553"/>
        <v>33.333333333333329</v>
      </c>
      <c r="BZ29" s="24">
        <f t="shared" si="554"/>
        <v>0</v>
      </c>
      <c r="CA29" s="24">
        <f t="shared" si="555"/>
        <v>55.55555555555555</v>
      </c>
      <c r="CB29" s="24">
        <f t="shared" si="556"/>
        <v>38.095238095238095</v>
      </c>
      <c r="CC29" s="24">
        <f t="shared" si="557"/>
        <v>44.44444444444445</v>
      </c>
      <c r="CD29" s="24">
        <f t="shared" si="558"/>
        <v>33.333333333333329</v>
      </c>
      <c r="CE29" s="24">
        <f t="shared" si="559"/>
        <v>40.000000000000007</v>
      </c>
      <c r="CF29" s="26">
        <f t="shared" si="560"/>
        <v>0</v>
      </c>
      <c r="CG29" s="23">
        <f t="shared" si="561"/>
        <v>0</v>
      </c>
      <c r="CH29" s="16" t="e">
        <f t="shared" si="0"/>
        <v>#DIV/0!</v>
      </c>
      <c r="CI29" s="20">
        <f t="shared" si="562"/>
        <v>-16.666666666666664</v>
      </c>
      <c r="CJ29" s="71">
        <f>DANE!AY29</f>
        <v>43648</v>
      </c>
      <c r="CK29" s="76">
        <v>1</v>
      </c>
      <c r="CL29" s="77">
        <v>2</v>
      </c>
      <c r="CM29" s="77">
        <v>2</v>
      </c>
      <c r="CN29" s="77">
        <v>2</v>
      </c>
      <c r="CO29" s="77">
        <v>1</v>
      </c>
      <c r="CP29" s="77">
        <v>2</v>
      </c>
      <c r="CQ29" s="77">
        <v>2</v>
      </c>
      <c r="CR29" s="77">
        <v>2</v>
      </c>
      <c r="CS29" s="77">
        <v>2</v>
      </c>
      <c r="CT29" s="77">
        <v>3</v>
      </c>
      <c r="CU29" s="77">
        <v>2</v>
      </c>
      <c r="CV29" s="77">
        <v>2</v>
      </c>
      <c r="CW29" s="77">
        <v>2</v>
      </c>
      <c r="CX29" s="77">
        <v>2</v>
      </c>
      <c r="CY29" s="77">
        <v>2</v>
      </c>
      <c r="CZ29" s="77">
        <v>3</v>
      </c>
      <c r="DA29" s="77">
        <v>2</v>
      </c>
      <c r="DB29" s="77">
        <v>2</v>
      </c>
      <c r="DC29" s="77">
        <v>2</v>
      </c>
      <c r="DD29" s="77">
        <v>2</v>
      </c>
      <c r="DE29" s="77">
        <v>3</v>
      </c>
      <c r="DF29" s="77">
        <v>3</v>
      </c>
      <c r="DG29" s="77">
        <v>2</v>
      </c>
      <c r="DH29" s="77">
        <v>2</v>
      </c>
      <c r="DI29" s="77">
        <v>2</v>
      </c>
      <c r="DJ29" s="77">
        <v>3</v>
      </c>
      <c r="DK29" s="77">
        <v>2</v>
      </c>
      <c r="DL29" s="77">
        <v>3</v>
      </c>
      <c r="DM29" s="77">
        <v>4</v>
      </c>
      <c r="DN29" s="78">
        <v>4</v>
      </c>
      <c r="DO29" s="76">
        <v>2</v>
      </c>
      <c r="DP29" s="77">
        <v>2</v>
      </c>
      <c r="DQ29" s="77">
        <v>2</v>
      </c>
      <c r="DR29" s="77">
        <v>2</v>
      </c>
      <c r="DS29" s="77">
        <v>2</v>
      </c>
      <c r="DT29" s="77">
        <v>2</v>
      </c>
      <c r="DU29" s="77">
        <v>2</v>
      </c>
      <c r="DV29" s="77">
        <v>2</v>
      </c>
      <c r="DW29" s="77">
        <v>2</v>
      </c>
      <c r="DX29" s="77">
        <v>2</v>
      </c>
      <c r="DY29" s="77">
        <v>2</v>
      </c>
      <c r="DZ29" s="77">
        <v>2</v>
      </c>
      <c r="EA29" s="77">
        <v>2</v>
      </c>
      <c r="EB29" s="77">
        <v>3</v>
      </c>
      <c r="EC29" s="77">
        <v>2</v>
      </c>
      <c r="ED29" s="77">
        <v>2</v>
      </c>
      <c r="EE29" s="77">
        <v>3</v>
      </c>
      <c r="EF29" s="77">
        <v>2</v>
      </c>
      <c r="EG29" s="77">
        <v>2</v>
      </c>
      <c r="EH29" s="77">
        <v>2</v>
      </c>
      <c r="EI29" s="77">
        <v>2</v>
      </c>
      <c r="EJ29" s="77">
        <v>3</v>
      </c>
      <c r="EK29" s="77">
        <v>3</v>
      </c>
      <c r="EL29" s="77">
        <v>4</v>
      </c>
      <c r="EM29" s="77">
        <v>1</v>
      </c>
      <c r="EN29" s="77">
        <v>1</v>
      </c>
      <c r="EO29" s="77">
        <v>0</v>
      </c>
      <c r="EP29" s="78">
        <v>0</v>
      </c>
      <c r="EQ29" s="25">
        <f>(((SUM('QLQ-30 + QLQ-OV28'!DM29:DN29)/2)-1)/6)*100</f>
        <v>50</v>
      </c>
      <c r="ER29" s="24">
        <f t="shared" si="467"/>
        <v>80</v>
      </c>
      <c r="ES29" s="24">
        <f t="shared" si="468"/>
        <v>66.666666666666671</v>
      </c>
      <c r="ET29" s="24">
        <f t="shared" si="469"/>
        <v>50</v>
      </c>
      <c r="EU29" s="24">
        <f t="shared" si="470"/>
        <v>66.666666666666671</v>
      </c>
      <c r="EV29" s="24">
        <f t="shared" si="471"/>
        <v>50</v>
      </c>
      <c r="EW29" s="24">
        <f t="shared" si="472"/>
        <v>44.44444444444445</v>
      </c>
      <c r="EX29" s="24">
        <f t="shared" si="473"/>
        <v>33.333333333333329</v>
      </c>
      <c r="EY29" s="24">
        <f t="shared" si="474"/>
        <v>33.333333333333329</v>
      </c>
      <c r="EZ29" s="24">
        <f t="shared" si="475"/>
        <v>33.333333333333329</v>
      </c>
      <c r="FA29" s="24">
        <f t="shared" si="476"/>
        <v>33.333333333333329</v>
      </c>
      <c r="FB29" s="24">
        <f t="shared" si="477"/>
        <v>33.333333333333329</v>
      </c>
      <c r="FC29" s="24">
        <f t="shared" si="478"/>
        <v>66.666666666666657</v>
      </c>
      <c r="FD29" s="24">
        <f t="shared" si="479"/>
        <v>33.333333333333329</v>
      </c>
      <c r="FE29" s="26">
        <f t="shared" si="480"/>
        <v>66.666666666666657</v>
      </c>
      <c r="FF29" s="27">
        <f t="shared" si="481"/>
        <v>33.333333333333329</v>
      </c>
      <c r="FG29" s="24">
        <f t="shared" si="482"/>
        <v>0</v>
      </c>
      <c r="FH29" s="24">
        <f t="shared" si="483"/>
        <v>77.777777777777786</v>
      </c>
      <c r="FI29" s="24">
        <f t="shared" si="484"/>
        <v>33.333333333333329</v>
      </c>
      <c r="FJ29" s="24">
        <f t="shared" si="485"/>
        <v>33.333333333333329</v>
      </c>
      <c r="FK29" s="24">
        <f t="shared" si="486"/>
        <v>33.333333333333329</v>
      </c>
      <c r="FL29" s="24">
        <f t="shared" si="487"/>
        <v>46.666666666666664</v>
      </c>
      <c r="FM29" s="26">
        <f t="shared" si="488"/>
        <v>33.333333333333329</v>
      </c>
      <c r="FN29" s="23">
        <f t="shared" si="489"/>
        <v>0</v>
      </c>
      <c r="FO29" s="16" t="e">
        <f t="shared" si="10"/>
        <v>#DIV/0!</v>
      </c>
      <c r="FP29" s="20">
        <f t="shared" si="490"/>
        <v>33.333333333333329</v>
      </c>
      <c r="FQ29" s="71">
        <f>DANE!CF29</f>
        <v>43691</v>
      </c>
      <c r="FR29" s="76">
        <v>3</v>
      </c>
      <c r="FS29" s="77">
        <v>3</v>
      </c>
      <c r="FT29" s="77">
        <v>2</v>
      </c>
      <c r="FU29" s="77">
        <v>2</v>
      </c>
      <c r="FV29" s="77">
        <v>2</v>
      </c>
      <c r="FW29" s="77">
        <v>2</v>
      </c>
      <c r="FX29" s="77">
        <v>2</v>
      </c>
      <c r="FY29" s="77">
        <v>2</v>
      </c>
      <c r="FZ29" s="77">
        <v>2</v>
      </c>
      <c r="GA29" s="77">
        <v>3</v>
      </c>
      <c r="GB29" s="77">
        <v>3</v>
      </c>
      <c r="GC29" s="77">
        <v>3</v>
      </c>
      <c r="GD29" s="77">
        <v>3</v>
      </c>
      <c r="GE29" s="77">
        <v>3</v>
      </c>
      <c r="GF29" s="77">
        <v>2</v>
      </c>
      <c r="GG29" s="77">
        <v>2</v>
      </c>
      <c r="GH29" s="77">
        <v>2</v>
      </c>
      <c r="GI29" s="77">
        <v>3</v>
      </c>
      <c r="GJ29" s="77">
        <v>3</v>
      </c>
      <c r="GK29" s="77">
        <v>2</v>
      </c>
      <c r="GL29" s="77">
        <v>3</v>
      </c>
      <c r="GM29" s="77">
        <v>3</v>
      </c>
      <c r="GN29" s="77">
        <v>3</v>
      </c>
      <c r="GO29" s="77">
        <v>3</v>
      </c>
      <c r="GP29" s="77">
        <v>2</v>
      </c>
      <c r="GQ29" s="77">
        <v>3</v>
      </c>
      <c r="GR29" s="77">
        <v>3</v>
      </c>
      <c r="GS29" s="77">
        <v>3</v>
      </c>
      <c r="GT29" s="77">
        <v>3</v>
      </c>
      <c r="GU29" s="78">
        <v>3</v>
      </c>
      <c r="GV29" s="76">
        <v>2</v>
      </c>
      <c r="GW29" s="77">
        <v>2</v>
      </c>
      <c r="GX29" s="77">
        <v>2</v>
      </c>
      <c r="GY29" s="77">
        <v>3</v>
      </c>
      <c r="GZ29" s="77">
        <v>3</v>
      </c>
      <c r="HA29" s="77">
        <v>2</v>
      </c>
      <c r="HB29" s="77">
        <v>2</v>
      </c>
      <c r="HC29" s="77">
        <v>3</v>
      </c>
      <c r="HD29" s="77">
        <v>4</v>
      </c>
      <c r="HE29" s="77">
        <v>3</v>
      </c>
      <c r="HF29" s="77">
        <v>3</v>
      </c>
      <c r="HG29" s="77">
        <v>3</v>
      </c>
      <c r="HH29" s="77">
        <v>4</v>
      </c>
      <c r="HI29" s="77">
        <v>4</v>
      </c>
      <c r="HJ29" s="77">
        <v>2</v>
      </c>
      <c r="HK29" s="77">
        <v>3</v>
      </c>
      <c r="HL29" s="77">
        <v>3</v>
      </c>
      <c r="HM29" s="77">
        <v>1</v>
      </c>
      <c r="HN29" s="77">
        <v>1</v>
      </c>
      <c r="HO29" s="77">
        <v>3</v>
      </c>
      <c r="HP29" s="77">
        <v>3</v>
      </c>
      <c r="HQ29" s="77">
        <v>3</v>
      </c>
      <c r="HR29" s="77">
        <v>3</v>
      </c>
      <c r="HS29" s="77">
        <v>4</v>
      </c>
      <c r="HT29" s="77">
        <v>1</v>
      </c>
      <c r="HU29" s="77">
        <v>1</v>
      </c>
      <c r="HV29" s="77">
        <v>0</v>
      </c>
      <c r="HW29" s="78">
        <v>0</v>
      </c>
      <c r="HX29" s="25">
        <f>(((SUM('QLQ-30 + QLQ-OV28'!GT29:GU29)/2)-1)/6)*100</f>
        <v>33.333333333333329</v>
      </c>
      <c r="HY29" s="24">
        <f t="shared" si="491"/>
        <v>53.333333333333343</v>
      </c>
      <c r="HZ29" s="24">
        <f t="shared" si="492"/>
        <v>66.666666666666671</v>
      </c>
      <c r="IA29" s="24">
        <f t="shared" si="493"/>
        <v>33.333333333333336</v>
      </c>
      <c r="IB29" s="24">
        <f t="shared" si="494"/>
        <v>66.666666666666671</v>
      </c>
      <c r="IC29" s="24">
        <f t="shared" si="495"/>
        <v>33.333333333333336</v>
      </c>
      <c r="ID29" s="24">
        <f t="shared" si="496"/>
        <v>66.666666666666657</v>
      </c>
      <c r="IE29" s="24">
        <f t="shared" si="497"/>
        <v>50</v>
      </c>
      <c r="IF29" s="24">
        <f t="shared" si="498"/>
        <v>50</v>
      </c>
      <c r="IG29" s="24">
        <f t="shared" si="499"/>
        <v>33.333333333333329</v>
      </c>
      <c r="IH29" s="24">
        <f t="shared" si="500"/>
        <v>66.666666666666657</v>
      </c>
      <c r="II29" s="24">
        <f t="shared" si="501"/>
        <v>66.666666666666657</v>
      </c>
      <c r="IJ29" s="24">
        <f t="shared" si="502"/>
        <v>33.333333333333329</v>
      </c>
      <c r="IK29" s="24">
        <f t="shared" si="503"/>
        <v>33.333333333333329</v>
      </c>
      <c r="IL29" s="26">
        <f t="shared" si="504"/>
        <v>66.666666666666657</v>
      </c>
      <c r="IM29" s="27">
        <f t="shared" si="505"/>
        <v>66.666666666666657</v>
      </c>
      <c r="IN29" s="24">
        <f t="shared" si="506"/>
        <v>0</v>
      </c>
      <c r="IO29" s="24">
        <f t="shared" si="507"/>
        <v>77.777777777777786</v>
      </c>
      <c r="IP29" s="24">
        <f t="shared" si="508"/>
        <v>42.857142857142854</v>
      </c>
      <c r="IQ29" s="24">
        <f t="shared" si="509"/>
        <v>77.777777777777786</v>
      </c>
      <c r="IR29" s="24">
        <f t="shared" si="510"/>
        <v>0</v>
      </c>
      <c r="IS29" s="24">
        <f t="shared" si="511"/>
        <v>66.666666666666657</v>
      </c>
      <c r="IT29" s="26">
        <f t="shared" si="512"/>
        <v>83.333333333333343</v>
      </c>
      <c r="IU29" s="23">
        <f t="shared" si="513"/>
        <v>0</v>
      </c>
      <c r="IV29" s="16" t="e">
        <f t="shared" si="11"/>
        <v>#DIV/0!</v>
      </c>
      <c r="IW29" s="20">
        <f t="shared" si="514"/>
        <v>83.333333333333343</v>
      </c>
      <c r="IX29" s="71">
        <f>DANE!DM29</f>
        <v>43756</v>
      </c>
      <c r="IY29" s="76">
        <v>3</v>
      </c>
      <c r="IZ29" s="77">
        <v>3</v>
      </c>
      <c r="JA29" s="77">
        <v>2</v>
      </c>
      <c r="JB29" s="77">
        <v>3</v>
      </c>
      <c r="JC29" s="77">
        <v>2</v>
      </c>
      <c r="JD29" s="77">
        <v>2</v>
      </c>
      <c r="JE29" s="77">
        <v>2</v>
      </c>
      <c r="JF29" s="77">
        <v>2</v>
      </c>
      <c r="JG29" s="77">
        <v>2</v>
      </c>
      <c r="JH29" s="77">
        <v>2</v>
      </c>
      <c r="JI29" s="77">
        <v>2</v>
      </c>
      <c r="JJ29" s="77">
        <v>3</v>
      </c>
      <c r="JK29" s="77">
        <v>3</v>
      </c>
      <c r="JL29" s="77">
        <v>3</v>
      </c>
      <c r="JM29" s="77">
        <v>2</v>
      </c>
      <c r="JN29" s="77">
        <v>2</v>
      </c>
      <c r="JO29" s="77">
        <v>2</v>
      </c>
      <c r="JP29" s="77">
        <v>3</v>
      </c>
      <c r="JQ29" s="77">
        <v>2</v>
      </c>
      <c r="JR29" s="77">
        <v>2</v>
      </c>
      <c r="JS29" s="77">
        <v>3</v>
      </c>
      <c r="JT29" s="77">
        <v>3</v>
      </c>
      <c r="JU29" s="77">
        <v>3</v>
      </c>
      <c r="JV29" s="77">
        <v>3</v>
      </c>
      <c r="JW29" s="77">
        <v>3</v>
      </c>
      <c r="JX29" s="77">
        <v>3</v>
      </c>
      <c r="JY29" s="77">
        <v>3</v>
      </c>
      <c r="JZ29" s="77">
        <v>3</v>
      </c>
      <c r="KA29" s="77">
        <v>4</v>
      </c>
      <c r="KB29" s="78">
        <v>3</v>
      </c>
      <c r="KC29" s="76">
        <v>2</v>
      </c>
      <c r="KD29" s="77">
        <v>2</v>
      </c>
      <c r="KE29" s="77">
        <v>2</v>
      </c>
      <c r="KF29" s="77">
        <v>3</v>
      </c>
      <c r="KG29" s="77">
        <v>3</v>
      </c>
      <c r="KH29" s="77">
        <v>3</v>
      </c>
      <c r="KI29" s="77">
        <v>2</v>
      </c>
      <c r="KJ29" s="77">
        <v>3</v>
      </c>
      <c r="KK29" s="77">
        <v>3</v>
      </c>
      <c r="KL29" s="77">
        <v>3</v>
      </c>
      <c r="KM29" s="77">
        <v>3</v>
      </c>
      <c r="KN29" s="77">
        <v>3</v>
      </c>
      <c r="KO29" s="77">
        <v>3</v>
      </c>
      <c r="KP29" s="77">
        <v>4</v>
      </c>
      <c r="KQ29" s="77">
        <v>2</v>
      </c>
      <c r="KR29" s="77">
        <v>3</v>
      </c>
      <c r="KS29" s="77">
        <v>3</v>
      </c>
      <c r="KT29" s="77">
        <v>1</v>
      </c>
      <c r="KU29" s="77">
        <v>1</v>
      </c>
      <c r="KV29" s="77">
        <v>3</v>
      </c>
      <c r="KW29" s="77">
        <v>2</v>
      </c>
      <c r="KX29" s="77">
        <v>3</v>
      </c>
      <c r="KY29" s="77">
        <v>3</v>
      </c>
      <c r="KZ29" s="77">
        <v>3</v>
      </c>
      <c r="LA29" s="77">
        <v>1</v>
      </c>
      <c r="LB29" s="77">
        <v>1</v>
      </c>
      <c r="LC29" s="77">
        <v>0</v>
      </c>
      <c r="LD29" s="78">
        <v>0</v>
      </c>
      <c r="LE29" s="25">
        <f>(((SUM('QLQ-30 + QLQ-OV28'!KA29:KB29)/2)-1)/6)*100</f>
        <v>41.666666666666671</v>
      </c>
      <c r="LF29" s="24">
        <f t="shared" si="515"/>
        <v>46.666666666666664</v>
      </c>
      <c r="LG29" s="24">
        <f t="shared" si="516"/>
        <v>66.666666666666671</v>
      </c>
      <c r="LH29" s="24">
        <f t="shared" si="517"/>
        <v>33.333333333333336</v>
      </c>
      <c r="LI29" s="24">
        <f t="shared" si="518"/>
        <v>50</v>
      </c>
      <c r="LJ29" s="24">
        <f t="shared" si="519"/>
        <v>33.333333333333336</v>
      </c>
      <c r="LK29" s="24">
        <f t="shared" si="520"/>
        <v>55.55555555555555</v>
      </c>
      <c r="LL29" s="24">
        <f t="shared" si="521"/>
        <v>50</v>
      </c>
      <c r="LM29" s="24">
        <f t="shared" si="522"/>
        <v>33.333333333333329</v>
      </c>
      <c r="LN29" s="24">
        <f t="shared" si="523"/>
        <v>33.333333333333329</v>
      </c>
      <c r="LO29" s="24">
        <f t="shared" si="524"/>
        <v>33.333333333333329</v>
      </c>
      <c r="LP29" s="24">
        <f t="shared" si="525"/>
        <v>66.666666666666657</v>
      </c>
      <c r="LQ29" s="24">
        <f t="shared" si="526"/>
        <v>33.333333333333329</v>
      </c>
      <c r="LR29" s="24">
        <f t="shared" si="527"/>
        <v>33.333333333333329</v>
      </c>
      <c r="LS29" s="26">
        <f t="shared" si="528"/>
        <v>66.666666666666657</v>
      </c>
      <c r="LT29" s="27">
        <f t="shared" si="529"/>
        <v>50</v>
      </c>
      <c r="LU29" s="24">
        <f t="shared" si="530"/>
        <v>0</v>
      </c>
      <c r="LV29" s="24">
        <f t="shared" si="531"/>
        <v>66.666666666666657</v>
      </c>
      <c r="LW29" s="24">
        <f t="shared" si="532"/>
        <v>47.619047619047613</v>
      </c>
      <c r="LX29" s="24">
        <f t="shared" si="533"/>
        <v>66.666666666666657</v>
      </c>
      <c r="LY29" s="24">
        <f t="shared" si="534"/>
        <v>0</v>
      </c>
      <c r="LZ29" s="24">
        <f t="shared" si="535"/>
        <v>66.666666666666657</v>
      </c>
      <c r="MA29" s="26">
        <f t="shared" si="536"/>
        <v>66.666666666666657</v>
      </c>
      <c r="MB29" s="23">
        <f t="shared" si="537"/>
        <v>0</v>
      </c>
      <c r="MC29" s="16" t="e">
        <f t="shared" si="12"/>
        <v>#DIV/0!</v>
      </c>
      <c r="MD29" s="20">
        <f t="shared" si="538"/>
        <v>66.666666666666657</v>
      </c>
    </row>
    <row r="30" spans="1:342">
      <c r="A30" s="40" t="s">
        <v>34</v>
      </c>
      <c r="B30" s="4" t="str">
        <f>DANE!B30</f>
        <v>12NC</v>
      </c>
      <c r="C30" s="72">
        <f>DANE!H30</f>
        <v>43531</v>
      </c>
      <c r="D30" s="76">
        <v>2</v>
      </c>
      <c r="E30" s="77">
        <v>2</v>
      </c>
      <c r="F30" s="77">
        <v>2</v>
      </c>
      <c r="G30" s="77">
        <v>2</v>
      </c>
      <c r="H30" s="77">
        <v>2</v>
      </c>
      <c r="I30" s="77">
        <v>2</v>
      </c>
      <c r="J30" s="77">
        <v>2</v>
      </c>
      <c r="K30" s="77">
        <v>2</v>
      </c>
      <c r="L30" s="77">
        <v>3</v>
      </c>
      <c r="M30" s="77">
        <v>2</v>
      </c>
      <c r="N30" s="77">
        <v>2</v>
      </c>
      <c r="O30" s="77">
        <v>2</v>
      </c>
      <c r="P30" s="77">
        <v>2</v>
      </c>
      <c r="Q30" s="77">
        <v>2</v>
      </c>
      <c r="R30" s="77">
        <v>1</v>
      </c>
      <c r="S30" s="77">
        <v>1</v>
      </c>
      <c r="T30" s="77">
        <v>1</v>
      </c>
      <c r="U30" s="77">
        <v>2</v>
      </c>
      <c r="V30" s="77">
        <v>2</v>
      </c>
      <c r="W30" s="77">
        <v>2</v>
      </c>
      <c r="X30" s="77">
        <v>3</v>
      </c>
      <c r="Y30" s="77">
        <v>3</v>
      </c>
      <c r="Z30" s="77">
        <v>3</v>
      </c>
      <c r="AA30" s="77">
        <v>4</v>
      </c>
      <c r="AB30" s="77">
        <v>3</v>
      </c>
      <c r="AC30" s="77">
        <v>3</v>
      </c>
      <c r="AD30" s="77">
        <v>2</v>
      </c>
      <c r="AE30" s="77">
        <v>3</v>
      </c>
      <c r="AF30" s="77">
        <v>4</v>
      </c>
      <c r="AG30" s="78">
        <v>3</v>
      </c>
      <c r="AH30" s="76">
        <v>2</v>
      </c>
      <c r="AI30" s="77">
        <v>2</v>
      </c>
      <c r="AJ30" s="77">
        <v>2</v>
      </c>
      <c r="AK30" s="77">
        <v>3</v>
      </c>
      <c r="AL30" s="77">
        <v>3</v>
      </c>
      <c r="AM30" s="77">
        <v>2</v>
      </c>
      <c r="AN30" s="77">
        <v>2</v>
      </c>
      <c r="AO30" s="77">
        <v>2</v>
      </c>
      <c r="AP30" s="77">
        <v>2</v>
      </c>
      <c r="AQ30" s="77">
        <v>2</v>
      </c>
      <c r="AR30" s="77">
        <v>3</v>
      </c>
      <c r="AS30" s="77">
        <v>4</v>
      </c>
      <c r="AT30" s="77">
        <v>4</v>
      </c>
      <c r="AU30" s="77">
        <v>4</v>
      </c>
      <c r="AV30" s="77">
        <v>3</v>
      </c>
      <c r="AW30" s="77">
        <v>3</v>
      </c>
      <c r="AX30" s="77">
        <v>3</v>
      </c>
      <c r="AY30" s="77">
        <v>1</v>
      </c>
      <c r="AZ30" s="77">
        <v>1</v>
      </c>
      <c r="BA30" s="77">
        <v>2</v>
      </c>
      <c r="BB30" s="77">
        <v>2</v>
      </c>
      <c r="BC30" s="77">
        <v>2</v>
      </c>
      <c r="BD30" s="77">
        <v>2</v>
      </c>
      <c r="BE30" s="77">
        <v>3</v>
      </c>
      <c r="BF30" s="77">
        <v>1</v>
      </c>
      <c r="BG30" s="77">
        <v>1</v>
      </c>
      <c r="BH30" s="77">
        <v>0</v>
      </c>
      <c r="BI30" s="78">
        <v>0</v>
      </c>
      <c r="BJ30" s="25">
        <f>(((SUM('QLQ-30 + QLQ-OV28'!AF30:AG30)/2)-1)/6)*100</f>
        <v>41.666666666666671</v>
      </c>
      <c r="BK30" s="24">
        <f t="shared" si="539"/>
        <v>66.666666666666671</v>
      </c>
      <c r="BL30" s="24">
        <f t="shared" si="540"/>
        <v>66.666666666666671</v>
      </c>
      <c r="BM30" s="24">
        <f t="shared" si="541"/>
        <v>25</v>
      </c>
      <c r="BN30" s="24">
        <f t="shared" si="542"/>
        <v>50</v>
      </c>
      <c r="BO30" s="24">
        <f t="shared" si="543"/>
        <v>50</v>
      </c>
      <c r="BP30" s="24">
        <f t="shared" si="544"/>
        <v>33.333333333333329</v>
      </c>
      <c r="BQ30" s="24">
        <f t="shared" si="545"/>
        <v>16.666666666666664</v>
      </c>
      <c r="BR30" s="24">
        <f t="shared" si="546"/>
        <v>50</v>
      </c>
      <c r="BS30" s="24">
        <f t="shared" si="547"/>
        <v>33.333333333333329</v>
      </c>
      <c r="BT30" s="24">
        <f t="shared" si="548"/>
        <v>33.333333333333329</v>
      </c>
      <c r="BU30" s="24">
        <f t="shared" si="549"/>
        <v>33.333333333333329</v>
      </c>
      <c r="BV30" s="24">
        <f t="shared" si="550"/>
        <v>0</v>
      </c>
      <c r="BW30" s="24">
        <f t="shared" si="551"/>
        <v>0</v>
      </c>
      <c r="BX30" s="26">
        <f t="shared" si="552"/>
        <v>66.666666666666657</v>
      </c>
      <c r="BY30" s="27">
        <f t="shared" si="553"/>
        <v>33.333333333333329</v>
      </c>
      <c r="BZ30" s="24">
        <f t="shared" si="554"/>
        <v>0</v>
      </c>
      <c r="CA30" s="24">
        <f t="shared" si="555"/>
        <v>44.44444444444445</v>
      </c>
      <c r="CB30" s="24">
        <f t="shared" si="556"/>
        <v>42.857142857142854</v>
      </c>
      <c r="CC30" s="24">
        <f t="shared" si="557"/>
        <v>88.888888888888886</v>
      </c>
      <c r="CD30" s="24">
        <f t="shared" si="558"/>
        <v>0</v>
      </c>
      <c r="CE30" s="24">
        <f t="shared" si="559"/>
        <v>66.666666666666657</v>
      </c>
      <c r="CF30" s="26">
        <f t="shared" si="560"/>
        <v>33.333333333333329</v>
      </c>
      <c r="CG30" s="23">
        <f t="shared" si="561"/>
        <v>0</v>
      </c>
      <c r="CH30" s="16" t="e">
        <f t="shared" si="0"/>
        <v>#DIV/0!</v>
      </c>
      <c r="CI30" s="20">
        <f t="shared" si="562"/>
        <v>33.333333333333329</v>
      </c>
      <c r="CJ30" s="71">
        <f>DANE!AY30</f>
        <v>43563</v>
      </c>
      <c r="CK30" s="76">
        <v>3</v>
      </c>
      <c r="CL30" s="77">
        <v>3</v>
      </c>
      <c r="CM30" s="77">
        <v>2</v>
      </c>
      <c r="CN30" s="77">
        <v>2</v>
      </c>
      <c r="CO30" s="77">
        <v>3</v>
      </c>
      <c r="CP30" s="77">
        <v>3</v>
      </c>
      <c r="CQ30" s="77">
        <v>3</v>
      </c>
      <c r="CR30" s="77">
        <v>2</v>
      </c>
      <c r="CS30" s="77">
        <v>2</v>
      </c>
      <c r="CT30" s="77">
        <v>3</v>
      </c>
      <c r="CU30" s="77">
        <v>2</v>
      </c>
      <c r="CV30" s="77">
        <v>2</v>
      </c>
      <c r="CW30" s="77">
        <v>2</v>
      </c>
      <c r="CX30" s="77">
        <v>3</v>
      </c>
      <c r="CY30" s="77">
        <v>3</v>
      </c>
      <c r="CZ30" s="77">
        <v>2</v>
      </c>
      <c r="DA30" s="77">
        <v>2</v>
      </c>
      <c r="DB30" s="77">
        <v>3</v>
      </c>
      <c r="DC30" s="77">
        <v>3</v>
      </c>
      <c r="DD30" s="77">
        <v>3</v>
      </c>
      <c r="DE30" s="77">
        <v>3</v>
      </c>
      <c r="DF30" s="77">
        <v>3</v>
      </c>
      <c r="DG30" s="77">
        <v>3</v>
      </c>
      <c r="DH30" s="77">
        <v>4</v>
      </c>
      <c r="DI30" s="77">
        <v>3</v>
      </c>
      <c r="DJ30" s="77">
        <v>3</v>
      </c>
      <c r="DK30" s="77">
        <v>3</v>
      </c>
      <c r="DL30" s="77">
        <v>3</v>
      </c>
      <c r="DM30" s="77">
        <v>5</v>
      </c>
      <c r="DN30" s="78">
        <v>4</v>
      </c>
      <c r="DO30" s="76">
        <v>3</v>
      </c>
      <c r="DP30" s="77">
        <v>2</v>
      </c>
      <c r="DQ30" s="77">
        <v>2</v>
      </c>
      <c r="DR30" s="77">
        <v>3</v>
      </c>
      <c r="DS30" s="77">
        <v>3</v>
      </c>
      <c r="DT30" s="77">
        <v>3</v>
      </c>
      <c r="DU30" s="77">
        <v>3</v>
      </c>
      <c r="DV30" s="77">
        <v>3</v>
      </c>
      <c r="DW30" s="77">
        <v>3</v>
      </c>
      <c r="DX30" s="77">
        <v>3</v>
      </c>
      <c r="DY30" s="77">
        <v>3</v>
      </c>
      <c r="DZ30" s="77">
        <v>4</v>
      </c>
      <c r="EA30" s="77">
        <v>4</v>
      </c>
      <c r="EB30" s="77">
        <v>4</v>
      </c>
      <c r="EC30" s="77">
        <v>3</v>
      </c>
      <c r="ED30" s="77">
        <v>4</v>
      </c>
      <c r="EE30" s="77">
        <v>3</v>
      </c>
      <c r="EF30" s="77">
        <v>1</v>
      </c>
      <c r="EG30" s="77">
        <v>1</v>
      </c>
      <c r="EH30" s="77">
        <v>3</v>
      </c>
      <c r="EI30" s="77">
        <v>2</v>
      </c>
      <c r="EJ30" s="77">
        <v>3</v>
      </c>
      <c r="EK30" s="77">
        <v>2</v>
      </c>
      <c r="EL30" s="77">
        <v>3</v>
      </c>
      <c r="EM30" s="77">
        <v>1</v>
      </c>
      <c r="EN30" s="77">
        <v>1</v>
      </c>
      <c r="EO30" s="77">
        <v>0</v>
      </c>
      <c r="EP30" s="78">
        <v>0</v>
      </c>
      <c r="EQ30" s="25">
        <f>(((SUM('QLQ-30 + QLQ-OV28'!DM30:DN30)/2)-1)/6)*100</f>
        <v>58.333333333333336</v>
      </c>
      <c r="ER30" s="24">
        <f t="shared" si="467"/>
        <v>46.666666666666664</v>
      </c>
      <c r="ES30" s="24">
        <f t="shared" si="468"/>
        <v>33.333333333333336</v>
      </c>
      <c r="ET30" s="24">
        <f t="shared" si="469"/>
        <v>25</v>
      </c>
      <c r="EU30" s="24">
        <f t="shared" si="470"/>
        <v>33.333333333333336</v>
      </c>
      <c r="EV30" s="24">
        <f t="shared" si="471"/>
        <v>33.333333333333336</v>
      </c>
      <c r="EW30" s="24">
        <f t="shared" si="472"/>
        <v>55.55555555555555</v>
      </c>
      <c r="EX30" s="24">
        <f t="shared" si="473"/>
        <v>66.666666666666657</v>
      </c>
      <c r="EY30" s="24">
        <f t="shared" si="474"/>
        <v>50</v>
      </c>
      <c r="EZ30" s="24">
        <f t="shared" si="475"/>
        <v>33.333333333333329</v>
      </c>
      <c r="FA30" s="24">
        <f t="shared" si="476"/>
        <v>33.333333333333329</v>
      </c>
      <c r="FB30" s="24">
        <f t="shared" si="477"/>
        <v>33.333333333333329</v>
      </c>
      <c r="FC30" s="24">
        <f t="shared" si="478"/>
        <v>33.333333333333329</v>
      </c>
      <c r="FD30" s="24">
        <f t="shared" si="479"/>
        <v>33.333333333333329</v>
      </c>
      <c r="FE30" s="26">
        <f t="shared" si="480"/>
        <v>66.666666666666657</v>
      </c>
      <c r="FF30" s="27">
        <f t="shared" si="481"/>
        <v>50</v>
      </c>
      <c r="FG30" s="24">
        <f t="shared" si="482"/>
        <v>0</v>
      </c>
      <c r="FH30" s="24">
        <f t="shared" si="483"/>
        <v>55.55555555555555</v>
      </c>
      <c r="FI30" s="24">
        <f t="shared" si="484"/>
        <v>57.142857142857153</v>
      </c>
      <c r="FJ30" s="24">
        <f t="shared" si="485"/>
        <v>88.888888888888886</v>
      </c>
      <c r="FK30" s="24">
        <f t="shared" si="486"/>
        <v>0</v>
      </c>
      <c r="FL30" s="24">
        <f t="shared" si="487"/>
        <v>80</v>
      </c>
      <c r="FM30" s="26">
        <f t="shared" si="488"/>
        <v>66.666666666666657</v>
      </c>
      <c r="FN30" s="23">
        <f t="shared" si="489"/>
        <v>0</v>
      </c>
      <c r="FO30" s="16" t="e">
        <f t="shared" si="10"/>
        <v>#DIV/0!</v>
      </c>
      <c r="FP30" s="20">
        <f t="shared" si="490"/>
        <v>66.666666666666657</v>
      </c>
      <c r="FQ30" s="71">
        <f>DANE!CF30</f>
        <v>43615</v>
      </c>
      <c r="FR30" s="76">
        <v>4</v>
      </c>
      <c r="FS30" s="77">
        <v>3</v>
      </c>
      <c r="FT30" s="77">
        <v>3</v>
      </c>
      <c r="FU30" s="77">
        <v>3</v>
      </c>
      <c r="FV30" s="77">
        <v>3</v>
      </c>
      <c r="FW30" s="77">
        <v>3</v>
      </c>
      <c r="FX30" s="77">
        <v>3</v>
      </c>
      <c r="FY30" s="77">
        <v>3</v>
      </c>
      <c r="FZ30" s="77">
        <v>3</v>
      </c>
      <c r="GA30" s="77">
        <v>3</v>
      </c>
      <c r="GB30" s="77">
        <v>3</v>
      </c>
      <c r="GC30" s="77">
        <v>3</v>
      </c>
      <c r="GD30" s="77">
        <v>3</v>
      </c>
      <c r="GE30" s="77">
        <v>3</v>
      </c>
      <c r="GF30" s="77">
        <v>3</v>
      </c>
      <c r="GG30" s="77">
        <v>2</v>
      </c>
      <c r="GH30" s="77">
        <v>1</v>
      </c>
      <c r="GI30" s="77">
        <v>3</v>
      </c>
      <c r="GJ30" s="77">
        <v>3</v>
      </c>
      <c r="GK30" s="77">
        <v>3</v>
      </c>
      <c r="GL30" s="77">
        <v>3</v>
      </c>
      <c r="GM30" s="77">
        <v>3</v>
      </c>
      <c r="GN30" s="77">
        <v>3</v>
      </c>
      <c r="GO30" s="77">
        <v>3</v>
      </c>
      <c r="GP30" s="77">
        <v>3</v>
      </c>
      <c r="GQ30" s="77">
        <v>3</v>
      </c>
      <c r="GR30" s="77">
        <v>4</v>
      </c>
      <c r="GS30" s="77">
        <v>3</v>
      </c>
      <c r="GT30" s="77">
        <v>5</v>
      </c>
      <c r="GU30" s="78">
        <v>5</v>
      </c>
      <c r="GV30" s="76">
        <v>3</v>
      </c>
      <c r="GW30" s="77">
        <v>3</v>
      </c>
      <c r="GX30" s="77">
        <v>3</v>
      </c>
      <c r="GY30" s="77">
        <v>3</v>
      </c>
      <c r="GZ30" s="77">
        <v>2</v>
      </c>
      <c r="HA30" s="77">
        <v>3</v>
      </c>
      <c r="HB30" s="77">
        <v>3</v>
      </c>
      <c r="HC30" s="77">
        <v>3</v>
      </c>
      <c r="HD30" s="77">
        <v>3</v>
      </c>
      <c r="HE30" s="77">
        <v>3</v>
      </c>
      <c r="HF30" s="77">
        <v>3</v>
      </c>
      <c r="HG30" s="77">
        <v>3</v>
      </c>
      <c r="HH30" s="77">
        <v>3</v>
      </c>
      <c r="HI30" s="77">
        <v>3</v>
      </c>
      <c r="HJ30" s="77">
        <v>3</v>
      </c>
      <c r="HK30" s="77">
        <v>3</v>
      </c>
      <c r="HL30" s="77">
        <v>3</v>
      </c>
      <c r="HM30" s="77">
        <v>1</v>
      </c>
      <c r="HN30" s="77">
        <v>1</v>
      </c>
      <c r="HO30" s="77">
        <v>3</v>
      </c>
      <c r="HP30" s="77">
        <v>3</v>
      </c>
      <c r="HQ30" s="77">
        <v>3</v>
      </c>
      <c r="HR30" s="77">
        <v>3</v>
      </c>
      <c r="HS30" s="77">
        <v>3</v>
      </c>
      <c r="HT30" s="77">
        <v>1</v>
      </c>
      <c r="HU30" s="77">
        <v>1</v>
      </c>
      <c r="HV30" s="77">
        <v>0</v>
      </c>
      <c r="HW30" s="78">
        <v>0</v>
      </c>
      <c r="HX30" s="25">
        <f>(((SUM('QLQ-30 + QLQ-OV28'!GT30:GU30)/2)-1)/6)*100</f>
        <v>66.666666666666657</v>
      </c>
      <c r="HY30" s="24">
        <f t="shared" si="491"/>
        <v>26.666666666666661</v>
      </c>
      <c r="HZ30" s="24">
        <f t="shared" si="492"/>
        <v>33.333333333333336</v>
      </c>
      <c r="IA30" s="24">
        <f t="shared" si="493"/>
        <v>33.333333333333336</v>
      </c>
      <c r="IB30" s="24">
        <f t="shared" si="494"/>
        <v>33.333333333333336</v>
      </c>
      <c r="IC30" s="24">
        <f t="shared" si="495"/>
        <v>16.666666666666664</v>
      </c>
      <c r="ID30" s="24">
        <f t="shared" si="496"/>
        <v>66.666666666666657</v>
      </c>
      <c r="IE30" s="24">
        <f t="shared" si="497"/>
        <v>66.666666666666657</v>
      </c>
      <c r="IF30" s="24">
        <f t="shared" si="498"/>
        <v>66.666666666666657</v>
      </c>
      <c r="IG30" s="24">
        <f t="shared" si="499"/>
        <v>66.666666666666657</v>
      </c>
      <c r="IH30" s="24">
        <f t="shared" si="500"/>
        <v>66.666666666666657</v>
      </c>
      <c r="II30" s="24">
        <f t="shared" si="501"/>
        <v>66.666666666666657</v>
      </c>
      <c r="IJ30" s="24">
        <f t="shared" si="502"/>
        <v>33.333333333333329</v>
      </c>
      <c r="IK30" s="24">
        <f t="shared" si="503"/>
        <v>0</v>
      </c>
      <c r="IL30" s="26">
        <f t="shared" si="504"/>
        <v>66.666666666666657</v>
      </c>
      <c r="IM30" s="27">
        <f t="shared" si="505"/>
        <v>66.666666666666657</v>
      </c>
      <c r="IN30" s="24">
        <f t="shared" si="506"/>
        <v>0</v>
      </c>
      <c r="IO30" s="24">
        <f t="shared" si="507"/>
        <v>66.666666666666657</v>
      </c>
      <c r="IP30" s="24">
        <f t="shared" si="508"/>
        <v>61.904761904761905</v>
      </c>
      <c r="IQ30" s="24">
        <f t="shared" si="509"/>
        <v>66.666666666666657</v>
      </c>
      <c r="IR30" s="24">
        <f t="shared" si="510"/>
        <v>0</v>
      </c>
      <c r="IS30" s="24">
        <f t="shared" si="511"/>
        <v>66.666666666666657</v>
      </c>
      <c r="IT30" s="26">
        <f t="shared" si="512"/>
        <v>66.666666666666657</v>
      </c>
      <c r="IU30" s="23">
        <f t="shared" si="513"/>
        <v>0</v>
      </c>
      <c r="IV30" s="16" t="e">
        <f t="shared" si="11"/>
        <v>#DIV/0!</v>
      </c>
      <c r="IW30" s="20">
        <f t="shared" si="514"/>
        <v>66.666666666666657</v>
      </c>
      <c r="IX30" s="71">
        <f>DANE!DM30</f>
        <v>43686</v>
      </c>
      <c r="IY30" s="76">
        <v>4</v>
      </c>
      <c r="IZ30" s="77">
        <v>4</v>
      </c>
      <c r="JA30" s="77">
        <v>4</v>
      </c>
      <c r="JB30" s="77">
        <v>3</v>
      </c>
      <c r="JC30" s="77">
        <v>3</v>
      </c>
      <c r="JD30" s="77">
        <v>3</v>
      </c>
      <c r="JE30" s="77">
        <v>3</v>
      </c>
      <c r="JF30" s="77">
        <v>3</v>
      </c>
      <c r="JG30" s="77">
        <v>4</v>
      </c>
      <c r="JH30" s="77">
        <v>4</v>
      </c>
      <c r="JI30" s="77">
        <v>4</v>
      </c>
      <c r="JJ30" s="77">
        <v>4</v>
      </c>
      <c r="JK30" s="77">
        <v>4</v>
      </c>
      <c r="JL30" s="77">
        <v>3</v>
      </c>
      <c r="JM30" s="77">
        <v>4</v>
      </c>
      <c r="JN30" s="77">
        <v>3</v>
      </c>
      <c r="JO30" s="77">
        <v>1</v>
      </c>
      <c r="JP30" s="77">
        <v>3</v>
      </c>
      <c r="JQ30" s="77">
        <v>3</v>
      </c>
      <c r="JR30" s="77">
        <v>3</v>
      </c>
      <c r="JS30" s="77">
        <v>3</v>
      </c>
      <c r="JT30" s="77">
        <v>3</v>
      </c>
      <c r="JU30" s="77">
        <v>4</v>
      </c>
      <c r="JV30" s="77">
        <v>4</v>
      </c>
      <c r="JW30" s="77">
        <v>4</v>
      </c>
      <c r="JX30" s="77">
        <v>4</v>
      </c>
      <c r="JY30" s="77">
        <v>4</v>
      </c>
      <c r="JZ30" s="77">
        <v>3</v>
      </c>
      <c r="KA30" s="77">
        <v>5</v>
      </c>
      <c r="KB30" s="78">
        <v>5</v>
      </c>
      <c r="KC30" s="76">
        <v>4</v>
      </c>
      <c r="KD30" s="77">
        <v>4</v>
      </c>
      <c r="KE30" s="77">
        <v>4</v>
      </c>
      <c r="KF30" s="77">
        <v>3</v>
      </c>
      <c r="KG30" s="77">
        <v>2</v>
      </c>
      <c r="KH30" s="77">
        <v>4</v>
      </c>
      <c r="KI30" s="77">
        <v>4</v>
      </c>
      <c r="KJ30" s="77">
        <v>3</v>
      </c>
      <c r="KK30" s="77">
        <v>3</v>
      </c>
      <c r="KL30" s="77">
        <v>4</v>
      </c>
      <c r="KM30" s="77">
        <v>3</v>
      </c>
      <c r="KN30" s="77">
        <v>3</v>
      </c>
      <c r="KO30" s="77">
        <v>4</v>
      </c>
      <c r="KP30" s="77">
        <v>4</v>
      </c>
      <c r="KQ30" s="77">
        <v>3</v>
      </c>
      <c r="KR30" s="77">
        <v>3</v>
      </c>
      <c r="KS30" s="77">
        <v>3</v>
      </c>
      <c r="KT30" s="77">
        <v>1</v>
      </c>
      <c r="KU30" s="77">
        <v>1</v>
      </c>
      <c r="KV30" s="77">
        <v>3</v>
      </c>
      <c r="KW30" s="77">
        <v>3</v>
      </c>
      <c r="KX30" s="77">
        <v>4</v>
      </c>
      <c r="KY30" s="77">
        <v>3</v>
      </c>
      <c r="KZ30" s="77">
        <v>3</v>
      </c>
      <c r="LA30" s="77">
        <v>1</v>
      </c>
      <c r="LB30" s="77">
        <v>1</v>
      </c>
      <c r="LC30" s="77">
        <v>0</v>
      </c>
      <c r="LD30" s="78">
        <v>0</v>
      </c>
      <c r="LE30" s="25">
        <f>(((SUM('QLQ-30 + QLQ-OV28'!KA30:KB30)/2)-1)/6)*100</f>
        <v>66.666666666666657</v>
      </c>
      <c r="LF30" s="24">
        <f t="shared" si="515"/>
        <v>13.33333333333333</v>
      </c>
      <c r="LG30" s="24">
        <f t="shared" si="516"/>
        <v>33.333333333333336</v>
      </c>
      <c r="LH30" s="24">
        <f t="shared" si="517"/>
        <v>16.666666666666664</v>
      </c>
      <c r="LI30" s="24">
        <f t="shared" si="518"/>
        <v>16.666666666666664</v>
      </c>
      <c r="LJ30" s="24">
        <f t="shared" si="519"/>
        <v>0</v>
      </c>
      <c r="LK30" s="24">
        <f t="shared" si="520"/>
        <v>88.888888888888886</v>
      </c>
      <c r="LL30" s="24">
        <f t="shared" si="521"/>
        <v>83.333333333333343</v>
      </c>
      <c r="LM30" s="24">
        <f t="shared" si="522"/>
        <v>83.333333333333343</v>
      </c>
      <c r="LN30" s="24">
        <f t="shared" si="523"/>
        <v>66.666666666666657</v>
      </c>
      <c r="LO30" s="24">
        <f t="shared" si="524"/>
        <v>100</v>
      </c>
      <c r="LP30" s="24">
        <f t="shared" si="525"/>
        <v>100</v>
      </c>
      <c r="LQ30" s="24">
        <f t="shared" si="526"/>
        <v>66.666666666666657</v>
      </c>
      <c r="LR30" s="24">
        <f t="shared" si="527"/>
        <v>0</v>
      </c>
      <c r="LS30" s="26">
        <f t="shared" si="528"/>
        <v>66.666666666666657</v>
      </c>
      <c r="LT30" s="27">
        <f t="shared" si="529"/>
        <v>66.666666666666657</v>
      </c>
      <c r="LU30" s="24">
        <f t="shared" si="530"/>
        <v>0</v>
      </c>
      <c r="LV30" s="24">
        <f t="shared" si="531"/>
        <v>77.777777777777786</v>
      </c>
      <c r="LW30" s="24">
        <f t="shared" si="532"/>
        <v>85.714285714285722</v>
      </c>
      <c r="LX30" s="24">
        <f t="shared" si="533"/>
        <v>77.777777777777786</v>
      </c>
      <c r="LY30" s="24">
        <f t="shared" si="534"/>
        <v>0</v>
      </c>
      <c r="LZ30" s="24">
        <f t="shared" si="535"/>
        <v>80</v>
      </c>
      <c r="MA30" s="26">
        <f t="shared" si="536"/>
        <v>66.666666666666657</v>
      </c>
      <c r="MB30" s="23">
        <f t="shared" si="537"/>
        <v>0</v>
      </c>
      <c r="MC30" s="16" t="e">
        <f t="shared" si="12"/>
        <v>#DIV/0!</v>
      </c>
      <c r="MD30" s="20">
        <f t="shared" si="538"/>
        <v>66.666666666666657</v>
      </c>
    </row>
    <row r="31" spans="1:342">
      <c r="A31" s="40" t="s">
        <v>35</v>
      </c>
      <c r="B31" s="4" t="str">
        <f>DANE!B31</f>
        <v>17GM</v>
      </c>
      <c r="C31" s="72">
        <f>DANE!H31</f>
        <v>43600</v>
      </c>
      <c r="D31" s="76">
        <v>2</v>
      </c>
      <c r="E31" s="77">
        <v>3</v>
      </c>
      <c r="F31" s="77">
        <v>2</v>
      </c>
      <c r="G31" s="77">
        <v>1</v>
      </c>
      <c r="H31" s="77">
        <v>1</v>
      </c>
      <c r="I31" s="77">
        <v>2</v>
      </c>
      <c r="J31" s="77">
        <v>1</v>
      </c>
      <c r="K31" s="77">
        <v>2</v>
      </c>
      <c r="L31" s="77">
        <v>2</v>
      </c>
      <c r="M31" s="77">
        <v>2</v>
      </c>
      <c r="N31" s="77">
        <v>1</v>
      </c>
      <c r="O31" s="77">
        <v>2</v>
      </c>
      <c r="P31" s="77">
        <v>1</v>
      </c>
      <c r="Q31" s="77">
        <v>1</v>
      </c>
      <c r="R31" s="77">
        <v>1</v>
      </c>
      <c r="S31" s="77">
        <v>2</v>
      </c>
      <c r="T31" s="77">
        <v>1</v>
      </c>
      <c r="U31" s="77">
        <v>2</v>
      </c>
      <c r="V31" s="77">
        <v>1</v>
      </c>
      <c r="W31" s="77">
        <v>1</v>
      </c>
      <c r="X31" s="77">
        <v>1</v>
      </c>
      <c r="Y31" s="77">
        <v>2</v>
      </c>
      <c r="Z31" s="77">
        <v>1</v>
      </c>
      <c r="AA31" s="77">
        <v>1</v>
      </c>
      <c r="AB31" s="77">
        <v>1</v>
      </c>
      <c r="AC31" s="77">
        <v>2</v>
      </c>
      <c r="AD31" s="77">
        <v>1</v>
      </c>
      <c r="AE31" s="77">
        <v>1</v>
      </c>
      <c r="AF31" s="77">
        <v>6</v>
      </c>
      <c r="AG31" s="78">
        <v>6</v>
      </c>
      <c r="AH31" s="76">
        <v>2</v>
      </c>
      <c r="AI31" s="77">
        <v>2</v>
      </c>
      <c r="AJ31" s="77">
        <v>2</v>
      </c>
      <c r="AK31" s="77">
        <v>2</v>
      </c>
      <c r="AL31" s="77">
        <v>1</v>
      </c>
      <c r="AM31" s="77">
        <v>1</v>
      </c>
      <c r="AN31" s="77">
        <v>1</v>
      </c>
      <c r="AO31" s="77">
        <v>1</v>
      </c>
      <c r="AP31" s="77">
        <v>0</v>
      </c>
      <c r="AQ31" s="77">
        <v>1</v>
      </c>
      <c r="AR31" s="77">
        <v>1</v>
      </c>
      <c r="AS31" s="77">
        <v>1</v>
      </c>
      <c r="AT31" s="77">
        <v>2</v>
      </c>
      <c r="AU31" s="77">
        <v>2</v>
      </c>
      <c r="AV31" s="77">
        <v>1</v>
      </c>
      <c r="AW31" s="77">
        <v>2</v>
      </c>
      <c r="AX31" s="77">
        <v>1</v>
      </c>
      <c r="AY31" s="77">
        <v>1</v>
      </c>
      <c r="AZ31" s="77">
        <v>1</v>
      </c>
      <c r="BA31" s="77">
        <v>1</v>
      </c>
      <c r="BB31" s="77">
        <v>1</v>
      </c>
      <c r="BC31" s="77">
        <v>1</v>
      </c>
      <c r="BD31" s="77">
        <v>1</v>
      </c>
      <c r="BE31" s="77">
        <v>2</v>
      </c>
      <c r="BF31" s="77">
        <v>2</v>
      </c>
      <c r="BG31" s="77">
        <v>1</v>
      </c>
      <c r="BH31" s="77">
        <v>0</v>
      </c>
      <c r="BI31" s="78">
        <v>0</v>
      </c>
      <c r="BJ31" s="25">
        <f>(((SUM('QLQ-30 + QLQ-OV28'!AF31:AG31)/2)-1)/6)*100</f>
        <v>83.333333333333343</v>
      </c>
      <c r="BK31" s="24">
        <f t="shared" si="539"/>
        <v>73.333333333333343</v>
      </c>
      <c r="BL31" s="24">
        <f t="shared" si="540"/>
        <v>83.333333333333343</v>
      </c>
      <c r="BM31" s="24">
        <f t="shared" si="541"/>
        <v>91.666666666666657</v>
      </c>
      <c r="BN31" s="24">
        <f t="shared" si="542"/>
        <v>100</v>
      </c>
      <c r="BO31" s="24">
        <f t="shared" si="543"/>
        <v>83.333333333333343</v>
      </c>
      <c r="BP31" s="24">
        <f t="shared" si="544"/>
        <v>33.333333333333329</v>
      </c>
      <c r="BQ31" s="24">
        <f t="shared" si="545"/>
        <v>0</v>
      </c>
      <c r="BR31" s="24">
        <f t="shared" si="546"/>
        <v>16.666666666666664</v>
      </c>
      <c r="BS31" s="24">
        <f t="shared" si="547"/>
        <v>33.333333333333329</v>
      </c>
      <c r="BT31" s="24">
        <f t="shared" si="548"/>
        <v>0</v>
      </c>
      <c r="BU31" s="24">
        <f t="shared" si="549"/>
        <v>0</v>
      </c>
      <c r="BV31" s="24">
        <f t="shared" si="550"/>
        <v>33.333333333333329</v>
      </c>
      <c r="BW31" s="24">
        <f t="shared" si="551"/>
        <v>0</v>
      </c>
      <c r="BX31" s="26">
        <f t="shared" si="552"/>
        <v>0</v>
      </c>
      <c r="BY31" s="27">
        <f t="shared" si="553"/>
        <v>0</v>
      </c>
      <c r="BZ31" s="24">
        <f t="shared" si="554"/>
        <v>16.666666666666664</v>
      </c>
      <c r="CA31" s="24">
        <f t="shared" si="555"/>
        <v>11.111111111111109</v>
      </c>
      <c r="CB31" s="24">
        <f t="shared" si="556"/>
        <v>19.047619047619047</v>
      </c>
      <c r="CC31" s="24">
        <f t="shared" si="557"/>
        <v>11.111111111111109</v>
      </c>
      <c r="CD31" s="24">
        <f t="shared" si="558"/>
        <v>0</v>
      </c>
      <c r="CE31" s="24">
        <f t="shared" si="559"/>
        <v>13.33333333333333</v>
      </c>
      <c r="CF31" s="26">
        <f t="shared" si="560"/>
        <v>0</v>
      </c>
      <c r="CG31" s="23">
        <f t="shared" si="561"/>
        <v>16.666666666666664</v>
      </c>
      <c r="CH31" s="16" t="e">
        <f t="shared" si="0"/>
        <v>#DIV/0!</v>
      </c>
      <c r="CI31" s="20">
        <f t="shared" si="562"/>
        <v>-16.666666666666664</v>
      </c>
      <c r="CJ31" s="71">
        <f>DANE!AY31</f>
        <v>43663</v>
      </c>
      <c r="CK31" s="76">
        <v>3</v>
      </c>
      <c r="CL31" s="77">
        <v>3</v>
      </c>
      <c r="CM31" s="77">
        <v>2</v>
      </c>
      <c r="CN31" s="77">
        <v>3</v>
      </c>
      <c r="CO31" s="77">
        <v>2</v>
      </c>
      <c r="CP31" s="77">
        <v>3</v>
      </c>
      <c r="CQ31" s="77">
        <v>4</v>
      </c>
      <c r="CR31" s="77">
        <v>3</v>
      </c>
      <c r="CS31" s="77">
        <v>3</v>
      </c>
      <c r="CT31" s="77">
        <v>4</v>
      </c>
      <c r="CU31" s="77">
        <v>4</v>
      </c>
      <c r="CV31" s="77">
        <v>3</v>
      </c>
      <c r="CW31" s="77">
        <v>4</v>
      </c>
      <c r="CX31" s="77">
        <v>3</v>
      </c>
      <c r="CY31" s="77">
        <v>3</v>
      </c>
      <c r="CZ31" s="77">
        <v>3</v>
      </c>
      <c r="DA31" s="77">
        <v>2</v>
      </c>
      <c r="DB31" s="77">
        <v>4</v>
      </c>
      <c r="DC31" s="77">
        <v>4</v>
      </c>
      <c r="DD31" s="77">
        <v>4</v>
      </c>
      <c r="DE31" s="77">
        <v>3</v>
      </c>
      <c r="DF31" s="77">
        <v>3</v>
      </c>
      <c r="DG31" s="77">
        <v>3</v>
      </c>
      <c r="DH31" s="77">
        <v>3</v>
      </c>
      <c r="DI31" s="77">
        <v>3</v>
      </c>
      <c r="DJ31" s="77">
        <v>3</v>
      </c>
      <c r="DK31" s="77">
        <v>4</v>
      </c>
      <c r="DL31" s="77">
        <v>1</v>
      </c>
      <c r="DM31" s="77">
        <v>1</v>
      </c>
      <c r="DN31" s="78">
        <v>2</v>
      </c>
      <c r="DO31" s="76">
        <v>4</v>
      </c>
      <c r="DP31" s="77">
        <v>4</v>
      </c>
      <c r="DQ31" s="77">
        <v>4</v>
      </c>
      <c r="DR31" s="77">
        <v>4</v>
      </c>
      <c r="DS31" s="77">
        <v>2</v>
      </c>
      <c r="DT31" s="77">
        <v>4</v>
      </c>
      <c r="DU31" s="77">
        <v>4</v>
      </c>
      <c r="DV31" s="77">
        <v>3</v>
      </c>
      <c r="DW31" s="77">
        <v>3</v>
      </c>
      <c r="DX31" s="77">
        <v>4</v>
      </c>
      <c r="DY31" s="77">
        <v>4</v>
      </c>
      <c r="DZ31" s="77">
        <v>4</v>
      </c>
      <c r="EA31" s="77">
        <v>4</v>
      </c>
      <c r="EB31" s="77">
        <v>3</v>
      </c>
      <c r="EC31" s="77">
        <v>2</v>
      </c>
      <c r="ED31" s="77">
        <v>2</v>
      </c>
      <c r="EE31" s="77">
        <v>3</v>
      </c>
      <c r="EF31" s="77">
        <v>1</v>
      </c>
      <c r="EG31" s="77">
        <v>1</v>
      </c>
      <c r="EH31" s="77">
        <v>3</v>
      </c>
      <c r="EI31" s="77">
        <v>3</v>
      </c>
      <c r="EJ31" s="77">
        <v>3</v>
      </c>
      <c r="EK31" s="77">
        <v>3</v>
      </c>
      <c r="EL31" s="77">
        <v>4</v>
      </c>
      <c r="EM31" s="77">
        <v>1</v>
      </c>
      <c r="EN31" s="77">
        <v>1</v>
      </c>
      <c r="EO31" s="77">
        <v>0</v>
      </c>
      <c r="EP31" s="78">
        <v>0</v>
      </c>
      <c r="EQ31" s="25">
        <f>(((SUM('QLQ-30 + QLQ-OV28'!DM31:DN31)/2)-1)/6)*100</f>
        <v>8.3333333333333321</v>
      </c>
      <c r="ER31" s="24">
        <f t="shared" si="467"/>
        <v>46.666666666666664</v>
      </c>
      <c r="ES31" s="24">
        <f t="shared" si="468"/>
        <v>16.666666666666664</v>
      </c>
      <c r="ET31" s="24">
        <f t="shared" si="469"/>
        <v>33.333333333333336</v>
      </c>
      <c r="EU31" s="24">
        <f t="shared" si="470"/>
        <v>16.666666666666664</v>
      </c>
      <c r="EV31" s="24">
        <f t="shared" si="471"/>
        <v>16.666666666666664</v>
      </c>
      <c r="EW31" s="24">
        <f t="shared" si="472"/>
        <v>88.888888888888886</v>
      </c>
      <c r="EX31" s="24">
        <f t="shared" si="473"/>
        <v>66.666666666666657</v>
      </c>
      <c r="EY31" s="24">
        <f t="shared" si="474"/>
        <v>83.333333333333343</v>
      </c>
      <c r="EZ31" s="24">
        <f t="shared" si="475"/>
        <v>66.666666666666657</v>
      </c>
      <c r="FA31" s="24">
        <f t="shared" si="476"/>
        <v>100</v>
      </c>
      <c r="FB31" s="24">
        <f t="shared" si="477"/>
        <v>100</v>
      </c>
      <c r="FC31" s="24">
        <f t="shared" si="478"/>
        <v>66.666666666666657</v>
      </c>
      <c r="FD31" s="24">
        <f t="shared" si="479"/>
        <v>33.333333333333329</v>
      </c>
      <c r="FE31" s="26">
        <f t="shared" si="480"/>
        <v>0</v>
      </c>
      <c r="FF31" s="27">
        <f t="shared" si="481"/>
        <v>66.666666666666657</v>
      </c>
      <c r="FG31" s="24">
        <f t="shared" si="482"/>
        <v>0</v>
      </c>
      <c r="FH31" s="24">
        <f t="shared" si="483"/>
        <v>77.777777777777786</v>
      </c>
      <c r="FI31" s="24">
        <f t="shared" si="484"/>
        <v>90.476190476190482</v>
      </c>
      <c r="FJ31" s="24">
        <f t="shared" si="485"/>
        <v>100</v>
      </c>
      <c r="FK31" s="24">
        <f t="shared" si="486"/>
        <v>0</v>
      </c>
      <c r="FL31" s="24">
        <f t="shared" si="487"/>
        <v>60</v>
      </c>
      <c r="FM31" s="26">
        <f t="shared" si="488"/>
        <v>66.666666666666657</v>
      </c>
      <c r="FN31" s="23">
        <f t="shared" si="489"/>
        <v>0</v>
      </c>
      <c r="FO31" s="16" t="e">
        <f t="shared" si="10"/>
        <v>#DIV/0!</v>
      </c>
      <c r="FP31" s="20">
        <f t="shared" si="490"/>
        <v>66.666666666666657</v>
      </c>
      <c r="FQ31" s="71">
        <f>DANE!CF31</f>
        <v>43705</v>
      </c>
      <c r="FR31" s="76">
        <v>4</v>
      </c>
      <c r="FS31" s="77">
        <v>4</v>
      </c>
      <c r="FT31" s="77">
        <v>3</v>
      </c>
      <c r="FU31" s="77">
        <v>4</v>
      </c>
      <c r="FV31" s="77">
        <v>4</v>
      </c>
      <c r="FW31" s="77">
        <v>4</v>
      </c>
      <c r="FX31" s="77">
        <v>4</v>
      </c>
      <c r="FY31" s="77">
        <v>4</v>
      </c>
      <c r="FZ31" s="77">
        <v>4</v>
      </c>
      <c r="GA31" s="77">
        <v>4</v>
      </c>
      <c r="GB31" s="77">
        <v>3</v>
      </c>
      <c r="GC31" s="77">
        <v>4</v>
      </c>
      <c r="GD31" s="77">
        <v>4</v>
      </c>
      <c r="GE31" s="77">
        <v>4</v>
      </c>
      <c r="GF31" s="77">
        <v>4</v>
      </c>
      <c r="GG31" s="77">
        <v>2</v>
      </c>
      <c r="GH31" s="77">
        <v>3</v>
      </c>
      <c r="GI31" s="77">
        <v>4</v>
      </c>
      <c r="GJ31" s="77">
        <v>3</v>
      </c>
      <c r="GK31" s="77">
        <v>3</v>
      </c>
      <c r="GL31" s="77">
        <v>3</v>
      </c>
      <c r="GM31" s="77">
        <v>3</v>
      </c>
      <c r="GN31" s="77">
        <v>3</v>
      </c>
      <c r="GO31" s="77">
        <v>3</v>
      </c>
      <c r="GP31" s="77">
        <v>3</v>
      </c>
      <c r="GQ31" s="77">
        <v>4</v>
      </c>
      <c r="GR31" s="77">
        <v>4</v>
      </c>
      <c r="GS31" s="77">
        <v>2</v>
      </c>
      <c r="GT31" s="77">
        <v>2</v>
      </c>
      <c r="GU31" s="78">
        <v>2</v>
      </c>
      <c r="GV31" s="76">
        <v>3</v>
      </c>
      <c r="GW31" s="77">
        <v>3</v>
      </c>
      <c r="GX31" s="77">
        <v>3</v>
      </c>
      <c r="GY31" s="77">
        <v>3</v>
      </c>
      <c r="GZ31" s="77">
        <v>2</v>
      </c>
      <c r="HA31" s="77">
        <v>3</v>
      </c>
      <c r="HB31" s="77">
        <v>3</v>
      </c>
      <c r="HC31" s="77">
        <v>3</v>
      </c>
      <c r="HD31" s="77">
        <v>2</v>
      </c>
      <c r="HE31" s="77">
        <v>3</v>
      </c>
      <c r="HF31" s="77">
        <v>3</v>
      </c>
      <c r="HG31" s="77">
        <v>3</v>
      </c>
      <c r="HH31" s="77">
        <v>3</v>
      </c>
      <c r="HI31" s="77">
        <v>3</v>
      </c>
      <c r="HJ31" s="77">
        <v>2</v>
      </c>
      <c r="HK31" s="77">
        <v>2</v>
      </c>
      <c r="HL31" s="77">
        <v>3</v>
      </c>
      <c r="HM31" s="77">
        <v>1</v>
      </c>
      <c r="HN31" s="77">
        <v>1</v>
      </c>
      <c r="HO31" s="77">
        <v>3</v>
      </c>
      <c r="HP31" s="77">
        <v>3</v>
      </c>
      <c r="HQ31" s="77">
        <v>3</v>
      </c>
      <c r="HR31" s="77">
        <v>3</v>
      </c>
      <c r="HS31" s="77">
        <v>3</v>
      </c>
      <c r="HT31" s="77">
        <v>1</v>
      </c>
      <c r="HU31" s="77">
        <v>1</v>
      </c>
      <c r="HV31" s="77">
        <v>0</v>
      </c>
      <c r="HW31" s="78">
        <v>0</v>
      </c>
      <c r="HX31" s="25">
        <f>(((SUM('QLQ-30 + QLQ-OV28'!GT31:GU31)/2)-1)/6)*100</f>
        <v>16.666666666666664</v>
      </c>
      <c r="HY31" s="24">
        <f t="shared" si="491"/>
        <v>6.6666666666666767</v>
      </c>
      <c r="HZ31" s="24">
        <f t="shared" si="492"/>
        <v>0</v>
      </c>
      <c r="IA31" s="24">
        <f t="shared" si="493"/>
        <v>33.333333333333336</v>
      </c>
      <c r="IB31" s="24">
        <f t="shared" si="494"/>
        <v>33.333333333333336</v>
      </c>
      <c r="IC31" s="24">
        <f t="shared" si="495"/>
        <v>0</v>
      </c>
      <c r="ID31" s="24">
        <f t="shared" si="496"/>
        <v>100</v>
      </c>
      <c r="IE31" s="24">
        <f t="shared" si="497"/>
        <v>100</v>
      </c>
      <c r="IF31" s="24">
        <f t="shared" si="498"/>
        <v>83.333333333333343</v>
      </c>
      <c r="IG31" s="24">
        <f t="shared" si="499"/>
        <v>100</v>
      </c>
      <c r="IH31" s="24">
        <f t="shared" si="500"/>
        <v>66.666666666666657</v>
      </c>
      <c r="II31" s="24">
        <f t="shared" si="501"/>
        <v>100</v>
      </c>
      <c r="IJ31" s="24">
        <f t="shared" si="502"/>
        <v>33.333333333333329</v>
      </c>
      <c r="IK31" s="24">
        <f t="shared" si="503"/>
        <v>66.666666666666657</v>
      </c>
      <c r="IL31" s="26">
        <f t="shared" si="504"/>
        <v>33.333333333333329</v>
      </c>
      <c r="IM31" s="27">
        <f t="shared" si="505"/>
        <v>66.666666666666657</v>
      </c>
      <c r="IN31" s="24">
        <f t="shared" si="506"/>
        <v>0</v>
      </c>
      <c r="IO31" s="24">
        <f t="shared" si="507"/>
        <v>66.666666666666657</v>
      </c>
      <c r="IP31" s="24">
        <f t="shared" si="508"/>
        <v>61.904761904761905</v>
      </c>
      <c r="IQ31" s="24">
        <f t="shared" si="509"/>
        <v>66.666666666666657</v>
      </c>
      <c r="IR31" s="24">
        <f t="shared" si="510"/>
        <v>0</v>
      </c>
      <c r="IS31" s="24">
        <f t="shared" si="511"/>
        <v>53.333333333333336</v>
      </c>
      <c r="IT31" s="26">
        <f t="shared" si="512"/>
        <v>50</v>
      </c>
      <c r="IU31" s="23">
        <f t="shared" si="513"/>
        <v>0</v>
      </c>
      <c r="IV31" s="16" t="e">
        <f t="shared" si="11"/>
        <v>#DIV/0!</v>
      </c>
      <c r="IW31" s="20">
        <f t="shared" si="514"/>
        <v>50</v>
      </c>
      <c r="IX31" s="71">
        <f>DANE!DM31</f>
        <v>43747</v>
      </c>
      <c r="IY31" s="76">
        <v>3</v>
      </c>
      <c r="IZ31" s="77">
        <v>2</v>
      </c>
      <c r="JA31" s="77">
        <v>2</v>
      </c>
      <c r="JB31" s="77">
        <v>2</v>
      </c>
      <c r="JC31" s="77">
        <v>2</v>
      </c>
      <c r="JD31" s="77">
        <v>2</v>
      </c>
      <c r="JE31" s="77">
        <v>2</v>
      </c>
      <c r="JF31" s="77">
        <v>2</v>
      </c>
      <c r="JG31" s="77">
        <v>2</v>
      </c>
      <c r="JH31" s="77">
        <v>3</v>
      </c>
      <c r="JI31" s="77">
        <v>2</v>
      </c>
      <c r="JJ31" s="77">
        <v>2</v>
      </c>
      <c r="JK31" s="77">
        <v>2</v>
      </c>
      <c r="JL31" s="77">
        <v>2</v>
      </c>
      <c r="JM31" s="77">
        <v>2</v>
      </c>
      <c r="JN31" s="77">
        <v>1</v>
      </c>
      <c r="JO31" s="77">
        <v>2</v>
      </c>
      <c r="JP31" s="77">
        <v>2</v>
      </c>
      <c r="JQ31" s="77">
        <v>2</v>
      </c>
      <c r="JR31" s="77">
        <v>3</v>
      </c>
      <c r="JS31" s="77">
        <v>3</v>
      </c>
      <c r="JT31" s="77">
        <v>3</v>
      </c>
      <c r="JU31" s="77">
        <v>3</v>
      </c>
      <c r="JV31" s="77">
        <v>3</v>
      </c>
      <c r="JW31" s="77">
        <v>3</v>
      </c>
      <c r="JX31" s="77">
        <v>4</v>
      </c>
      <c r="JY31" s="77">
        <v>2</v>
      </c>
      <c r="JZ31" s="77">
        <v>3</v>
      </c>
      <c r="KA31" s="77">
        <v>4</v>
      </c>
      <c r="KB31" s="78">
        <v>5</v>
      </c>
      <c r="KC31" s="76">
        <v>2</v>
      </c>
      <c r="KD31" s="77">
        <v>2</v>
      </c>
      <c r="KE31" s="77">
        <v>2</v>
      </c>
      <c r="KF31" s="77">
        <v>3</v>
      </c>
      <c r="KG31" s="77">
        <v>3</v>
      </c>
      <c r="KH31" s="77">
        <v>2</v>
      </c>
      <c r="KI31" s="77">
        <v>2</v>
      </c>
      <c r="KJ31" s="77">
        <v>3</v>
      </c>
      <c r="KK31" s="77">
        <v>3</v>
      </c>
      <c r="KL31" s="77">
        <v>3</v>
      </c>
      <c r="KM31" s="77">
        <v>3</v>
      </c>
      <c r="KN31" s="77">
        <v>3</v>
      </c>
      <c r="KO31" s="77">
        <v>3</v>
      </c>
      <c r="KP31" s="77">
        <v>4</v>
      </c>
      <c r="KQ31" s="77">
        <v>2</v>
      </c>
      <c r="KR31" s="77">
        <v>3</v>
      </c>
      <c r="KS31" s="77">
        <v>3</v>
      </c>
      <c r="KT31" s="77">
        <v>1</v>
      </c>
      <c r="KU31" s="77">
        <v>1</v>
      </c>
      <c r="KV31" s="77">
        <v>2</v>
      </c>
      <c r="KW31" s="77">
        <v>3</v>
      </c>
      <c r="KX31" s="77">
        <v>3</v>
      </c>
      <c r="KY31" s="77">
        <v>3</v>
      </c>
      <c r="KZ31" s="77">
        <v>4</v>
      </c>
      <c r="LA31" s="77">
        <v>2</v>
      </c>
      <c r="LB31" s="77">
        <v>3</v>
      </c>
      <c r="LC31" s="77">
        <v>2</v>
      </c>
      <c r="LD31" s="78">
        <v>2</v>
      </c>
      <c r="LE31" s="25">
        <f>(((SUM('QLQ-30 + QLQ-OV28'!KA31:KB31)/2)-1)/6)*100</f>
        <v>58.333333333333336</v>
      </c>
      <c r="LF31" s="24">
        <f t="shared" si="515"/>
        <v>59.999999999999986</v>
      </c>
      <c r="LG31" s="24">
        <f t="shared" si="516"/>
        <v>66.666666666666671</v>
      </c>
      <c r="LH31" s="24">
        <f t="shared" si="517"/>
        <v>33.333333333333336</v>
      </c>
      <c r="LI31" s="24">
        <f t="shared" si="518"/>
        <v>33.333333333333336</v>
      </c>
      <c r="LJ31" s="24">
        <f t="shared" si="519"/>
        <v>33.333333333333336</v>
      </c>
      <c r="LK31" s="24">
        <f t="shared" si="520"/>
        <v>44.44444444444445</v>
      </c>
      <c r="LL31" s="24">
        <f t="shared" si="521"/>
        <v>33.333333333333329</v>
      </c>
      <c r="LM31" s="24">
        <f t="shared" si="522"/>
        <v>33.333333333333329</v>
      </c>
      <c r="LN31" s="24">
        <f t="shared" si="523"/>
        <v>33.333333333333329</v>
      </c>
      <c r="LO31" s="24">
        <f t="shared" si="524"/>
        <v>33.333333333333329</v>
      </c>
      <c r="LP31" s="24">
        <f t="shared" si="525"/>
        <v>33.333333333333329</v>
      </c>
      <c r="LQ31" s="24">
        <f t="shared" si="526"/>
        <v>0</v>
      </c>
      <c r="LR31" s="24">
        <f t="shared" si="527"/>
        <v>33.333333333333329</v>
      </c>
      <c r="LS31" s="26">
        <f t="shared" si="528"/>
        <v>66.666666666666657</v>
      </c>
      <c r="LT31" s="27">
        <f t="shared" si="529"/>
        <v>50</v>
      </c>
      <c r="LU31" s="24">
        <f t="shared" si="530"/>
        <v>29.166666666666668</v>
      </c>
      <c r="LV31" s="24">
        <f t="shared" si="531"/>
        <v>77.777777777777786</v>
      </c>
      <c r="LW31" s="24">
        <f t="shared" si="532"/>
        <v>42.857142857142854</v>
      </c>
      <c r="LX31" s="24">
        <f t="shared" si="533"/>
        <v>66.666666666666657</v>
      </c>
      <c r="LY31" s="24">
        <f t="shared" si="534"/>
        <v>0</v>
      </c>
      <c r="LZ31" s="24">
        <f t="shared" si="535"/>
        <v>66.666666666666657</v>
      </c>
      <c r="MA31" s="26">
        <f t="shared" si="536"/>
        <v>66.666666666666657</v>
      </c>
      <c r="MB31" s="23">
        <f t="shared" si="537"/>
        <v>50</v>
      </c>
      <c r="MC31" s="16">
        <f t="shared" si="12"/>
        <v>29.166666666666668</v>
      </c>
      <c r="MD31" s="20">
        <f t="shared" si="538"/>
        <v>66.666666666666657</v>
      </c>
    </row>
    <row r="32" spans="1:342">
      <c r="A32" s="40" t="s">
        <v>36</v>
      </c>
      <c r="B32" s="4" t="str">
        <f>DANE!B32</f>
        <v>46RI</v>
      </c>
      <c r="C32" s="72">
        <f>DANE!H32</f>
        <v>43430</v>
      </c>
      <c r="D32" s="76">
        <v>2</v>
      </c>
      <c r="E32" s="77">
        <v>2</v>
      </c>
      <c r="F32" s="77">
        <v>2</v>
      </c>
      <c r="G32" s="77">
        <v>2</v>
      </c>
      <c r="H32" s="77">
        <v>2</v>
      </c>
      <c r="I32" s="77">
        <v>2</v>
      </c>
      <c r="J32" s="77">
        <v>3</v>
      </c>
      <c r="K32" s="77">
        <v>2</v>
      </c>
      <c r="L32" s="77">
        <v>3</v>
      </c>
      <c r="M32" s="77">
        <v>2</v>
      </c>
      <c r="N32" s="77">
        <v>3</v>
      </c>
      <c r="O32" s="77">
        <v>3</v>
      </c>
      <c r="P32" s="77">
        <v>3</v>
      </c>
      <c r="Q32" s="77">
        <v>2</v>
      </c>
      <c r="R32" s="77">
        <v>2</v>
      </c>
      <c r="S32" s="77">
        <v>1</v>
      </c>
      <c r="T32" s="77">
        <v>1</v>
      </c>
      <c r="U32" s="77">
        <v>3</v>
      </c>
      <c r="V32" s="77">
        <v>3</v>
      </c>
      <c r="W32" s="77">
        <v>3</v>
      </c>
      <c r="X32" s="77">
        <v>2</v>
      </c>
      <c r="Y32" s="77">
        <v>3</v>
      </c>
      <c r="Z32" s="77">
        <v>2</v>
      </c>
      <c r="AA32" s="77">
        <v>3</v>
      </c>
      <c r="AB32" s="77">
        <v>3</v>
      </c>
      <c r="AC32" s="77">
        <v>3</v>
      </c>
      <c r="AD32" s="77">
        <v>2</v>
      </c>
      <c r="AE32" s="77">
        <v>3</v>
      </c>
      <c r="AF32" s="77">
        <v>3</v>
      </c>
      <c r="AG32" s="78">
        <v>4</v>
      </c>
      <c r="AH32" s="76">
        <v>3</v>
      </c>
      <c r="AI32" s="77">
        <v>3</v>
      </c>
      <c r="AJ32" s="77">
        <v>2</v>
      </c>
      <c r="AK32" s="77">
        <v>3</v>
      </c>
      <c r="AL32" s="77">
        <v>3</v>
      </c>
      <c r="AM32" s="77">
        <v>2</v>
      </c>
      <c r="AN32" s="77">
        <v>2</v>
      </c>
      <c r="AO32" s="77">
        <v>1</v>
      </c>
      <c r="AP32" s="77">
        <v>0</v>
      </c>
      <c r="AQ32" s="77">
        <v>3</v>
      </c>
      <c r="AR32" s="77">
        <v>3</v>
      </c>
      <c r="AS32" s="77">
        <v>3</v>
      </c>
      <c r="AT32" s="77">
        <v>3</v>
      </c>
      <c r="AU32" s="77">
        <v>4</v>
      </c>
      <c r="AV32" s="77">
        <v>3</v>
      </c>
      <c r="AW32" s="77">
        <v>4</v>
      </c>
      <c r="AX32" s="77">
        <v>3</v>
      </c>
      <c r="AY32" s="77">
        <v>1</v>
      </c>
      <c r="AZ32" s="77">
        <v>1</v>
      </c>
      <c r="BA32" s="77">
        <v>1</v>
      </c>
      <c r="BB32" s="77">
        <v>1</v>
      </c>
      <c r="BC32" s="77">
        <v>3</v>
      </c>
      <c r="BD32" s="77">
        <v>3</v>
      </c>
      <c r="BE32" s="77">
        <v>4</v>
      </c>
      <c r="BF32" s="77">
        <v>1</v>
      </c>
      <c r="BG32" s="77">
        <v>1</v>
      </c>
      <c r="BH32" s="77">
        <v>0</v>
      </c>
      <c r="BI32" s="78">
        <v>0</v>
      </c>
      <c r="BJ32" s="25">
        <f>(((SUM('QLQ-30 + QLQ-OV28'!AF32:AG32)/2)-1)/6)*100</f>
        <v>41.666666666666671</v>
      </c>
      <c r="BK32" s="24">
        <f t="shared" si="539"/>
        <v>66.666666666666671</v>
      </c>
      <c r="BL32" s="24">
        <f t="shared" si="540"/>
        <v>50</v>
      </c>
      <c r="BM32" s="24">
        <f t="shared" si="541"/>
        <v>50</v>
      </c>
      <c r="BN32" s="24">
        <f t="shared" si="542"/>
        <v>33.333333333333336</v>
      </c>
      <c r="BO32" s="24">
        <f t="shared" si="543"/>
        <v>50</v>
      </c>
      <c r="BP32" s="24">
        <f t="shared" si="544"/>
        <v>55.55555555555555</v>
      </c>
      <c r="BQ32" s="24">
        <f t="shared" si="545"/>
        <v>33.333333333333329</v>
      </c>
      <c r="BR32" s="24">
        <f t="shared" si="546"/>
        <v>66.666666666666657</v>
      </c>
      <c r="BS32" s="24">
        <f t="shared" si="547"/>
        <v>33.333333333333329</v>
      </c>
      <c r="BT32" s="24">
        <f t="shared" si="548"/>
        <v>66.666666666666657</v>
      </c>
      <c r="BU32" s="24">
        <f t="shared" si="549"/>
        <v>66.666666666666657</v>
      </c>
      <c r="BV32" s="24">
        <f t="shared" si="550"/>
        <v>0</v>
      </c>
      <c r="BW32" s="24">
        <f t="shared" si="551"/>
        <v>0</v>
      </c>
      <c r="BX32" s="26">
        <f t="shared" si="552"/>
        <v>66.666666666666657</v>
      </c>
      <c r="BY32" s="27">
        <f t="shared" si="553"/>
        <v>0</v>
      </c>
      <c r="BZ32" s="24">
        <f t="shared" si="554"/>
        <v>0</v>
      </c>
      <c r="CA32" s="24">
        <f t="shared" si="555"/>
        <v>77.777777777777786</v>
      </c>
      <c r="CB32" s="24">
        <f t="shared" si="556"/>
        <v>52.380952380952387</v>
      </c>
      <c r="CC32" s="24">
        <f t="shared" si="557"/>
        <v>66.666666666666657</v>
      </c>
      <c r="CD32" s="24">
        <f t="shared" si="558"/>
        <v>0</v>
      </c>
      <c r="CE32" s="24">
        <f t="shared" si="559"/>
        <v>80</v>
      </c>
      <c r="CF32" s="26">
        <f t="shared" si="560"/>
        <v>0</v>
      </c>
      <c r="CG32" s="23">
        <f t="shared" si="561"/>
        <v>0</v>
      </c>
      <c r="CH32" s="16" t="e">
        <f t="shared" si="0"/>
        <v>#DIV/0!</v>
      </c>
      <c r="CI32" s="20">
        <f t="shared" si="562"/>
        <v>-16.666666666666664</v>
      </c>
      <c r="CJ32" s="71">
        <f>DANE!AY32</f>
        <v>43452</v>
      </c>
      <c r="CK32" s="76">
        <v>2</v>
      </c>
      <c r="CL32" s="77">
        <v>2</v>
      </c>
      <c r="CM32" s="77">
        <v>2</v>
      </c>
      <c r="CN32" s="77">
        <v>2</v>
      </c>
      <c r="CO32" s="77">
        <v>3</v>
      </c>
      <c r="CP32" s="77">
        <v>3</v>
      </c>
      <c r="CQ32" s="77">
        <v>3</v>
      </c>
      <c r="CR32" s="77">
        <v>2</v>
      </c>
      <c r="CS32" s="77">
        <v>2</v>
      </c>
      <c r="CT32" s="77">
        <v>3</v>
      </c>
      <c r="CU32" s="77">
        <v>3</v>
      </c>
      <c r="CV32" s="77">
        <v>3</v>
      </c>
      <c r="CW32" s="77">
        <v>2</v>
      </c>
      <c r="CX32" s="77">
        <v>2</v>
      </c>
      <c r="CY32" s="77">
        <v>1</v>
      </c>
      <c r="CZ32" s="77">
        <v>1</v>
      </c>
      <c r="DA32" s="77">
        <v>1</v>
      </c>
      <c r="DB32" s="77">
        <v>3</v>
      </c>
      <c r="DC32" s="77">
        <v>2</v>
      </c>
      <c r="DD32" s="77">
        <v>2</v>
      </c>
      <c r="DE32" s="77">
        <v>1</v>
      </c>
      <c r="DF32" s="77">
        <v>2</v>
      </c>
      <c r="DG32" s="77">
        <v>2</v>
      </c>
      <c r="DH32" s="77">
        <v>2</v>
      </c>
      <c r="DI32" s="77">
        <v>3</v>
      </c>
      <c r="DJ32" s="77">
        <v>3</v>
      </c>
      <c r="DK32" s="77">
        <v>3</v>
      </c>
      <c r="DL32" s="77">
        <v>3</v>
      </c>
      <c r="DM32" s="77">
        <v>4</v>
      </c>
      <c r="DN32" s="78">
        <v>4</v>
      </c>
      <c r="DO32" s="76">
        <v>2</v>
      </c>
      <c r="DP32" s="77">
        <v>2</v>
      </c>
      <c r="DQ32" s="77">
        <v>2</v>
      </c>
      <c r="DR32" s="77">
        <v>3</v>
      </c>
      <c r="DS32" s="77">
        <v>3</v>
      </c>
      <c r="DT32" s="77">
        <v>3</v>
      </c>
      <c r="DU32" s="77">
        <v>2</v>
      </c>
      <c r="DV32" s="77">
        <v>2</v>
      </c>
      <c r="DW32" s="77">
        <v>2</v>
      </c>
      <c r="DX32" s="77">
        <v>2</v>
      </c>
      <c r="DY32" s="77">
        <v>3</v>
      </c>
      <c r="DZ32" s="77">
        <v>3</v>
      </c>
      <c r="EA32" s="77">
        <v>3</v>
      </c>
      <c r="EB32" s="77">
        <v>3</v>
      </c>
      <c r="EC32" s="77">
        <v>3</v>
      </c>
      <c r="ED32" s="77">
        <v>3</v>
      </c>
      <c r="EE32" s="77">
        <v>3</v>
      </c>
      <c r="EF32" s="77">
        <v>3</v>
      </c>
      <c r="EG32" s="77">
        <v>3</v>
      </c>
      <c r="EH32" s="77">
        <v>2</v>
      </c>
      <c r="EI32" s="77">
        <v>2</v>
      </c>
      <c r="EJ32" s="77">
        <v>3</v>
      </c>
      <c r="EK32" s="77">
        <v>3</v>
      </c>
      <c r="EL32" s="77">
        <v>3</v>
      </c>
      <c r="EM32" s="77">
        <v>1</v>
      </c>
      <c r="EN32" s="77">
        <v>1</v>
      </c>
      <c r="EO32" s="77">
        <v>0</v>
      </c>
      <c r="EP32" s="78">
        <v>0</v>
      </c>
      <c r="EQ32" s="25">
        <f>(((SUM('QLQ-30 + QLQ-OV28'!DM32:DN32)/2)-1)/6)*100</f>
        <v>50</v>
      </c>
      <c r="ER32" s="24">
        <f t="shared" si="467"/>
        <v>59.999999999999986</v>
      </c>
      <c r="ES32" s="24">
        <f t="shared" si="468"/>
        <v>33.333333333333336</v>
      </c>
      <c r="ET32" s="24">
        <f t="shared" si="469"/>
        <v>75</v>
      </c>
      <c r="EU32" s="24">
        <f t="shared" si="470"/>
        <v>50</v>
      </c>
      <c r="EV32" s="24">
        <f t="shared" si="471"/>
        <v>33.333333333333336</v>
      </c>
      <c r="EW32" s="24">
        <f t="shared" si="472"/>
        <v>66.666666666666657</v>
      </c>
      <c r="EX32" s="24">
        <f t="shared" si="473"/>
        <v>16.666666666666664</v>
      </c>
      <c r="EY32" s="24">
        <f t="shared" si="474"/>
        <v>33.333333333333329</v>
      </c>
      <c r="EZ32" s="24">
        <f t="shared" si="475"/>
        <v>33.333333333333329</v>
      </c>
      <c r="FA32" s="24">
        <f t="shared" si="476"/>
        <v>66.666666666666657</v>
      </c>
      <c r="FB32" s="24">
        <f t="shared" si="477"/>
        <v>33.333333333333329</v>
      </c>
      <c r="FC32" s="24">
        <f t="shared" si="478"/>
        <v>0</v>
      </c>
      <c r="FD32" s="24">
        <f t="shared" si="479"/>
        <v>0</v>
      </c>
      <c r="FE32" s="26">
        <f t="shared" si="480"/>
        <v>66.666666666666657</v>
      </c>
      <c r="FF32" s="27">
        <f t="shared" si="481"/>
        <v>33.333333333333329</v>
      </c>
      <c r="FG32" s="24">
        <f t="shared" si="482"/>
        <v>0</v>
      </c>
      <c r="FH32" s="24">
        <f t="shared" si="483"/>
        <v>66.666666666666657</v>
      </c>
      <c r="FI32" s="24">
        <f t="shared" si="484"/>
        <v>47.619047619047613</v>
      </c>
      <c r="FJ32" s="24">
        <f t="shared" si="485"/>
        <v>66.666666666666657</v>
      </c>
      <c r="FK32" s="24">
        <f t="shared" si="486"/>
        <v>66.666666666666657</v>
      </c>
      <c r="FL32" s="24">
        <f t="shared" si="487"/>
        <v>60</v>
      </c>
      <c r="FM32" s="26">
        <f t="shared" si="488"/>
        <v>33.333333333333329</v>
      </c>
      <c r="FN32" s="23">
        <f t="shared" si="489"/>
        <v>0</v>
      </c>
      <c r="FO32" s="16" t="e">
        <f t="shared" si="10"/>
        <v>#DIV/0!</v>
      </c>
      <c r="FP32" s="20">
        <f t="shared" si="490"/>
        <v>33.333333333333329</v>
      </c>
      <c r="FQ32" s="71">
        <f>DANE!CF32</f>
        <v>43494</v>
      </c>
      <c r="FR32" s="76">
        <v>2</v>
      </c>
      <c r="FS32" s="77">
        <v>2</v>
      </c>
      <c r="FT32" s="77">
        <v>2</v>
      </c>
      <c r="FU32" s="77">
        <v>3</v>
      </c>
      <c r="FV32" s="77">
        <v>1</v>
      </c>
      <c r="FW32" s="77">
        <v>2</v>
      </c>
      <c r="FX32" s="77">
        <v>2</v>
      </c>
      <c r="FY32" s="77">
        <v>2</v>
      </c>
      <c r="FZ32" s="77">
        <v>3</v>
      </c>
      <c r="GA32" s="77">
        <v>3</v>
      </c>
      <c r="GB32" s="77">
        <v>3</v>
      </c>
      <c r="GC32" s="77">
        <v>4</v>
      </c>
      <c r="GD32" s="77">
        <v>3</v>
      </c>
      <c r="GE32" s="77">
        <v>3</v>
      </c>
      <c r="GF32" s="77">
        <v>2</v>
      </c>
      <c r="GG32" s="77">
        <v>1</v>
      </c>
      <c r="GH32" s="77">
        <v>1</v>
      </c>
      <c r="GI32" s="77">
        <v>3</v>
      </c>
      <c r="GJ32" s="77">
        <v>3</v>
      </c>
      <c r="GK32" s="77">
        <v>3</v>
      </c>
      <c r="GL32" s="77">
        <v>3</v>
      </c>
      <c r="GM32" s="77">
        <v>3</v>
      </c>
      <c r="GN32" s="77">
        <v>3</v>
      </c>
      <c r="GO32" s="77">
        <v>3</v>
      </c>
      <c r="GP32" s="77">
        <v>3</v>
      </c>
      <c r="GQ32" s="77">
        <v>3</v>
      </c>
      <c r="GR32" s="77">
        <v>3</v>
      </c>
      <c r="GS32" s="77">
        <v>3</v>
      </c>
      <c r="GT32" s="77">
        <v>3</v>
      </c>
      <c r="GU32" s="78">
        <v>3</v>
      </c>
      <c r="GV32" s="76">
        <v>2</v>
      </c>
      <c r="GW32" s="77">
        <v>2</v>
      </c>
      <c r="GX32" s="77">
        <v>2</v>
      </c>
      <c r="GY32" s="77">
        <v>3</v>
      </c>
      <c r="GZ32" s="77">
        <v>3</v>
      </c>
      <c r="HA32" s="77">
        <v>2</v>
      </c>
      <c r="HB32" s="77">
        <v>3</v>
      </c>
      <c r="HC32" s="77">
        <v>3</v>
      </c>
      <c r="HD32" s="77">
        <v>3</v>
      </c>
      <c r="HE32" s="77">
        <v>3</v>
      </c>
      <c r="HF32" s="77">
        <v>3</v>
      </c>
      <c r="HG32" s="77">
        <v>4</v>
      </c>
      <c r="HH32" s="77">
        <v>4</v>
      </c>
      <c r="HI32" s="77">
        <v>4</v>
      </c>
      <c r="HJ32" s="77">
        <v>3</v>
      </c>
      <c r="HK32" s="77">
        <v>3</v>
      </c>
      <c r="HL32" s="77">
        <v>3</v>
      </c>
      <c r="HM32" s="77">
        <v>2</v>
      </c>
      <c r="HN32" s="77">
        <v>1</v>
      </c>
      <c r="HO32" s="77">
        <v>2</v>
      </c>
      <c r="HP32" s="77">
        <v>2</v>
      </c>
      <c r="HQ32" s="77">
        <v>3</v>
      </c>
      <c r="HR32" s="77">
        <v>3</v>
      </c>
      <c r="HS32" s="77">
        <v>4</v>
      </c>
      <c r="HT32" s="77">
        <v>1</v>
      </c>
      <c r="HU32" s="77">
        <v>1</v>
      </c>
      <c r="HV32" s="77">
        <v>0</v>
      </c>
      <c r="HW32" s="78">
        <v>0</v>
      </c>
      <c r="HX32" s="25">
        <f>(((SUM('QLQ-30 + QLQ-OV28'!GT32:GU32)/2)-1)/6)*100</f>
        <v>33.333333333333329</v>
      </c>
      <c r="HY32" s="24">
        <f t="shared" si="491"/>
        <v>66.666666666666671</v>
      </c>
      <c r="HZ32" s="24">
        <f t="shared" si="492"/>
        <v>66.666666666666671</v>
      </c>
      <c r="IA32" s="24">
        <f t="shared" si="493"/>
        <v>33.333333333333336</v>
      </c>
      <c r="IB32" s="24">
        <f t="shared" si="494"/>
        <v>33.333333333333336</v>
      </c>
      <c r="IC32" s="24">
        <f t="shared" si="495"/>
        <v>33.333333333333336</v>
      </c>
      <c r="ID32" s="24">
        <f t="shared" si="496"/>
        <v>77.777777777777786</v>
      </c>
      <c r="IE32" s="24">
        <f t="shared" si="497"/>
        <v>50</v>
      </c>
      <c r="IF32" s="24">
        <f t="shared" si="498"/>
        <v>66.666666666666657</v>
      </c>
      <c r="IG32" s="24">
        <f t="shared" si="499"/>
        <v>33.333333333333329</v>
      </c>
      <c r="IH32" s="24">
        <f t="shared" si="500"/>
        <v>66.666666666666657</v>
      </c>
      <c r="II32" s="24">
        <f t="shared" si="501"/>
        <v>66.666666666666657</v>
      </c>
      <c r="IJ32" s="24">
        <f t="shared" si="502"/>
        <v>0</v>
      </c>
      <c r="IK32" s="24">
        <f t="shared" si="503"/>
        <v>0</v>
      </c>
      <c r="IL32" s="26">
        <f t="shared" si="504"/>
        <v>66.666666666666657</v>
      </c>
      <c r="IM32" s="27">
        <f t="shared" si="505"/>
        <v>33.333333333333329</v>
      </c>
      <c r="IN32" s="24">
        <f t="shared" si="506"/>
        <v>0</v>
      </c>
      <c r="IO32" s="24">
        <f t="shared" si="507"/>
        <v>77.777777777777786</v>
      </c>
      <c r="IP32" s="24">
        <f t="shared" si="508"/>
        <v>47.619047619047613</v>
      </c>
      <c r="IQ32" s="24">
        <f t="shared" si="509"/>
        <v>88.888888888888886</v>
      </c>
      <c r="IR32" s="24">
        <f t="shared" si="510"/>
        <v>16.666666666666664</v>
      </c>
      <c r="IS32" s="24">
        <f t="shared" si="511"/>
        <v>73.333333333333343</v>
      </c>
      <c r="IT32" s="26">
        <f t="shared" si="512"/>
        <v>66.666666666666657</v>
      </c>
      <c r="IU32" s="23">
        <f t="shared" si="513"/>
        <v>0</v>
      </c>
      <c r="IV32" s="16" t="e">
        <f t="shared" si="11"/>
        <v>#DIV/0!</v>
      </c>
      <c r="IW32" s="20">
        <f t="shared" si="514"/>
        <v>66.666666666666657</v>
      </c>
      <c r="IX32" s="71">
        <f>DANE!DM32</f>
        <v>43516</v>
      </c>
      <c r="IY32" s="76">
        <v>2</v>
      </c>
      <c r="IZ32" s="77">
        <v>2</v>
      </c>
      <c r="JA32" s="77">
        <v>2</v>
      </c>
      <c r="JB32" s="77">
        <v>3</v>
      </c>
      <c r="JC32" s="77">
        <v>2</v>
      </c>
      <c r="JD32" s="77">
        <v>3</v>
      </c>
      <c r="JE32" s="77">
        <v>3</v>
      </c>
      <c r="JF32" s="77">
        <v>2</v>
      </c>
      <c r="JG32" s="77">
        <v>2</v>
      </c>
      <c r="JH32" s="77">
        <v>2</v>
      </c>
      <c r="JI32" s="77">
        <v>3</v>
      </c>
      <c r="JJ32" s="77">
        <v>3</v>
      </c>
      <c r="JK32" s="77">
        <v>3</v>
      </c>
      <c r="JL32" s="77">
        <v>3</v>
      </c>
      <c r="JM32" s="77">
        <v>2</v>
      </c>
      <c r="JN32" s="77">
        <v>1</v>
      </c>
      <c r="JO32" s="77">
        <v>2</v>
      </c>
      <c r="JP32" s="77">
        <v>3</v>
      </c>
      <c r="JQ32" s="77">
        <v>3</v>
      </c>
      <c r="JR32" s="77">
        <v>3</v>
      </c>
      <c r="JS32" s="77">
        <v>3</v>
      </c>
      <c r="JT32" s="77">
        <v>3</v>
      </c>
      <c r="JU32" s="77">
        <v>2</v>
      </c>
      <c r="JV32" s="77">
        <v>3</v>
      </c>
      <c r="JW32" s="77">
        <v>3</v>
      </c>
      <c r="JX32" s="77">
        <v>3</v>
      </c>
      <c r="JY32" s="77">
        <v>2</v>
      </c>
      <c r="JZ32" s="77">
        <v>3</v>
      </c>
      <c r="KA32" s="77">
        <v>4</v>
      </c>
      <c r="KB32" s="78">
        <v>4</v>
      </c>
      <c r="KC32" s="76">
        <v>3</v>
      </c>
      <c r="KD32" s="77">
        <v>2</v>
      </c>
      <c r="KE32" s="77">
        <v>2</v>
      </c>
      <c r="KF32" s="77">
        <v>2</v>
      </c>
      <c r="KG32" s="77">
        <v>3</v>
      </c>
      <c r="KH32" s="77">
        <v>2</v>
      </c>
      <c r="KI32" s="77">
        <v>2</v>
      </c>
      <c r="KJ32" s="77">
        <v>3</v>
      </c>
      <c r="KK32" s="77">
        <v>3</v>
      </c>
      <c r="KL32" s="77">
        <v>3</v>
      </c>
      <c r="KM32" s="77">
        <v>3</v>
      </c>
      <c r="KN32" s="77">
        <v>4</v>
      </c>
      <c r="KO32" s="77">
        <v>4</v>
      </c>
      <c r="KP32" s="77">
        <v>4</v>
      </c>
      <c r="KQ32" s="77">
        <v>3</v>
      </c>
      <c r="KR32" s="77">
        <v>4</v>
      </c>
      <c r="KS32" s="77">
        <v>3</v>
      </c>
      <c r="KT32" s="77">
        <v>1</v>
      </c>
      <c r="KU32" s="77">
        <v>2</v>
      </c>
      <c r="KV32" s="77">
        <v>2</v>
      </c>
      <c r="KW32" s="77">
        <v>2</v>
      </c>
      <c r="KX32" s="77">
        <v>3</v>
      </c>
      <c r="KY32" s="77">
        <v>3</v>
      </c>
      <c r="KZ32" s="77">
        <v>3</v>
      </c>
      <c r="LA32" s="77">
        <v>1</v>
      </c>
      <c r="LB32" s="77">
        <v>1</v>
      </c>
      <c r="LC32" s="77">
        <v>0</v>
      </c>
      <c r="LD32" s="78">
        <v>0</v>
      </c>
      <c r="LE32" s="25">
        <f>(((SUM('QLQ-30 + QLQ-OV28'!KA32:KB32)/2)-1)/6)*100</f>
        <v>50</v>
      </c>
      <c r="LF32" s="24">
        <f t="shared" si="515"/>
        <v>59.999999999999986</v>
      </c>
      <c r="LG32" s="24">
        <f t="shared" si="516"/>
        <v>33.333333333333336</v>
      </c>
      <c r="LH32" s="24">
        <f t="shared" si="517"/>
        <v>41.666666666666664</v>
      </c>
      <c r="LI32" s="24">
        <f t="shared" si="518"/>
        <v>33.333333333333336</v>
      </c>
      <c r="LJ32" s="24">
        <f t="shared" si="519"/>
        <v>50</v>
      </c>
      <c r="LK32" s="24">
        <f t="shared" si="520"/>
        <v>55.55555555555555</v>
      </c>
      <c r="LL32" s="24">
        <f t="shared" si="521"/>
        <v>50</v>
      </c>
      <c r="LM32" s="24">
        <f t="shared" si="522"/>
        <v>50</v>
      </c>
      <c r="LN32" s="24">
        <f t="shared" si="523"/>
        <v>33.333333333333329</v>
      </c>
      <c r="LO32" s="24">
        <f t="shared" si="524"/>
        <v>66.666666666666657</v>
      </c>
      <c r="LP32" s="24">
        <f t="shared" si="525"/>
        <v>66.666666666666657</v>
      </c>
      <c r="LQ32" s="24">
        <f t="shared" si="526"/>
        <v>0</v>
      </c>
      <c r="LR32" s="24">
        <f t="shared" si="527"/>
        <v>33.333333333333329</v>
      </c>
      <c r="LS32" s="26">
        <f t="shared" si="528"/>
        <v>66.666666666666657</v>
      </c>
      <c r="LT32" s="27">
        <f t="shared" si="529"/>
        <v>33.333333333333329</v>
      </c>
      <c r="LU32" s="24">
        <f t="shared" si="530"/>
        <v>0</v>
      </c>
      <c r="LV32" s="24">
        <f t="shared" si="531"/>
        <v>66.666666666666657</v>
      </c>
      <c r="LW32" s="24">
        <f t="shared" si="532"/>
        <v>42.857142857142854</v>
      </c>
      <c r="LX32" s="24">
        <f t="shared" si="533"/>
        <v>88.888888888888886</v>
      </c>
      <c r="LY32" s="24">
        <f t="shared" si="534"/>
        <v>16.666666666666664</v>
      </c>
      <c r="LZ32" s="24">
        <f t="shared" si="535"/>
        <v>80</v>
      </c>
      <c r="MA32" s="26">
        <f t="shared" si="536"/>
        <v>66.666666666666657</v>
      </c>
      <c r="MB32" s="23">
        <f t="shared" si="537"/>
        <v>0</v>
      </c>
      <c r="MC32" s="16" t="e">
        <f t="shared" si="12"/>
        <v>#DIV/0!</v>
      </c>
      <c r="MD32" s="20">
        <f t="shared" si="538"/>
        <v>66.666666666666657</v>
      </c>
    </row>
    <row r="33" spans="1:342">
      <c r="A33" s="40" t="s">
        <v>37</v>
      </c>
      <c r="B33" s="4" t="str">
        <f>DANE!B33</f>
        <v>47ZW</v>
      </c>
      <c r="C33" s="72">
        <f>DANE!H33</f>
        <v>43570</v>
      </c>
      <c r="D33" s="76">
        <v>2</v>
      </c>
      <c r="E33" s="77">
        <v>1</v>
      </c>
      <c r="F33" s="77">
        <v>1</v>
      </c>
      <c r="G33" s="77">
        <v>1</v>
      </c>
      <c r="H33" s="77">
        <v>1</v>
      </c>
      <c r="I33" s="77">
        <v>2</v>
      </c>
      <c r="J33" s="77">
        <v>1</v>
      </c>
      <c r="K33" s="77">
        <v>1</v>
      </c>
      <c r="L33" s="77">
        <v>2</v>
      </c>
      <c r="M33" s="77">
        <v>1</v>
      </c>
      <c r="N33" s="77">
        <v>1</v>
      </c>
      <c r="O33" s="77">
        <v>2</v>
      </c>
      <c r="P33" s="77">
        <v>1</v>
      </c>
      <c r="Q33" s="77">
        <v>1</v>
      </c>
      <c r="R33" s="77">
        <v>1</v>
      </c>
      <c r="S33" s="77">
        <v>1</v>
      </c>
      <c r="T33" s="77">
        <v>1</v>
      </c>
      <c r="U33" s="77">
        <v>2</v>
      </c>
      <c r="V33" s="77">
        <v>1</v>
      </c>
      <c r="W33" s="77">
        <v>1</v>
      </c>
      <c r="X33" s="77">
        <v>2</v>
      </c>
      <c r="Y33" s="77">
        <v>1</v>
      </c>
      <c r="Z33" s="77">
        <v>2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  <c r="AF33" s="77">
        <v>6</v>
      </c>
      <c r="AG33" s="78">
        <v>6</v>
      </c>
      <c r="AH33" s="76">
        <v>3</v>
      </c>
      <c r="AI33" s="77">
        <v>3</v>
      </c>
      <c r="AJ33" s="77">
        <v>2</v>
      </c>
      <c r="AK33" s="77">
        <v>2</v>
      </c>
      <c r="AL33" s="77">
        <v>1</v>
      </c>
      <c r="AM33" s="77">
        <v>1</v>
      </c>
      <c r="AN33" s="77">
        <v>2</v>
      </c>
      <c r="AO33" s="77">
        <v>1</v>
      </c>
      <c r="AP33" s="77">
        <v>0</v>
      </c>
      <c r="AQ33" s="77">
        <v>2</v>
      </c>
      <c r="AR33" s="77">
        <v>1</v>
      </c>
      <c r="AS33" s="77">
        <v>2</v>
      </c>
      <c r="AT33" s="77">
        <v>2</v>
      </c>
      <c r="AU33" s="77">
        <v>1</v>
      </c>
      <c r="AV33" s="77">
        <v>1</v>
      </c>
      <c r="AW33" s="77">
        <v>2</v>
      </c>
      <c r="AX33" s="77">
        <v>1</v>
      </c>
      <c r="AY33" s="77">
        <v>1</v>
      </c>
      <c r="AZ33" s="77">
        <v>1</v>
      </c>
      <c r="BA33" s="77">
        <v>1</v>
      </c>
      <c r="BB33" s="77">
        <v>1</v>
      </c>
      <c r="BC33" s="77">
        <v>1</v>
      </c>
      <c r="BD33" s="77">
        <v>1</v>
      </c>
      <c r="BE33" s="77">
        <v>2</v>
      </c>
      <c r="BF33" s="77">
        <v>2</v>
      </c>
      <c r="BG33" s="77">
        <v>2</v>
      </c>
      <c r="BH33" s="77">
        <v>1</v>
      </c>
      <c r="BI33" s="78">
        <v>1</v>
      </c>
      <c r="BJ33" s="25">
        <f>(((SUM('QLQ-30 + QLQ-OV28'!AF33:AG33)/2)-1)/6)*100</f>
        <v>83.333333333333343</v>
      </c>
      <c r="BK33" s="24">
        <f t="shared" si="539"/>
        <v>93.333333333333329</v>
      </c>
      <c r="BL33" s="24">
        <f t="shared" si="540"/>
        <v>83.333333333333343</v>
      </c>
      <c r="BM33" s="24">
        <f t="shared" si="541"/>
        <v>83.333333333333343</v>
      </c>
      <c r="BN33" s="24">
        <f t="shared" si="542"/>
        <v>100</v>
      </c>
      <c r="BO33" s="24">
        <f t="shared" si="543"/>
        <v>100</v>
      </c>
      <c r="BP33" s="24">
        <f t="shared" si="544"/>
        <v>22.222222222222225</v>
      </c>
      <c r="BQ33" s="24">
        <f t="shared" si="545"/>
        <v>0</v>
      </c>
      <c r="BR33" s="24">
        <f t="shared" si="546"/>
        <v>16.666666666666664</v>
      </c>
      <c r="BS33" s="24">
        <f t="shared" si="547"/>
        <v>0</v>
      </c>
      <c r="BT33" s="24">
        <f t="shared" si="548"/>
        <v>0</v>
      </c>
      <c r="BU33" s="24">
        <f t="shared" si="549"/>
        <v>0</v>
      </c>
      <c r="BV33" s="24">
        <f t="shared" si="550"/>
        <v>0</v>
      </c>
      <c r="BW33" s="24">
        <f t="shared" si="551"/>
        <v>0</v>
      </c>
      <c r="BX33" s="26">
        <f t="shared" si="552"/>
        <v>0</v>
      </c>
      <c r="BY33" s="27">
        <f t="shared" si="553"/>
        <v>0</v>
      </c>
      <c r="BZ33" s="24">
        <f t="shared" si="554"/>
        <v>16.666666666666664</v>
      </c>
      <c r="CA33" s="24">
        <f t="shared" si="555"/>
        <v>11.111111111111109</v>
      </c>
      <c r="CB33" s="24">
        <f t="shared" si="556"/>
        <v>33.333333333333329</v>
      </c>
      <c r="CC33" s="24">
        <f t="shared" si="557"/>
        <v>22.222222222222225</v>
      </c>
      <c r="CD33" s="24">
        <f t="shared" si="558"/>
        <v>0</v>
      </c>
      <c r="CE33" s="24">
        <f t="shared" si="559"/>
        <v>13.33333333333333</v>
      </c>
      <c r="CF33" s="26">
        <f t="shared" si="560"/>
        <v>0</v>
      </c>
      <c r="CG33" s="23">
        <f t="shared" si="561"/>
        <v>33.333333333333329</v>
      </c>
      <c r="CH33" s="16">
        <f t="shared" si="0"/>
        <v>16.666666666666664</v>
      </c>
      <c r="CI33" s="20">
        <f t="shared" si="562"/>
        <v>-16.666666666666664</v>
      </c>
      <c r="CJ33" s="71">
        <f>DANE!AY33</f>
        <v>43594</v>
      </c>
      <c r="CK33" s="76">
        <v>2</v>
      </c>
      <c r="CL33" s="77">
        <v>2</v>
      </c>
      <c r="CM33" s="77">
        <v>1</v>
      </c>
      <c r="CN33" s="77">
        <v>2</v>
      </c>
      <c r="CO33" s="77">
        <v>1</v>
      </c>
      <c r="CP33" s="77">
        <v>2</v>
      </c>
      <c r="CQ33" s="77">
        <v>2</v>
      </c>
      <c r="CR33" s="77">
        <v>1</v>
      </c>
      <c r="CS33" s="77">
        <v>2</v>
      </c>
      <c r="CT33" s="77">
        <v>2</v>
      </c>
      <c r="CU33" s="77">
        <v>2</v>
      </c>
      <c r="CV33" s="77">
        <v>2</v>
      </c>
      <c r="CW33" s="77">
        <v>3</v>
      </c>
      <c r="CX33" s="77">
        <v>2</v>
      </c>
      <c r="CY33" s="77">
        <v>2</v>
      </c>
      <c r="CZ33" s="77">
        <v>1</v>
      </c>
      <c r="DA33" s="77">
        <v>2</v>
      </c>
      <c r="DB33" s="77">
        <v>2</v>
      </c>
      <c r="DC33" s="77">
        <v>2</v>
      </c>
      <c r="DD33" s="77">
        <v>2</v>
      </c>
      <c r="DE33" s="77">
        <v>2</v>
      </c>
      <c r="DF33" s="77">
        <v>2</v>
      </c>
      <c r="DG33" s="77">
        <v>3</v>
      </c>
      <c r="DH33" s="77">
        <v>2</v>
      </c>
      <c r="DI33" s="77">
        <v>3</v>
      </c>
      <c r="DJ33" s="77">
        <v>2</v>
      </c>
      <c r="DK33" s="77">
        <v>2</v>
      </c>
      <c r="DL33" s="77">
        <v>2</v>
      </c>
      <c r="DM33" s="77">
        <v>5</v>
      </c>
      <c r="DN33" s="78">
        <v>4</v>
      </c>
      <c r="DO33" s="76">
        <v>3</v>
      </c>
      <c r="DP33" s="77">
        <v>3</v>
      </c>
      <c r="DQ33" s="77">
        <v>3</v>
      </c>
      <c r="DR33" s="77">
        <v>3</v>
      </c>
      <c r="DS33" s="77">
        <v>2</v>
      </c>
      <c r="DT33" s="77">
        <v>2</v>
      </c>
      <c r="DU33" s="77">
        <v>3</v>
      </c>
      <c r="DV33" s="77">
        <v>2</v>
      </c>
      <c r="DW33" s="77">
        <v>2</v>
      </c>
      <c r="DX33" s="77">
        <v>3</v>
      </c>
      <c r="DY33" s="77">
        <v>3</v>
      </c>
      <c r="DZ33" s="77">
        <v>3</v>
      </c>
      <c r="EA33" s="77">
        <v>3</v>
      </c>
      <c r="EB33" s="77">
        <v>3</v>
      </c>
      <c r="EC33" s="77">
        <v>2</v>
      </c>
      <c r="ED33" s="77">
        <v>2</v>
      </c>
      <c r="EE33" s="77">
        <v>2</v>
      </c>
      <c r="EF33" s="77">
        <v>1</v>
      </c>
      <c r="EG33" s="77">
        <v>1</v>
      </c>
      <c r="EH33" s="77">
        <v>2</v>
      </c>
      <c r="EI33" s="77">
        <v>2</v>
      </c>
      <c r="EJ33" s="77">
        <v>3</v>
      </c>
      <c r="EK33" s="77">
        <v>3</v>
      </c>
      <c r="EL33" s="77">
        <v>3</v>
      </c>
      <c r="EM33" s="77">
        <v>1</v>
      </c>
      <c r="EN33" s="77">
        <v>1</v>
      </c>
      <c r="EO33" s="77">
        <v>0</v>
      </c>
      <c r="EP33" s="78">
        <v>0</v>
      </c>
      <c r="EQ33" s="25">
        <f>(((SUM('QLQ-30 + QLQ-OV28'!DM33:DN33)/2)-1)/6)*100</f>
        <v>58.333333333333336</v>
      </c>
      <c r="ER33" s="24">
        <f t="shared" si="467"/>
        <v>80</v>
      </c>
      <c r="ES33" s="24">
        <f t="shared" si="468"/>
        <v>66.666666666666671</v>
      </c>
      <c r="ET33" s="24">
        <f t="shared" si="469"/>
        <v>58.333333333333329</v>
      </c>
      <c r="EU33" s="24">
        <f t="shared" si="470"/>
        <v>50</v>
      </c>
      <c r="EV33" s="24">
        <f t="shared" si="471"/>
        <v>66.666666666666671</v>
      </c>
      <c r="EW33" s="24">
        <f t="shared" si="472"/>
        <v>33.333333333333329</v>
      </c>
      <c r="EX33" s="24">
        <f t="shared" si="473"/>
        <v>33.333333333333329</v>
      </c>
      <c r="EY33" s="24">
        <f t="shared" si="474"/>
        <v>33.333333333333329</v>
      </c>
      <c r="EZ33" s="24">
        <f t="shared" si="475"/>
        <v>0</v>
      </c>
      <c r="FA33" s="24">
        <f t="shared" si="476"/>
        <v>33.333333333333329</v>
      </c>
      <c r="FB33" s="24">
        <f t="shared" si="477"/>
        <v>66.666666666666657</v>
      </c>
      <c r="FC33" s="24">
        <f t="shared" si="478"/>
        <v>0</v>
      </c>
      <c r="FD33" s="24">
        <f t="shared" si="479"/>
        <v>33.333333333333329</v>
      </c>
      <c r="FE33" s="26">
        <f t="shared" si="480"/>
        <v>33.333333333333329</v>
      </c>
      <c r="FF33" s="27">
        <f t="shared" si="481"/>
        <v>33.333333333333329</v>
      </c>
      <c r="FG33" s="24">
        <f t="shared" si="482"/>
        <v>0</v>
      </c>
      <c r="FH33" s="24">
        <f t="shared" si="483"/>
        <v>66.666666666666657</v>
      </c>
      <c r="FI33" s="24">
        <f t="shared" si="484"/>
        <v>57.142857142857153</v>
      </c>
      <c r="FJ33" s="24">
        <f t="shared" si="485"/>
        <v>66.666666666666657</v>
      </c>
      <c r="FK33" s="24">
        <f t="shared" si="486"/>
        <v>0</v>
      </c>
      <c r="FL33" s="24">
        <f t="shared" si="487"/>
        <v>46.666666666666664</v>
      </c>
      <c r="FM33" s="26">
        <f t="shared" si="488"/>
        <v>33.333333333333329</v>
      </c>
      <c r="FN33" s="23">
        <f t="shared" si="489"/>
        <v>0</v>
      </c>
      <c r="FO33" s="16" t="e">
        <f t="shared" si="10"/>
        <v>#DIV/0!</v>
      </c>
      <c r="FP33" s="20">
        <f t="shared" si="490"/>
        <v>33.333333333333329</v>
      </c>
      <c r="FQ33" s="71">
        <f>DANE!CF33</f>
        <v>43637</v>
      </c>
      <c r="FR33" s="76">
        <v>3</v>
      </c>
      <c r="FS33" s="77">
        <v>3</v>
      </c>
      <c r="FT33" s="77">
        <v>2</v>
      </c>
      <c r="FU33" s="77">
        <v>3</v>
      </c>
      <c r="FV33" s="77">
        <v>2</v>
      </c>
      <c r="FW33" s="77">
        <v>3</v>
      </c>
      <c r="FX33" s="77">
        <v>4</v>
      </c>
      <c r="FY33" s="77">
        <v>3</v>
      </c>
      <c r="FZ33" s="77">
        <v>4</v>
      </c>
      <c r="GA33" s="77">
        <v>4</v>
      </c>
      <c r="GB33" s="77">
        <v>3</v>
      </c>
      <c r="GC33" s="77">
        <v>4</v>
      </c>
      <c r="GD33" s="77">
        <v>3</v>
      </c>
      <c r="GE33" s="77">
        <v>2</v>
      </c>
      <c r="GF33" s="77">
        <v>3</v>
      </c>
      <c r="GG33" s="77">
        <v>2</v>
      </c>
      <c r="GH33" s="77">
        <v>3</v>
      </c>
      <c r="GI33" s="77">
        <v>4</v>
      </c>
      <c r="GJ33" s="77">
        <v>3</v>
      </c>
      <c r="GK33" s="77">
        <v>3</v>
      </c>
      <c r="GL33" s="77">
        <v>3</v>
      </c>
      <c r="GM33" s="77">
        <v>4</v>
      </c>
      <c r="GN33" s="77">
        <v>4</v>
      </c>
      <c r="GO33" s="77">
        <v>3</v>
      </c>
      <c r="GP33" s="77">
        <v>3</v>
      </c>
      <c r="GQ33" s="77">
        <v>2</v>
      </c>
      <c r="GR33" s="77">
        <v>3</v>
      </c>
      <c r="GS33" s="77">
        <v>2</v>
      </c>
      <c r="GT33" s="77">
        <v>3</v>
      </c>
      <c r="GU33" s="78">
        <v>2</v>
      </c>
      <c r="GV33" s="76">
        <v>4</v>
      </c>
      <c r="GW33" s="77">
        <v>4</v>
      </c>
      <c r="GX33" s="77">
        <v>3</v>
      </c>
      <c r="GY33" s="77">
        <v>3</v>
      </c>
      <c r="GZ33" s="77">
        <v>2</v>
      </c>
      <c r="HA33" s="77">
        <v>2</v>
      </c>
      <c r="HB33" s="77">
        <v>3</v>
      </c>
      <c r="HC33" s="77">
        <v>4</v>
      </c>
      <c r="HD33" s="77">
        <v>4</v>
      </c>
      <c r="HE33" s="77">
        <v>4</v>
      </c>
      <c r="HF33" s="77">
        <v>4</v>
      </c>
      <c r="HG33" s="77">
        <v>4</v>
      </c>
      <c r="HH33" s="77">
        <v>4</v>
      </c>
      <c r="HI33" s="77">
        <v>4</v>
      </c>
      <c r="HJ33" s="77">
        <v>3</v>
      </c>
      <c r="HK33" s="77">
        <v>2</v>
      </c>
      <c r="HL33" s="77">
        <v>4</v>
      </c>
      <c r="HM33" s="77">
        <v>1</v>
      </c>
      <c r="HN33" s="77">
        <v>1</v>
      </c>
      <c r="HO33" s="77">
        <v>3</v>
      </c>
      <c r="HP33" s="77">
        <v>3</v>
      </c>
      <c r="HQ33" s="77">
        <v>3</v>
      </c>
      <c r="HR33" s="77">
        <v>3</v>
      </c>
      <c r="HS33" s="77">
        <v>4</v>
      </c>
      <c r="HT33" s="77">
        <v>1</v>
      </c>
      <c r="HU33" s="77">
        <v>1</v>
      </c>
      <c r="HV33" s="77">
        <v>0</v>
      </c>
      <c r="HW33" s="78">
        <v>0</v>
      </c>
      <c r="HX33" s="25">
        <f>(((SUM('QLQ-30 + QLQ-OV28'!GT33:GU33)/2)-1)/6)*100</f>
        <v>25</v>
      </c>
      <c r="HY33" s="24">
        <f t="shared" si="491"/>
        <v>46.666666666666664</v>
      </c>
      <c r="HZ33" s="24">
        <f t="shared" si="492"/>
        <v>16.666666666666664</v>
      </c>
      <c r="IA33" s="24">
        <f t="shared" si="493"/>
        <v>16.666666666666664</v>
      </c>
      <c r="IB33" s="24">
        <f t="shared" si="494"/>
        <v>33.333333333333336</v>
      </c>
      <c r="IC33" s="24">
        <f t="shared" si="495"/>
        <v>50</v>
      </c>
      <c r="ID33" s="24">
        <f t="shared" si="496"/>
        <v>100</v>
      </c>
      <c r="IE33" s="24">
        <f t="shared" si="497"/>
        <v>50</v>
      </c>
      <c r="IF33" s="24">
        <f t="shared" si="498"/>
        <v>83.333333333333343</v>
      </c>
      <c r="IG33" s="24">
        <f t="shared" si="499"/>
        <v>66.666666666666657</v>
      </c>
      <c r="IH33" s="24">
        <f t="shared" si="500"/>
        <v>66.666666666666657</v>
      </c>
      <c r="II33" s="24">
        <f t="shared" si="501"/>
        <v>66.666666666666657</v>
      </c>
      <c r="IJ33" s="24">
        <f t="shared" si="502"/>
        <v>33.333333333333329</v>
      </c>
      <c r="IK33" s="24">
        <f t="shared" si="503"/>
        <v>66.666666666666657</v>
      </c>
      <c r="IL33" s="26">
        <f t="shared" si="504"/>
        <v>33.333333333333329</v>
      </c>
      <c r="IM33" s="27">
        <f t="shared" si="505"/>
        <v>66.666666666666657</v>
      </c>
      <c r="IN33" s="24">
        <f t="shared" si="506"/>
        <v>0</v>
      </c>
      <c r="IO33" s="24">
        <f t="shared" si="507"/>
        <v>77.777777777777786</v>
      </c>
      <c r="IP33" s="24">
        <f t="shared" si="508"/>
        <v>66.666666666666657</v>
      </c>
      <c r="IQ33" s="24">
        <f t="shared" si="509"/>
        <v>100</v>
      </c>
      <c r="IR33" s="24">
        <f t="shared" si="510"/>
        <v>0</v>
      </c>
      <c r="IS33" s="24">
        <f t="shared" si="511"/>
        <v>80</v>
      </c>
      <c r="IT33" s="26">
        <f t="shared" si="512"/>
        <v>100</v>
      </c>
      <c r="IU33" s="23">
        <f t="shared" si="513"/>
        <v>0</v>
      </c>
      <c r="IV33" s="16" t="e">
        <f t="shared" si="11"/>
        <v>#DIV/0!</v>
      </c>
      <c r="IW33" s="20">
        <f t="shared" si="514"/>
        <v>100</v>
      </c>
      <c r="IX33" s="71">
        <f>DANE!DM33</f>
        <v>43679</v>
      </c>
      <c r="IY33" s="76">
        <v>2</v>
      </c>
      <c r="IZ33" s="77">
        <v>2</v>
      </c>
      <c r="JA33" s="77">
        <v>1</v>
      </c>
      <c r="JB33" s="77">
        <v>2</v>
      </c>
      <c r="JC33" s="77">
        <v>2</v>
      </c>
      <c r="JD33" s="77">
        <v>2</v>
      </c>
      <c r="JE33" s="77">
        <v>2</v>
      </c>
      <c r="JF33" s="77">
        <v>1</v>
      </c>
      <c r="JG33" s="77">
        <v>2</v>
      </c>
      <c r="JH33" s="77">
        <v>2</v>
      </c>
      <c r="JI33" s="77">
        <v>2</v>
      </c>
      <c r="JJ33" s="77">
        <v>2</v>
      </c>
      <c r="JK33" s="77">
        <v>2</v>
      </c>
      <c r="JL33" s="77">
        <v>1</v>
      </c>
      <c r="JM33" s="77">
        <v>1</v>
      </c>
      <c r="JN33" s="77">
        <v>1</v>
      </c>
      <c r="JO33" s="77">
        <v>1</v>
      </c>
      <c r="JP33" s="77">
        <v>2</v>
      </c>
      <c r="JQ33" s="77">
        <v>2</v>
      </c>
      <c r="JR33" s="77">
        <v>2</v>
      </c>
      <c r="JS33" s="77">
        <v>2</v>
      </c>
      <c r="JT33" s="77">
        <v>2</v>
      </c>
      <c r="JU33" s="77">
        <v>1</v>
      </c>
      <c r="JV33" s="77">
        <v>1</v>
      </c>
      <c r="JW33" s="77">
        <v>2</v>
      </c>
      <c r="JX33" s="77">
        <v>1</v>
      </c>
      <c r="JY33" s="77">
        <v>1</v>
      </c>
      <c r="JZ33" s="77">
        <v>2</v>
      </c>
      <c r="KA33" s="77">
        <v>6</v>
      </c>
      <c r="KB33" s="78">
        <v>6</v>
      </c>
      <c r="KC33" s="76">
        <v>2</v>
      </c>
      <c r="KD33" s="77">
        <v>1</v>
      </c>
      <c r="KE33" s="77">
        <v>1</v>
      </c>
      <c r="KF33" s="77">
        <v>1</v>
      </c>
      <c r="KG33" s="77">
        <v>1</v>
      </c>
      <c r="KH33" s="77">
        <v>2</v>
      </c>
      <c r="KI33" s="77">
        <v>1</v>
      </c>
      <c r="KJ33" s="77">
        <v>2</v>
      </c>
      <c r="KK33" s="77">
        <v>1</v>
      </c>
      <c r="KL33" s="77">
        <v>2</v>
      </c>
      <c r="KM33" s="77">
        <v>2</v>
      </c>
      <c r="KN33" s="77">
        <v>1</v>
      </c>
      <c r="KO33" s="77">
        <v>2</v>
      </c>
      <c r="KP33" s="77">
        <v>2</v>
      </c>
      <c r="KQ33" s="77">
        <v>2</v>
      </c>
      <c r="KR33" s="77">
        <v>1</v>
      </c>
      <c r="KS33" s="77">
        <v>2</v>
      </c>
      <c r="KT33" s="77">
        <v>1</v>
      </c>
      <c r="KU33" s="77">
        <v>1</v>
      </c>
      <c r="KV33" s="77">
        <v>2</v>
      </c>
      <c r="KW33" s="77">
        <v>1</v>
      </c>
      <c r="KX33" s="77">
        <v>1</v>
      </c>
      <c r="KY33" s="77">
        <v>2</v>
      </c>
      <c r="KZ33" s="77">
        <v>2</v>
      </c>
      <c r="LA33" s="77">
        <v>1</v>
      </c>
      <c r="LB33" s="77">
        <v>1</v>
      </c>
      <c r="LC33" s="77">
        <v>0</v>
      </c>
      <c r="LD33" s="78">
        <v>0</v>
      </c>
      <c r="LE33" s="25">
        <f>(((SUM('QLQ-30 + QLQ-OV28'!KA33:KB33)/2)-1)/6)*100</f>
        <v>83.333333333333343</v>
      </c>
      <c r="LF33" s="24">
        <f t="shared" si="515"/>
        <v>73.333333333333343</v>
      </c>
      <c r="LG33" s="24">
        <f t="shared" si="516"/>
        <v>66.666666666666671</v>
      </c>
      <c r="LH33" s="24">
        <f t="shared" si="517"/>
        <v>83.333333333333343</v>
      </c>
      <c r="LI33" s="24">
        <f t="shared" si="518"/>
        <v>66.666666666666671</v>
      </c>
      <c r="LJ33" s="24">
        <f t="shared" si="519"/>
        <v>100</v>
      </c>
      <c r="LK33" s="24">
        <f t="shared" si="520"/>
        <v>33.333333333333329</v>
      </c>
      <c r="LL33" s="24">
        <f t="shared" si="521"/>
        <v>0</v>
      </c>
      <c r="LM33" s="24">
        <f t="shared" si="522"/>
        <v>33.333333333333329</v>
      </c>
      <c r="LN33" s="24">
        <f t="shared" si="523"/>
        <v>0</v>
      </c>
      <c r="LO33" s="24">
        <f t="shared" si="524"/>
        <v>33.333333333333329</v>
      </c>
      <c r="LP33" s="24">
        <f t="shared" si="525"/>
        <v>33.333333333333329</v>
      </c>
      <c r="LQ33" s="24">
        <f t="shared" si="526"/>
        <v>0</v>
      </c>
      <c r="LR33" s="24">
        <f t="shared" si="527"/>
        <v>0</v>
      </c>
      <c r="LS33" s="26">
        <f t="shared" si="528"/>
        <v>33.333333333333329</v>
      </c>
      <c r="LT33" s="27">
        <f t="shared" si="529"/>
        <v>16.666666666666664</v>
      </c>
      <c r="LU33" s="24">
        <f t="shared" si="530"/>
        <v>0</v>
      </c>
      <c r="LV33" s="24">
        <f t="shared" si="531"/>
        <v>22.222222222222225</v>
      </c>
      <c r="LW33" s="24">
        <f t="shared" si="532"/>
        <v>9.5238095238095273</v>
      </c>
      <c r="LX33" s="24">
        <f t="shared" si="533"/>
        <v>22.222222222222225</v>
      </c>
      <c r="LY33" s="24">
        <f t="shared" si="534"/>
        <v>0</v>
      </c>
      <c r="LZ33" s="24">
        <f t="shared" si="535"/>
        <v>26.666666666666668</v>
      </c>
      <c r="MA33" s="26">
        <f t="shared" si="536"/>
        <v>16.666666666666664</v>
      </c>
      <c r="MB33" s="23">
        <f t="shared" si="537"/>
        <v>0</v>
      </c>
      <c r="MC33" s="16" t="e">
        <f t="shared" si="12"/>
        <v>#DIV/0!</v>
      </c>
      <c r="MD33" s="20">
        <f t="shared" si="538"/>
        <v>16.666666666666664</v>
      </c>
    </row>
    <row r="34" spans="1:342">
      <c r="A34" s="40" t="s">
        <v>38</v>
      </c>
      <c r="B34" s="4" t="str">
        <f>DANE!B34</f>
        <v>48FL</v>
      </c>
      <c r="C34" s="72">
        <f>DANE!H34</f>
        <v>43628</v>
      </c>
      <c r="D34" s="76">
        <v>3</v>
      </c>
      <c r="E34" s="77">
        <v>3</v>
      </c>
      <c r="F34" s="77">
        <v>2</v>
      </c>
      <c r="G34" s="77">
        <v>3</v>
      </c>
      <c r="H34" s="77">
        <v>2</v>
      </c>
      <c r="I34" s="77">
        <v>2</v>
      </c>
      <c r="J34" s="77">
        <v>3</v>
      </c>
      <c r="K34" s="77">
        <v>3</v>
      </c>
      <c r="L34" s="77">
        <v>2</v>
      </c>
      <c r="M34" s="77">
        <v>3</v>
      </c>
      <c r="N34" s="77">
        <v>3</v>
      </c>
      <c r="O34" s="77">
        <v>3</v>
      </c>
      <c r="P34" s="77">
        <v>2</v>
      </c>
      <c r="Q34" s="77">
        <v>1</v>
      </c>
      <c r="R34" s="77">
        <v>1</v>
      </c>
      <c r="S34" s="77">
        <v>2</v>
      </c>
      <c r="T34" s="77">
        <v>2</v>
      </c>
      <c r="U34" s="77">
        <v>3</v>
      </c>
      <c r="V34" s="77">
        <v>2</v>
      </c>
      <c r="W34" s="77">
        <v>3</v>
      </c>
      <c r="X34" s="77">
        <v>2</v>
      </c>
      <c r="Y34" s="77">
        <v>2</v>
      </c>
      <c r="Z34" s="77">
        <v>3</v>
      </c>
      <c r="AA34" s="77">
        <v>2</v>
      </c>
      <c r="AB34" s="77">
        <v>3</v>
      </c>
      <c r="AC34" s="77">
        <v>3</v>
      </c>
      <c r="AD34" s="77">
        <v>3</v>
      </c>
      <c r="AE34" s="77">
        <v>2</v>
      </c>
      <c r="AF34" s="77">
        <v>4</v>
      </c>
      <c r="AG34" s="78">
        <v>4</v>
      </c>
      <c r="AH34" s="76">
        <v>2</v>
      </c>
      <c r="AI34" s="77">
        <v>2</v>
      </c>
      <c r="AJ34" s="77">
        <v>2</v>
      </c>
      <c r="AK34" s="77">
        <v>3</v>
      </c>
      <c r="AL34" s="77">
        <v>2</v>
      </c>
      <c r="AM34" s="77">
        <v>2</v>
      </c>
      <c r="AN34" s="77">
        <v>3</v>
      </c>
      <c r="AO34" s="77">
        <v>3</v>
      </c>
      <c r="AP34" s="77">
        <v>3</v>
      </c>
      <c r="AQ34" s="77">
        <v>2</v>
      </c>
      <c r="AR34" s="77">
        <v>3</v>
      </c>
      <c r="AS34" s="77">
        <v>3</v>
      </c>
      <c r="AT34" s="77">
        <v>3</v>
      </c>
      <c r="AU34" s="77">
        <v>3</v>
      </c>
      <c r="AV34" s="77">
        <v>3</v>
      </c>
      <c r="AW34" s="77">
        <v>3</v>
      </c>
      <c r="AX34" s="77">
        <v>3</v>
      </c>
      <c r="AY34" s="77">
        <v>1</v>
      </c>
      <c r="AZ34" s="77">
        <v>1</v>
      </c>
      <c r="BA34" s="77">
        <v>3</v>
      </c>
      <c r="BB34" s="77">
        <v>3</v>
      </c>
      <c r="BC34" s="77">
        <v>3</v>
      </c>
      <c r="BD34" s="77">
        <v>1</v>
      </c>
      <c r="BE34" s="77">
        <v>3</v>
      </c>
      <c r="BF34" s="77">
        <v>1</v>
      </c>
      <c r="BG34" s="77">
        <v>1</v>
      </c>
      <c r="BH34" s="77">
        <v>0</v>
      </c>
      <c r="BI34" s="78">
        <v>0</v>
      </c>
      <c r="BJ34" s="25">
        <f>(((SUM('QLQ-30 + QLQ-OV28'!AF34:AG34)/2)-1)/6)*100</f>
        <v>50</v>
      </c>
      <c r="BK34" s="24">
        <f t="shared" si="539"/>
        <v>46.666666666666664</v>
      </c>
      <c r="BL34" s="24">
        <f t="shared" si="540"/>
        <v>50</v>
      </c>
      <c r="BM34" s="24">
        <f t="shared" si="541"/>
        <v>58.333333333333329</v>
      </c>
      <c r="BN34" s="24">
        <f t="shared" si="542"/>
        <v>33.333333333333336</v>
      </c>
      <c r="BO34" s="24">
        <f t="shared" si="543"/>
        <v>33.333333333333336</v>
      </c>
      <c r="BP34" s="24">
        <f t="shared" si="544"/>
        <v>66.666666666666657</v>
      </c>
      <c r="BQ34" s="24">
        <f t="shared" si="545"/>
        <v>0</v>
      </c>
      <c r="BR34" s="24">
        <f t="shared" si="546"/>
        <v>33.333333333333329</v>
      </c>
      <c r="BS34" s="24">
        <f t="shared" si="547"/>
        <v>66.666666666666657</v>
      </c>
      <c r="BT34" s="24">
        <f t="shared" si="548"/>
        <v>66.666666666666657</v>
      </c>
      <c r="BU34" s="24">
        <f t="shared" si="549"/>
        <v>33.333333333333329</v>
      </c>
      <c r="BV34" s="24">
        <f t="shared" si="550"/>
        <v>33.333333333333329</v>
      </c>
      <c r="BW34" s="24">
        <f t="shared" si="551"/>
        <v>33.333333333333329</v>
      </c>
      <c r="BX34" s="26">
        <f t="shared" si="552"/>
        <v>33.333333333333329</v>
      </c>
      <c r="BY34" s="27">
        <f t="shared" si="553"/>
        <v>66.666666666666657</v>
      </c>
      <c r="BZ34" s="24">
        <f t="shared" si="554"/>
        <v>0</v>
      </c>
      <c r="CA34" s="24">
        <f t="shared" si="555"/>
        <v>44.44444444444445</v>
      </c>
      <c r="CB34" s="24">
        <f t="shared" si="556"/>
        <v>42.857142857142854</v>
      </c>
      <c r="CC34" s="24">
        <f t="shared" si="557"/>
        <v>66.666666666666657</v>
      </c>
      <c r="CD34" s="24">
        <f t="shared" si="558"/>
        <v>0</v>
      </c>
      <c r="CE34" s="24">
        <f t="shared" si="559"/>
        <v>60</v>
      </c>
      <c r="CF34" s="26">
        <f t="shared" si="560"/>
        <v>66.666666666666657</v>
      </c>
      <c r="CG34" s="23">
        <f t="shared" si="561"/>
        <v>0</v>
      </c>
      <c r="CH34" s="16" t="e">
        <f t="shared" si="0"/>
        <v>#DIV/0!</v>
      </c>
      <c r="CI34" s="20">
        <f t="shared" si="562"/>
        <v>66.666666666666657</v>
      </c>
      <c r="CJ34" s="71">
        <f>DANE!AY34</f>
        <v>43651</v>
      </c>
      <c r="CK34" s="76">
        <v>3</v>
      </c>
      <c r="CL34" s="77">
        <v>3</v>
      </c>
      <c r="CM34" s="77">
        <v>3</v>
      </c>
      <c r="CN34" s="77">
        <v>3</v>
      </c>
      <c r="CO34" s="77">
        <v>3</v>
      </c>
      <c r="CP34" s="77">
        <v>3</v>
      </c>
      <c r="CQ34" s="77">
        <v>3</v>
      </c>
      <c r="CR34" s="77">
        <v>3</v>
      </c>
      <c r="CS34" s="77">
        <v>3</v>
      </c>
      <c r="CT34" s="77">
        <v>4</v>
      </c>
      <c r="CU34" s="77">
        <v>3</v>
      </c>
      <c r="CV34" s="77">
        <v>4</v>
      </c>
      <c r="CW34" s="77">
        <v>4</v>
      </c>
      <c r="CX34" s="77">
        <v>2</v>
      </c>
      <c r="CY34" s="77">
        <v>2</v>
      </c>
      <c r="CZ34" s="77">
        <v>1</v>
      </c>
      <c r="DA34" s="77">
        <v>2</v>
      </c>
      <c r="DB34" s="77">
        <v>4</v>
      </c>
      <c r="DC34" s="77">
        <v>3</v>
      </c>
      <c r="DD34" s="77">
        <v>3</v>
      </c>
      <c r="DE34" s="77">
        <v>3</v>
      </c>
      <c r="DF34" s="77">
        <v>3</v>
      </c>
      <c r="DG34" s="77">
        <v>4</v>
      </c>
      <c r="DH34" s="77">
        <v>3</v>
      </c>
      <c r="DI34" s="77">
        <v>3</v>
      </c>
      <c r="DJ34" s="77">
        <v>3</v>
      </c>
      <c r="DK34" s="77">
        <v>3</v>
      </c>
      <c r="DL34" s="77">
        <v>2</v>
      </c>
      <c r="DM34" s="77">
        <v>3</v>
      </c>
      <c r="DN34" s="78">
        <v>3</v>
      </c>
      <c r="DO34" s="76">
        <v>2</v>
      </c>
      <c r="DP34" s="77">
        <v>2</v>
      </c>
      <c r="DQ34" s="77">
        <v>3</v>
      </c>
      <c r="DR34" s="77">
        <v>3</v>
      </c>
      <c r="DS34" s="77">
        <v>3</v>
      </c>
      <c r="DT34" s="77">
        <v>3</v>
      </c>
      <c r="DU34" s="77">
        <v>3</v>
      </c>
      <c r="DV34" s="77">
        <v>3</v>
      </c>
      <c r="DW34" s="77">
        <v>3</v>
      </c>
      <c r="DX34" s="77">
        <v>3</v>
      </c>
      <c r="DY34" s="77">
        <v>3</v>
      </c>
      <c r="DZ34" s="77">
        <v>4</v>
      </c>
      <c r="EA34" s="77">
        <v>4</v>
      </c>
      <c r="EB34" s="77">
        <v>4</v>
      </c>
      <c r="EC34" s="77">
        <v>3</v>
      </c>
      <c r="ED34" s="77">
        <v>3</v>
      </c>
      <c r="EE34" s="77">
        <v>3</v>
      </c>
      <c r="EF34" s="77">
        <v>1</v>
      </c>
      <c r="EG34" s="77">
        <v>1</v>
      </c>
      <c r="EH34" s="77">
        <v>3</v>
      </c>
      <c r="EI34" s="77">
        <v>3</v>
      </c>
      <c r="EJ34" s="77">
        <v>3</v>
      </c>
      <c r="EK34" s="77">
        <v>2</v>
      </c>
      <c r="EL34" s="77">
        <v>3</v>
      </c>
      <c r="EM34" s="77">
        <v>1</v>
      </c>
      <c r="EN34" s="77">
        <v>1</v>
      </c>
      <c r="EO34" s="77">
        <v>0</v>
      </c>
      <c r="EP34" s="78">
        <v>0</v>
      </c>
      <c r="EQ34" s="25">
        <f>(((SUM('QLQ-30 + QLQ-OV28'!DM34:DN34)/2)-1)/6)*100</f>
        <v>33.333333333333329</v>
      </c>
      <c r="ER34" s="24">
        <f t="shared" si="467"/>
        <v>33.333333333333336</v>
      </c>
      <c r="ES34" s="24">
        <f t="shared" si="468"/>
        <v>33.333333333333336</v>
      </c>
      <c r="ET34" s="24">
        <f t="shared" si="469"/>
        <v>25</v>
      </c>
      <c r="EU34" s="24">
        <f t="shared" si="470"/>
        <v>33.333333333333336</v>
      </c>
      <c r="EV34" s="24">
        <f t="shared" si="471"/>
        <v>33.333333333333336</v>
      </c>
      <c r="EW34" s="24">
        <f t="shared" si="472"/>
        <v>100</v>
      </c>
      <c r="EX34" s="24">
        <f t="shared" si="473"/>
        <v>33.333333333333329</v>
      </c>
      <c r="EY34" s="24">
        <f t="shared" si="474"/>
        <v>66.666666666666657</v>
      </c>
      <c r="EZ34" s="24">
        <f t="shared" si="475"/>
        <v>66.666666666666657</v>
      </c>
      <c r="FA34" s="24">
        <f t="shared" si="476"/>
        <v>66.666666666666657</v>
      </c>
      <c r="FB34" s="24">
        <f t="shared" si="477"/>
        <v>100</v>
      </c>
      <c r="FC34" s="24">
        <f t="shared" si="478"/>
        <v>0</v>
      </c>
      <c r="FD34" s="24">
        <f t="shared" si="479"/>
        <v>33.333333333333329</v>
      </c>
      <c r="FE34" s="26">
        <f t="shared" si="480"/>
        <v>33.333333333333329</v>
      </c>
      <c r="FF34" s="27">
        <f t="shared" si="481"/>
        <v>66.666666666666657</v>
      </c>
      <c r="FG34" s="24">
        <f t="shared" si="482"/>
        <v>0</v>
      </c>
      <c r="FH34" s="24">
        <f t="shared" si="483"/>
        <v>55.55555555555555</v>
      </c>
      <c r="FI34" s="24">
        <f t="shared" si="484"/>
        <v>57.142857142857153</v>
      </c>
      <c r="FJ34" s="24">
        <f t="shared" si="485"/>
        <v>88.888888888888886</v>
      </c>
      <c r="FK34" s="24">
        <f t="shared" si="486"/>
        <v>0</v>
      </c>
      <c r="FL34" s="24">
        <f t="shared" si="487"/>
        <v>73.333333333333343</v>
      </c>
      <c r="FM34" s="26">
        <f t="shared" si="488"/>
        <v>66.666666666666657</v>
      </c>
      <c r="FN34" s="23">
        <f t="shared" si="489"/>
        <v>0</v>
      </c>
      <c r="FO34" s="16" t="e">
        <f t="shared" si="10"/>
        <v>#DIV/0!</v>
      </c>
      <c r="FP34" s="20">
        <f t="shared" si="490"/>
        <v>66.666666666666657</v>
      </c>
      <c r="FQ34" s="71">
        <f>DANE!CF34</f>
        <v>43700</v>
      </c>
      <c r="FR34" s="76">
        <v>4</v>
      </c>
      <c r="FS34" s="77">
        <v>3</v>
      </c>
      <c r="FT34" s="77">
        <v>3</v>
      </c>
      <c r="FU34" s="77">
        <v>3</v>
      </c>
      <c r="FV34" s="77">
        <v>4</v>
      </c>
      <c r="FW34" s="77">
        <v>4</v>
      </c>
      <c r="FX34" s="77">
        <v>4</v>
      </c>
      <c r="FY34" s="77">
        <v>3</v>
      </c>
      <c r="FZ34" s="77">
        <v>4</v>
      </c>
      <c r="GA34" s="77">
        <v>4</v>
      </c>
      <c r="GB34" s="77">
        <v>3</v>
      </c>
      <c r="GC34" s="77">
        <v>4</v>
      </c>
      <c r="GD34" s="77">
        <v>4</v>
      </c>
      <c r="GE34" s="77">
        <v>3</v>
      </c>
      <c r="GF34" s="77">
        <v>3</v>
      </c>
      <c r="GG34" s="77">
        <v>2</v>
      </c>
      <c r="GH34" s="77">
        <v>4</v>
      </c>
      <c r="GI34" s="77">
        <v>4</v>
      </c>
      <c r="GJ34" s="77">
        <v>4</v>
      </c>
      <c r="GK34" s="77">
        <v>3</v>
      </c>
      <c r="GL34" s="77">
        <v>4</v>
      </c>
      <c r="GM34" s="77">
        <v>4</v>
      </c>
      <c r="GN34" s="77">
        <v>4</v>
      </c>
      <c r="GO34" s="77">
        <v>4</v>
      </c>
      <c r="GP34" s="77">
        <v>3</v>
      </c>
      <c r="GQ34" s="77">
        <v>4</v>
      </c>
      <c r="GR34" s="77">
        <v>4</v>
      </c>
      <c r="GS34" s="77">
        <v>2</v>
      </c>
      <c r="GT34" s="77">
        <v>3</v>
      </c>
      <c r="GU34" s="78">
        <v>2</v>
      </c>
      <c r="GV34" s="76">
        <v>3</v>
      </c>
      <c r="GW34" s="77">
        <v>3</v>
      </c>
      <c r="GX34" s="77">
        <v>3</v>
      </c>
      <c r="GY34" s="77">
        <v>4</v>
      </c>
      <c r="GZ34" s="77">
        <v>3</v>
      </c>
      <c r="HA34" s="77">
        <v>3</v>
      </c>
      <c r="HB34" s="77">
        <v>3</v>
      </c>
      <c r="HC34" s="77">
        <v>4</v>
      </c>
      <c r="HD34" s="77">
        <v>3</v>
      </c>
      <c r="HE34" s="77">
        <v>4</v>
      </c>
      <c r="HF34" s="77">
        <v>4</v>
      </c>
      <c r="HG34" s="77">
        <v>4</v>
      </c>
      <c r="HH34" s="77">
        <v>4</v>
      </c>
      <c r="HI34" s="77">
        <v>4</v>
      </c>
      <c r="HJ34" s="77">
        <v>4</v>
      </c>
      <c r="HK34" s="77">
        <v>3</v>
      </c>
      <c r="HL34" s="77">
        <v>4</v>
      </c>
      <c r="HM34" s="77">
        <v>1</v>
      </c>
      <c r="HN34" s="77">
        <v>1</v>
      </c>
      <c r="HO34" s="77">
        <v>4</v>
      </c>
      <c r="HP34" s="77">
        <v>4</v>
      </c>
      <c r="HQ34" s="77">
        <v>3</v>
      </c>
      <c r="HR34" s="77">
        <v>3</v>
      </c>
      <c r="HS34" s="77">
        <v>3</v>
      </c>
      <c r="HT34" s="77">
        <v>1</v>
      </c>
      <c r="HU34" s="77">
        <v>1</v>
      </c>
      <c r="HV34" s="77">
        <v>0</v>
      </c>
      <c r="HW34" s="78">
        <v>0</v>
      </c>
      <c r="HX34" s="25">
        <f>(((SUM('QLQ-30 + QLQ-OV28'!GT34:GU34)/2)-1)/6)*100</f>
        <v>25</v>
      </c>
      <c r="HY34" s="24">
        <f t="shared" si="491"/>
        <v>20.000000000000007</v>
      </c>
      <c r="HZ34" s="24">
        <f t="shared" si="492"/>
        <v>0</v>
      </c>
      <c r="IA34" s="24">
        <f t="shared" si="493"/>
        <v>0</v>
      </c>
      <c r="IB34" s="24">
        <f t="shared" si="494"/>
        <v>33.333333333333336</v>
      </c>
      <c r="IC34" s="24">
        <f t="shared" si="495"/>
        <v>0</v>
      </c>
      <c r="ID34" s="24">
        <f t="shared" si="496"/>
        <v>100</v>
      </c>
      <c r="IE34" s="24">
        <f t="shared" si="497"/>
        <v>66.666666666666657</v>
      </c>
      <c r="IF34" s="24">
        <f t="shared" si="498"/>
        <v>100</v>
      </c>
      <c r="IG34" s="24">
        <f t="shared" si="499"/>
        <v>66.666666666666657</v>
      </c>
      <c r="IH34" s="24">
        <f t="shared" si="500"/>
        <v>66.666666666666657</v>
      </c>
      <c r="II34" s="24">
        <f t="shared" si="501"/>
        <v>100</v>
      </c>
      <c r="IJ34" s="24">
        <f t="shared" si="502"/>
        <v>33.333333333333329</v>
      </c>
      <c r="IK34" s="24">
        <f t="shared" si="503"/>
        <v>100</v>
      </c>
      <c r="IL34" s="26">
        <f t="shared" si="504"/>
        <v>33.333333333333329</v>
      </c>
      <c r="IM34" s="27">
        <f t="shared" si="505"/>
        <v>100</v>
      </c>
      <c r="IN34" s="24">
        <f t="shared" si="506"/>
        <v>0</v>
      </c>
      <c r="IO34" s="24">
        <f t="shared" si="507"/>
        <v>66.666666666666657</v>
      </c>
      <c r="IP34" s="24">
        <f t="shared" si="508"/>
        <v>71.428571428571431</v>
      </c>
      <c r="IQ34" s="24">
        <f t="shared" si="509"/>
        <v>100</v>
      </c>
      <c r="IR34" s="24">
        <f t="shared" si="510"/>
        <v>0</v>
      </c>
      <c r="IS34" s="24">
        <f t="shared" si="511"/>
        <v>93.333333333333329</v>
      </c>
      <c r="IT34" s="26">
        <f t="shared" si="512"/>
        <v>83.333333333333343</v>
      </c>
      <c r="IU34" s="23">
        <f t="shared" si="513"/>
        <v>0</v>
      </c>
      <c r="IV34" s="16" t="e">
        <f t="shared" si="11"/>
        <v>#DIV/0!</v>
      </c>
      <c r="IW34" s="20">
        <f t="shared" si="514"/>
        <v>83.333333333333343</v>
      </c>
      <c r="IX34" s="71">
        <f>DANE!DM34</f>
        <v>43742</v>
      </c>
      <c r="IY34" s="76">
        <v>4</v>
      </c>
      <c r="IZ34" s="77">
        <v>4</v>
      </c>
      <c r="JA34" s="77">
        <v>4</v>
      </c>
      <c r="JB34" s="77">
        <v>4</v>
      </c>
      <c r="JC34" s="77">
        <v>4</v>
      </c>
      <c r="JD34" s="77">
        <v>4</v>
      </c>
      <c r="JE34" s="77">
        <v>4</v>
      </c>
      <c r="JF34" s="77">
        <v>3</v>
      </c>
      <c r="JG34" s="77">
        <v>4</v>
      </c>
      <c r="JH34" s="77">
        <v>4</v>
      </c>
      <c r="JI34" s="77">
        <v>4</v>
      </c>
      <c r="JJ34" s="77">
        <v>4</v>
      </c>
      <c r="JK34" s="77">
        <v>4</v>
      </c>
      <c r="JL34" s="77">
        <v>3</v>
      </c>
      <c r="JM34" s="77">
        <v>4</v>
      </c>
      <c r="JN34" s="77">
        <v>1</v>
      </c>
      <c r="JO34" s="77">
        <v>3</v>
      </c>
      <c r="JP34" s="77">
        <v>4</v>
      </c>
      <c r="JQ34" s="77">
        <v>4</v>
      </c>
      <c r="JR34" s="77">
        <v>4</v>
      </c>
      <c r="JS34" s="77">
        <v>4</v>
      </c>
      <c r="JT34" s="77">
        <v>4</v>
      </c>
      <c r="JU34" s="77">
        <v>4</v>
      </c>
      <c r="JV34" s="77">
        <v>3</v>
      </c>
      <c r="JW34" s="77">
        <v>4</v>
      </c>
      <c r="JX34" s="77">
        <v>4</v>
      </c>
      <c r="JY34" s="77">
        <v>4</v>
      </c>
      <c r="JZ34" s="77">
        <v>2</v>
      </c>
      <c r="KA34" s="77">
        <v>2</v>
      </c>
      <c r="KB34" s="78">
        <v>1</v>
      </c>
      <c r="KC34" s="76">
        <v>2</v>
      </c>
      <c r="KD34" s="77">
        <v>2</v>
      </c>
      <c r="KE34" s="77">
        <v>3</v>
      </c>
      <c r="KF34" s="77">
        <v>4</v>
      </c>
      <c r="KG34" s="77">
        <v>3</v>
      </c>
      <c r="KH34" s="77">
        <v>3</v>
      </c>
      <c r="KI34" s="77">
        <v>3</v>
      </c>
      <c r="KJ34" s="77">
        <v>4</v>
      </c>
      <c r="KK34" s="77">
        <v>3</v>
      </c>
      <c r="KL34" s="77">
        <v>4</v>
      </c>
      <c r="KM34" s="77">
        <v>4</v>
      </c>
      <c r="KN34" s="77">
        <v>4</v>
      </c>
      <c r="KO34" s="77">
        <v>4</v>
      </c>
      <c r="KP34" s="77">
        <v>4</v>
      </c>
      <c r="KQ34" s="77">
        <v>4</v>
      </c>
      <c r="KR34" s="77">
        <v>4</v>
      </c>
      <c r="KS34" s="77">
        <v>3</v>
      </c>
      <c r="KT34" s="77">
        <v>1</v>
      </c>
      <c r="KU34" s="77">
        <v>1</v>
      </c>
      <c r="KV34" s="77">
        <v>4</v>
      </c>
      <c r="KW34" s="77">
        <v>4</v>
      </c>
      <c r="KX34" s="77">
        <v>4</v>
      </c>
      <c r="KY34" s="77">
        <v>3</v>
      </c>
      <c r="KZ34" s="77">
        <v>4</v>
      </c>
      <c r="LA34" s="77">
        <v>1</v>
      </c>
      <c r="LB34" s="77">
        <v>1</v>
      </c>
      <c r="LC34" s="77">
        <v>0</v>
      </c>
      <c r="LD34" s="78">
        <v>0</v>
      </c>
      <c r="LE34" s="25">
        <f>(((SUM('QLQ-30 + QLQ-OV28'!KA34:KB34)/2)-1)/6)*100</f>
        <v>8.3333333333333321</v>
      </c>
      <c r="LF34" s="24">
        <f t="shared" si="515"/>
        <v>0</v>
      </c>
      <c r="LG34" s="24">
        <f t="shared" si="516"/>
        <v>0</v>
      </c>
      <c r="LH34" s="24">
        <f t="shared" si="517"/>
        <v>8.3333333333333375</v>
      </c>
      <c r="LI34" s="24">
        <f t="shared" si="518"/>
        <v>0</v>
      </c>
      <c r="LJ34" s="24">
        <f t="shared" si="519"/>
        <v>0</v>
      </c>
      <c r="LK34" s="24">
        <f t="shared" si="520"/>
        <v>100</v>
      </c>
      <c r="LL34" s="24">
        <f t="shared" si="521"/>
        <v>83.333333333333343</v>
      </c>
      <c r="LM34" s="24">
        <f t="shared" si="522"/>
        <v>100</v>
      </c>
      <c r="LN34" s="24">
        <f t="shared" si="523"/>
        <v>66.666666666666657</v>
      </c>
      <c r="LO34" s="24">
        <f t="shared" si="524"/>
        <v>100</v>
      </c>
      <c r="LP34" s="24">
        <f t="shared" si="525"/>
        <v>100</v>
      </c>
      <c r="LQ34" s="24">
        <f t="shared" si="526"/>
        <v>0</v>
      </c>
      <c r="LR34" s="24">
        <f t="shared" si="527"/>
        <v>66.666666666666657</v>
      </c>
      <c r="LS34" s="26">
        <f t="shared" si="528"/>
        <v>33.333333333333329</v>
      </c>
      <c r="LT34" s="27">
        <f t="shared" si="529"/>
        <v>100</v>
      </c>
      <c r="LU34" s="24">
        <f t="shared" si="530"/>
        <v>0</v>
      </c>
      <c r="LV34" s="24">
        <f t="shared" si="531"/>
        <v>88.888888888888886</v>
      </c>
      <c r="LW34" s="24">
        <f t="shared" si="532"/>
        <v>61.904761904761905</v>
      </c>
      <c r="LX34" s="24">
        <f t="shared" si="533"/>
        <v>100</v>
      </c>
      <c r="LY34" s="24">
        <f t="shared" si="534"/>
        <v>0</v>
      </c>
      <c r="LZ34" s="24">
        <f t="shared" si="535"/>
        <v>93.333333333333329</v>
      </c>
      <c r="MA34" s="26">
        <f t="shared" si="536"/>
        <v>83.333333333333343</v>
      </c>
      <c r="MB34" s="23">
        <f t="shared" si="537"/>
        <v>0</v>
      </c>
      <c r="MC34" s="16" t="e">
        <f t="shared" si="12"/>
        <v>#DIV/0!</v>
      </c>
      <c r="MD34" s="20">
        <f t="shared" si="538"/>
        <v>83.333333333333343</v>
      </c>
    </row>
    <row r="35" spans="1:342">
      <c r="A35" s="40" t="s">
        <v>39</v>
      </c>
      <c r="B35" s="4" t="str">
        <f>DANE!B35</f>
        <v>52NI</v>
      </c>
      <c r="C35" s="72">
        <f>DANE!H35</f>
        <v>43648</v>
      </c>
      <c r="D35" s="76">
        <v>2</v>
      </c>
      <c r="E35" s="77">
        <v>2</v>
      </c>
      <c r="F35" s="77">
        <v>1</v>
      </c>
      <c r="G35" s="77">
        <v>1</v>
      </c>
      <c r="H35" s="77">
        <v>1</v>
      </c>
      <c r="I35" s="77">
        <v>1</v>
      </c>
      <c r="J35" s="77">
        <v>1</v>
      </c>
      <c r="K35" s="77">
        <v>1</v>
      </c>
      <c r="L35" s="77">
        <v>2</v>
      </c>
      <c r="M35" s="77">
        <v>1</v>
      </c>
      <c r="N35" s="77">
        <v>1</v>
      </c>
      <c r="O35" s="77">
        <v>2</v>
      </c>
      <c r="P35" s="77">
        <v>2</v>
      </c>
      <c r="Q35" s="77">
        <v>2</v>
      </c>
      <c r="R35" s="77">
        <v>1</v>
      </c>
      <c r="S35" s="77">
        <v>1</v>
      </c>
      <c r="T35" s="77">
        <v>1</v>
      </c>
      <c r="U35" s="77">
        <v>2</v>
      </c>
      <c r="V35" s="77">
        <v>2</v>
      </c>
      <c r="W35" s="77">
        <v>1</v>
      </c>
      <c r="X35" s="77">
        <v>1</v>
      </c>
      <c r="Y35" s="77">
        <v>2</v>
      </c>
      <c r="Z35" s="77">
        <v>1</v>
      </c>
      <c r="AA35" s="77">
        <v>2</v>
      </c>
      <c r="AB35" s="77">
        <v>2</v>
      </c>
      <c r="AC35" s="77">
        <v>2</v>
      </c>
      <c r="AD35" s="77">
        <v>2</v>
      </c>
      <c r="AE35" s="77">
        <v>2</v>
      </c>
      <c r="AF35" s="77">
        <v>5</v>
      </c>
      <c r="AG35" s="78">
        <v>5</v>
      </c>
      <c r="AH35" s="76">
        <v>2</v>
      </c>
      <c r="AI35" s="77">
        <v>3</v>
      </c>
      <c r="AJ35" s="77">
        <v>3</v>
      </c>
      <c r="AK35" s="77">
        <v>2</v>
      </c>
      <c r="AL35" s="77">
        <v>2</v>
      </c>
      <c r="AM35" s="77">
        <v>2</v>
      </c>
      <c r="AN35" s="77">
        <v>2</v>
      </c>
      <c r="AO35" s="77">
        <v>1</v>
      </c>
      <c r="AP35" s="77">
        <v>2</v>
      </c>
      <c r="AQ35" s="77">
        <v>2</v>
      </c>
      <c r="AR35" s="77">
        <v>3</v>
      </c>
      <c r="AS35" s="77">
        <v>3</v>
      </c>
      <c r="AT35" s="77">
        <v>3</v>
      </c>
      <c r="AU35" s="77">
        <v>4</v>
      </c>
      <c r="AV35" s="77">
        <v>3</v>
      </c>
      <c r="AW35" s="77">
        <v>3</v>
      </c>
      <c r="AX35" s="77">
        <v>3</v>
      </c>
      <c r="AY35" s="77">
        <v>1</v>
      </c>
      <c r="AZ35" s="77">
        <v>1</v>
      </c>
      <c r="BA35" s="77">
        <v>2</v>
      </c>
      <c r="BB35" s="77">
        <v>2</v>
      </c>
      <c r="BC35" s="77">
        <v>2</v>
      </c>
      <c r="BD35" s="77">
        <v>2</v>
      </c>
      <c r="BE35" s="77">
        <v>2</v>
      </c>
      <c r="BF35" s="77">
        <v>1</v>
      </c>
      <c r="BG35" s="77">
        <v>1</v>
      </c>
      <c r="BH35" s="77">
        <v>0</v>
      </c>
      <c r="BI35" s="78">
        <v>0</v>
      </c>
      <c r="BJ35" s="25">
        <f>(((SUM('QLQ-30 + QLQ-OV28'!AF35:AG35)/2)-1)/6)*100</f>
        <v>66.666666666666657</v>
      </c>
      <c r="BK35" s="24">
        <f t="shared" si="539"/>
        <v>86.666666666666671</v>
      </c>
      <c r="BL35" s="24">
        <f t="shared" si="540"/>
        <v>100</v>
      </c>
      <c r="BM35" s="24">
        <f t="shared" si="541"/>
        <v>83.333333333333343</v>
      </c>
      <c r="BN35" s="24">
        <f t="shared" si="542"/>
        <v>83.333333333333343</v>
      </c>
      <c r="BO35" s="24">
        <f t="shared" si="543"/>
        <v>66.666666666666671</v>
      </c>
      <c r="BP35" s="24">
        <f t="shared" si="544"/>
        <v>22.222222222222225</v>
      </c>
      <c r="BQ35" s="24">
        <f t="shared" si="545"/>
        <v>16.666666666666664</v>
      </c>
      <c r="BR35" s="24">
        <f t="shared" si="546"/>
        <v>33.333333333333329</v>
      </c>
      <c r="BS35" s="24">
        <f t="shared" si="547"/>
        <v>0</v>
      </c>
      <c r="BT35" s="24">
        <f t="shared" si="548"/>
        <v>0</v>
      </c>
      <c r="BU35" s="24">
        <f t="shared" si="549"/>
        <v>33.333333333333329</v>
      </c>
      <c r="BV35" s="24">
        <f t="shared" si="550"/>
        <v>0</v>
      </c>
      <c r="BW35" s="24">
        <f t="shared" si="551"/>
        <v>0</v>
      </c>
      <c r="BX35" s="26">
        <f t="shared" si="552"/>
        <v>33.333333333333329</v>
      </c>
      <c r="BY35" s="27">
        <f t="shared" si="553"/>
        <v>33.333333333333329</v>
      </c>
      <c r="BZ35" s="24">
        <f t="shared" si="554"/>
        <v>0</v>
      </c>
      <c r="CA35" s="24">
        <f t="shared" si="555"/>
        <v>33.333333333333329</v>
      </c>
      <c r="CB35" s="24">
        <f t="shared" si="556"/>
        <v>42.857142857142854</v>
      </c>
      <c r="CC35" s="24">
        <f t="shared" si="557"/>
        <v>66.666666666666657</v>
      </c>
      <c r="CD35" s="24">
        <f t="shared" si="558"/>
        <v>0</v>
      </c>
      <c r="CE35" s="24">
        <f t="shared" si="559"/>
        <v>66.666666666666657</v>
      </c>
      <c r="CF35" s="26">
        <f t="shared" si="560"/>
        <v>0</v>
      </c>
      <c r="CG35" s="23">
        <f t="shared" si="561"/>
        <v>0</v>
      </c>
      <c r="CH35" s="16" t="e">
        <f t="shared" si="0"/>
        <v>#DIV/0!</v>
      </c>
      <c r="CI35" s="20">
        <f t="shared" si="562"/>
        <v>16.666666666666664</v>
      </c>
      <c r="CJ35" s="71">
        <f>DANE!AY35</f>
        <v>43673</v>
      </c>
      <c r="CK35" s="76">
        <v>2</v>
      </c>
      <c r="CL35" s="77">
        <v>2</v>
      </c>
      <c r="CM35" s="77">
        <v>1</v>
      </c>
      <c r="CN35" s="77">
        <v>2</v>
      </c>
      <c r="CO35" s="77">
        <v>2</v>
      </c>
      <c r="CP35" s="77">
        <v>2</v>
      </c>
      <c r="CQ35" s="77">
        <v>2</v>
      </c>
      <c r="CR35" s="77">
        <v>1</v>
      </c>
      <c r="CS35" s="77">
        <v>1</v>
      </c>
      <c r="CT35" s="77">
        <v>2</v>
      </c>
      <c r="CU35" s="77">
        <v>2</v>
      </c>
      <c r="CV35" s="77">
        <v>2</v>
      </c>
      <c r="CW35" s="77">
        <v>2</v>
      </c>
      <c r="CX35" s="77">
        <v>1</v>
      </c>
      <c r="CY35" s="77">
        <v>2</v>
      </c>
      <c r="CZ35" s="77">
        <v>2</v>
      </c>
      <c r="DA35" s="77">
        <v>1</v>
      </c>
      <c r="DB35" s="77">
        <v>2</v>
      </c>
      <c r="DC35" s="77">
        <v>2</v>
      </c>
      <c r="DD35" s="77">
        <v>2</v>
      </c>
      <c r="DE35" s="77">
        <v>2</v>
      </c>
      <c r="DF35" s="77">
        <v>2</v>
      </c>
      <c r="DG35" s="77">
        <v>3</v>
      </c>
      <c r="DH35" s="77">
        <v>3</v>
      </c>
      <c r="DI35" s="77">
        <v>3</v>
      </c>
      <c r="DJ35" s="77">
        <v>3</v>
      </c>
      <c r="DK35" s="77">
        <v>3</v>
      </c>
      <c r="DL35" s="77">
        <v>3</v>
      </c>
      <c r="DM35" s="77">
        <v>4</v>
      </c>
      <c r="DN35" s="78">
        <v>5</v>
      </c>
      <c r="DO35" s="76">
        <v>2</v>
      </c>
      <c r="DP35" s="77">
        <v>2</v>
      </c>
      <c r="DQ35" s="77">
        <v>2</v>
      </c>
      <c r="DR35" s="77">
        <v>1</v>
      </c>
      <c r="DS35" s="77">
        <v>2</v>
      </c>
      <c r="DT35" s="77">
        <v>2</v>
      </c>
      <c r="DU35" s="77">
        <v>3</v>
      </c>
      <c r="DV35" s="77">
        <v>2</v>
      </c>
      <c r="DW35" s="77">
        <v>3</v>
      </c>
      <c r="DX35" s="77">
        <v>2</v>
      </c>
      <c r="DY35" s="77">
        <v>2</v>
      </c>
      <c r="DZ35" s="77">
        <v>3</v>
      </c>
      <c r="EA35" s="77">
        <v>3</v>
      </c>
      <c r="EB35" s="77">
        <v>2</v>
      </c>
      <c r="EC35" s="77">
        <v>1</v>
      </c>
      <c r="ED35" s="77">
        <v>2</v>
      </c>
      <c r="EE35" s="77">
        <v>1</v>
      </c>
      <c r="EF35" s="77">
        <v>1</v>
      </c>
      <c r="EG35" s="77">
        <v>1</v>
      </c>
      <c r="EH35" s="77">
        <v>2</v>
      </c>
      <c r="EI35" s="77">
        <v>2</v>
      </c>
      <c r="EJ35" s="77">
        <v>3</v>
      </c>
      <c r="EK35" s="77">
        <v>3</v>
      </c>
      <c r="EL35" s="77">
        <v>3</v>
      </c>
      <c r="EM35" s="77">
        <v>1</v>
      </c>
      <c r="EN35" s="77">
        <v>1</v>
      </c>
      <c r="EO35" s="77">
        <v>0</v>
      </c>
      <c r="EP35" s="78">
        <v>0</v>
      </c>
      <c r="EQ35" s="25">
        <f>(((SUM('QLQ-30 + QLQ-OV28'!DM35:DN35)/2)-1)/6)*100</f>
        <v>58.333333333333336</v>
      </c>
      <c r="ER35" s="24">
        <f t="shared" si="467"/>
        <v>73.333333333333343</v>
      </c>
      <c r="ES35" s="24">
        <f t="shared" si="468"/>
        <v>66.666666666666671</v>
      </c>
      <c r="ET35" s="24">
        <f t="shared" si="469"/>
        <v>50</v>
      </c>
      <c r="EU35" s="24">
        <f t="shared" si="470"/>
        <v>50</v>
      </c>
      <c r="EV35" s="24">
        <f t="shared" si="471"/>
        <v>33.333333333333336</v>
      </c>
      <c r="EW35" s="24">
        <f t="shared" si="472"/>
        <v>33.333333333333329</v>
      </c>
      <c r="EX35" s="24">
        <f t="shared" si="473"/>
        <v>16.666666666666664</v>
      </c>
      <c r="EY35" s="24">
        <f t="shared" si="474"/>
        <v>16.666666666666664</v>
      </c>
      <c r="EZ35" s="24">
        <f t="shared" si="475"/>
        <v>0</v>
      </c>
      <c r="FA35" s="24">
        <f t="shared" si="476"/>
        <v>33.333333333333329</v>
      </c>
      <c r="FB35" s="24">
        <f t="shared" si="477"/>
        <v>33.333333333333329</v>
      </c>
      <c r="FC35" s="24">
        <f t="shared" si="478"/>
        <v>33.333333333333329</v>
      </c>
      <c r="FD35" s="24">
        <f t="shared" si="479"/>
        <v>0</v>
      </c>
      <c r="FE35" s="26">
        <f t="shared" si="480"/>
        <v>66.666666666666657</v>
      </c>
      <c r="FF35" s="27">
        <f t="shared" si="481"/>
        <v>33.333333333333329</v>
      </c>
      <c r="FG35" s="24">
        <f t="shared" si="482"/>
        <v>0</v>
      </c>
      <c r="FH35" s="24">
        <f t="shared" si="483"/>
        <v>66.666666666666657</v>
      </c>
      <c r="FI35" s="24">
        <f t="shared" si="484"/>
        <v>33.333333333333329</v>
      </c>
      <c r="FJ35" s="24">
        <f t="shared" si="485"/>
        <v>55.55555555555555</v>
      </c>
      <c r="FK35" s="24">
        <f t="shared" si="486"/>
        <v>0</v>
      </c>
      <c r="FL35" s="24">
        <f t="shared" si="487"/>
        <v>20.000000000000004</v>
      </c>
      <c r="FM35" s="26">
        <f t="shared" si="488"/>
        <v>50</v>
      </c>
      <c r="FN35" s="23">
        <f t="shared" si="489"/>
        <v>0</v>
      </c>
      <c r="FO35" s="16" t="e">
        <f t="shared" si="10"/>
        <v>#DIV/0!</v>
      </c>
      <c r="FP35" s="20">
        <f t="shared" si="490"/>
        <v>50</v>
      </c>
      <c r="FQ35" s="71">
        <f>DANE!CF35</f>
        <v>43732</v>
      </c>
      <c r="FR35" s="76">
        <v>2</v>
      </c>
      <c r="FS35" s="77">
        <v>2</v>
      </c>
      <c r="FT35" s="77">
        <v>2</v>
      </c>
      <c r="FU35" s="77">
        <v>2</v>
      </c>
      <c r="FV35" s="77">
        <v>2</v>
      </c>
      <c r="FW35" s="77">
        <v>2</v>
      </c>
      <c r="FX35" s="77">
        <v>2</v>
      </c>
      <c r="FY35" s="77">
        <v>1</v>
      </c>
      <c r="FZ35" s="77">
        <v>2</v>
      </c>
      <c r="GA35" s="77">
        <v>2</v>
      </c>
      <c r="GB35" s="77">
        <v>2</v>
      </c>
      <c r="GC35" s="77">
        <v>3</v>
      </c>
      <c r="GD35" s="77">
        <v>2</v>
      </c>
      <c r="GE35" s="77">
        <v>2</v>
      </c>
      <c r="GF35" s="77">
        <v>2</v>
      </c>
      <c r="GG35" s="77">
        <v>1</v>
      </c>
      <c r="GH35" s="77">
        <v>2</v>
      </c>
      <c r="GI35" s="77">
        <v>2</v>
      </c>
      <c r="GJ35" s="77">
        <v>2</v>
      </c>
      <c r="GK35" s="77">
        <v>2</v>
      </c>
      <c r="GL35" s="77">
        <v>2</v>
      </c>
      <c r="GM35" s="77">
        <v>3</v>
      </c>
      <c r="GN35" s="77">
        <v>3</v>
      </c>
      <c r="GO35" s="77">
        <v>3</v>
      </c>
      <c r="GP35" s="77">
        <v>3</v>
      </c>
      <c r="GQ35" s="77">
        <v>3</v>
      </c>
      <c r="GR35" s="77">
        <v>3</v>
      </c>
      <c r="GS35" s="77">
        <v>3</v>
      </c>
      <c r="GT35" s="77">
        <v>5</v>
      </c>
      <c r="GU35" s="78">
        <v>5</v>
      </c>
      <c r="GV35" s="76">
        <v>2</v>
      </c>
      <c r="GW35" s="77">
        <v>2</v>
      </c>
      <c r="GX35" s="77">
        <v>1</v>
      </c>
      <c r="GY35" s="77">
        <v>1</v>
      </c>
      <c r="GZ35" s="77">
        <v>1</v>
      </c>
      <c r="HA35" s="77">
        <v>1</v>
      </c>
      <c r="HB35" s="77">
        <v>2</v>
      </c>
      <c r="HC35" s="77">
        <v>3</v>
      </c>
      <c r="HD35" s="77">
        <v>3</v>
      </c>
      <c r="HE35" s="77">
        <v>3</v>
      </c>
      <c r="HF35" s="77">
        <v>3</v>
      </c>
      <c r="HG35" s="77">
        <v>3</v>
      </c>
      <c r="HH35" s="77">
        <v>3</v>
      </c>
      <c r="HI35" s="77">
        <v>3</v>
      </c>
      <c r="HJ35" s="77">
        <v>1</v>
      </c>
      <c r="HK35" s="77">
        <v>2</v>
      </c>
      <c r="HL35" s="77">
        <v>2</v>
      </c>
      <c r="HM35" s="77">
        <v>1</v>
      </c>
      <c r="HN35" s="77">
        <v>1</v>
      </c>
      <c r="HO35" s="77">
        <v>2</v>
      </c>
      <c r="HP35" s="77">
        <v>3</v>
      </c>
      <c r="HQ35" s="77">
        <v>3</v>
      </c>
      <c r="HR35" s="77">
        <v>3</v>
      </c>
      <c r="HS35" s="77">
        <v>4</v>
      </c>
      <c r="HT35" s="77">
        <v>1</v>
      </c>
      <c r="HU35" s="77">
        <v>1</v>
      </c>
      <c r="HV35" s="77">
        <v>0</v>
      </c>
      <c r="HW35" s="78">
        <v>0</v>
      </c>
      <c r="HX35" s="25">
        <f>(((SUM('QLQ-30 + QLQ-OV28'!GT35:GU35)/2)-1)/6)*100</f>
        <v>66.666666666666657</v>
      </c>
      <c r="HY35" s="24">
        <f t="shared" si="491"/>
        <v>66.666666666666671</v>
      </c>
      <c r="HZ35" s="24">
        <f t="shared" si="492"/>
        <v>66.666666666666671</v>
      </c>
      <c r="IA35" s="24">
        <f t="shared" si="493"/>
        <v>41.666666666666664</v>
      </c>
      <c r="IB35" s="24">
        <f t="shared" si="494"/>
        <v>50</v>
      </c>
      <c r="IC35" s="24">
        <f t="shared" si="495"/>
        <v>33.333333333333336</v>
      </c>
      <c r="ID35" s="24">
        <f t="shared" si="496"/>
        <v>44.44444444444445</v>
      </c>
      <c r="IE35" s="24">
        <f t="shared" si="497"/>
        <v>33.333333333333329</v>
      </c>
      <c r="IF35" s="24">
        <f t="shared" si="498"/>
        <v>33.333333333333329</v>
      </c>
      <c r="IG35" s="24">
        <f t="shared" si="499"/>
        <v>0</v>
      </c>
      <c r="IH35" s="24">
        <f t="shared" si="500"/>
        <v>33.333333333333329</v>
      </c>
      <c r="II35" s="24">
        <f t="shared" si="501"/>
        <v>33.333333333333329</v>
      </c>
      <c r="IJ35" s="24">
        <f t="shared" si="502"/>
        <v>0</v>
      </c>
      <c r="IK35" s="24">
        <f t="shared" si="503"/>
        <v>33.333333333333329</v>
      </c>
      <c r="IL35" s="26">
        <f t="shared" si="504"/>
        <v>66.666666666666657</v>
      </c>
      <c r="IM35" s="27">
        <f t="shared" si="505"/>
        <v>50</v>
      </c>
      <c r="IN35" s="24">
        <f t="shared" si="506"/>
        <v>0</v>
      </c>
      <c r="IO35" s="24">
        <f t="shared" si="507"/>
        <v>77.777777777777786</v>
      </c>
      <c r="IP35" s="24">
        <f t="shared" si="508"/>
        <v>14.285714285714288</v>
      </c>
      <c r="IQ35" s="24">
        <f t="shared" si="509"/>
        <v>66.666666666666657</v>
      </c>
      <c r="IR35" s="24">
        <f t="shared" si="510"/>
        <v>0</v>
      </c>
      <c r="IS35" s="24">
        <f t="shared" si="511"/>
        <v>40.000000000000007</v>
      </c>
      <c r="IT35" s="26">
        <f t="shared" si="512"/>
        <v>66.666666666666657</v>
      </c>
      <c r="IU35" s="23">
        <f t="shared" si="513"/>
        <v>0</v>
      </c>
      <c r="IV35" s="16" t="e">
        <f t="shared" si="11"/>
        <v>#DIV/0!</v>
      </c>
      <c r="IW35" s="20">
        <f t="shared" si="514"/>
        <v>66.666666666666657</v>
      </c>
      <c r="IX35" s="71">
        <f>DANE!DM35</f>
        <v>43787</v>
      </c>
      <c r="IY35" s="76">
        <v>3</v>
      </c>
      <c r="IZ35" s="77">
        <v>4</v>
      </c>
      <c r="JA35" s="77">
        <v>3</v>
      </c>
      <c r="JB35" s="77">
        <v>4</v>
      </c>
      <c r="JC35" s="77">
        <v>2</v>
      </c>
      <c r="JD35" s="77">
        <v>3</v>
      </c>
      <c r="JE35" s="77">
        <v>4</v>
      </c>
      <c r="JF35" s="77">
        <v>2</v>
      </c>
      <c r="JG35" s="77">
        <v>2</v>
      </c>
      <c r="JH35" s="77">
        <v>4</v>
      </c>
      <c r="JI35" s="77">
        <v>3</v>
      </c>
      <c r="JJ35" s="77">
        <v>4</v>
      </c>
      <c r="JK35" s="77">
        <v>4</v>
      </c>
      <c r="JL35" s="77">
        <v>4</v>
      </c>
      <c r="JM35" s="77">
        <v>3</v>
      </c>
      <c r="JN35" s="77">
        <v>2</v>
      </c>
      <c r="JO35" s="77">
        <v>3</v>
      </c>
      <c r="JP35" s="77">
        <v>4</v>
      </c>
      <c r="JQ35" s="77">
        <v>2</v>
      </c>
      <c r="JR35" s="77">
        <v>4</v>
      </c>
      <c r="JS35" s="77">
        <v>4</v>
      </c>
      <c r="JT35" s="77">
        <v>4</v>
      </c>
      <c r="JU35" s="77">
        <v>4</v>
      </c>
      <c r="JV35" s="77">
        <v>4</v>
      </c>
      <c r="JW35" s="77">
        <v>3</v>
      </c>
      <c r="JX35" s="77">
        <v>4</v>
      </c>
      <c r="JY35" s="77">
        <v>4</v>
      </c>
      <c r="JZ35" s="77">
        <v>2</v>
      </c>
      <c r="KA35" s="77">
        <v>3</v>
      </c>
      <c r="KB35" s="78">
        <v>2</v>
      </c>
      <c r="KC35" s="76">
        <v>2</v>
      </c>
      <c r="KD35" s="77">
        <v>4</v>
      </c>
      <c r="KE35" s="77">
        <v>4</v>
      </c>
      <c r="KF35" s="77">
        <v>3</v>
      </c>
      <c r="KG35" s="77">
        <v>4</v>
      </c>
      <c r="KH35" s="77">
        <v>4</v>
      </c>
      <c r="KI35" s="77">
        <v>4</v>
      </c>
      <c r="KJ35" s="77">
        <v>3</v>
      </c>
      <c r="KK35" s="77">
        <v>3</v>
      </c>
      <c r="KL35" s="77">
        <v>4</v>
      </c>
      <c r="KM35" s="77">
        <v>4</v>
      </c>
      <c r="KN35" s="77">
        <v>4</v>
      </c>
      <c r="KO35" s="77">
        <v>4</v>
      </c>
      <c r="KP35" s="77">
        <v>3</v>
      </c>
      <c r="KQ35" s="77">
        <v>3</v>
      </c>
      <c r="KR35" s="77">
        <v>2</v>
      </c>
      <c r="KS35" s="77">
        <v>3</v>
      </c>
      <c r="KT35" s="77">
        <v>3</v>
      </c>
      <c r="KU35" s="77">
        <v>4</v>
      </c>
      <c r="KV35" s="77">
        <v>4</v>
      </c>
      <c r="KW35" s="77">
        <v>4</v>
      </c>
      <c r="KX35" s="77">
        <v>4</v>
      </c>
      <c r="KY35" s="77">
        <v>4</v>
      </c>
      <c r="KZ35" s="77">
        <v>4</v>
      </c>
      <c r="LA35" s="77">
        <v>1</v>
      </c>
      <c r="LB35" s="77">
        <v>1</v>
      </c>
      <c r="LC35" s="77">
        <v>0</v>
      </c>
      <c r="LD35" s="78">
        <v>0</v>
      </c>
      <c r="LE35" s="25">
        <f>(((SUM('QLQ-30 + QLQ-OV28'!KA35:KB35)/2)-1)/6)*100</f>
        <v>25</v>
      </c>
      <c r="LF35" s="24">
        <f t="shared" si="515"/>
        <v>26.666666666666661</v>
      </c>
      <c r="LG35" s="24">
        <f t="shared" si="516"/>
        <v>16.666666666666664</v>
      </c>
      <c r="LH35" s="24">
        <f t="shared" si="517"/>
        <v>0</v>
      </c>
      <c r="LI35" s="24">
        <f t="shared" si="518"/>
        <v>16.666666666666664</v>
      </c>
      <c r="LJ35" s="24">
        <f t="shared" si="519"/>
        <v>0</v>
      </c>
      <c r="LK35" s="24">
        <f t="shared" si="520"/>
        <v>100</v>
      </c>
      <c r="LL35" s="24">
        <f t="shared" si="521"/>
        <v>83.333333333333343</v>
      </c>
      <c r="LM35" s="24">
        <f t="shared" si="522"/>
        <v>33.333333333333329</v>
      </c>
      <c r="LN35" s="24">
        <f t="shared" si="523"/>
        <v>33.333333333333329</v>
      </c>
      <c r="LO35" s="24">
        <f t="shared" si="524"/>
        <v>66.666666666666657</v>
      </c>
      <c r="LP35" s="24">
        <f t="shared" si="525"/>
        <v>100</v>
      </c>
      <c r="LQ35" s="24">
        <f t="shared" si="526"/>
        <v>33.333333333333329</v>
      </c>
      <c r="LR35" s="24">
        <f t="shared" si="527"/>
        <v>66.666666666666657</v>
      </c>
      <c r="LS35" s="26">
        <f t="shared" si="528"/>
        <v>33.333333333333329</v>
      </c>
      <c r="LT35" s="27">
        <f t="shared" si="529"/>
        <v>100</v>
      </c>
      <c r="LU35" s="24">
        <f t="shared" si="530"/>
        <v>0</v>
      </c>
      <c r="LV35" s="24">
        <f t="shared" si="531"/>
        <v>100</v>
      </c>
      <c r="LW35" s="24">
        <f t="shared" si="532"/>
        <v>85.714285714285722</v>
      </c>
      <c r="LX35" s="24">
        <f t="shared" si="533"/>
        <v>100</v>
      </c>
      <c r="LY35" s="24">
        <f t="shared" si="534"/>
        <v>83.333333333333343</v>
      </c>
      <c r="LZ35" s="24">
        <f t="shared" si="535"/>
        <v>66.666666666666657</v>
      </c>
      <c r="MA35" s="26">
        <f t="shared" si="536"/>
        <v>66.666666666666657</v>
      </c>
      <c r="MB35" s="23">
        <f t="shared" si="537"/>
        <v>0</v>
      </c>
      <c r="MC35" s="16" t="e">
        <f t="shared" si="12"/>
        <v>#DIV/0!</v>
      </c>
      <c r="MD35" s="20">
        <f t="shared" si="538"/>
        <v>66.666666666666657</v>
      </c>
    </row>
    <row r="36" spans="1:342">
      <c r="A36" s="40" t="s">
        <v>40</v>
      </c>
      <c r="B36" s="4" t="str">
        <f>DANE!B36</f>
        <v>63KE</v>
      </c>
      <c r="C36" s="72">
        <f>DANE!H36</f>
        <v>43615</v>
      </c>
      <c r="D36" s="76">
        <v>2</v>
      </c>
      <c r="E36" s="77">
        <v>2</v>
      </c>
      <c r="F36" s="77">
        <v>1</v>
      </c>
      <c r="G36" s="77">
        <v>2</v>
      </c>
      <c r="H36" s="77">
        <v>1</v>
      </c>
      <c r="I36" s="77">
        <v>2</v>
      </c>
      <c r="J36" s="77">
        <v>2</v>
      </c>
      <c r="K36" s="77">
        <v>2</v>
      </c>
      <c r="L36" s="77">
        <v>2</v>
      </c>
      <c r="M36" s="77">
        <v>2</v>
      </c>
      <c r="N36" s="77">
        <v>1</v>
      </c>
      <c r="O36" s="77">
        <v>2</v>
      </c>
      <c r="P36" s="77">
        <v>2</v>
      </c>
      <c r="Q36" s="77">
        <v>1</v>
      </c>
      <c r="R36" s="77">
        <v>1</v>
      </c>
      <c r="S36" s="77">
        <v>1</v>
      </c>
      <c r="T36" s="77">
        <v>1</v>
      </c>
      <c r="U36" s="77">
        <v>3</v>
      </c>
      <c r="V36" s="77">
        <v>2</v>
      </c>
      <c r="W36" s="77">
        <v>2</v>
      </c>
      <c r="X36" s="77">
        <v>2</v>
      </c>
      <c r="Y36" s="77">
        <v>3</v>
      </c>
      <c r="Z36" s="77">
        <v>3</v>
      </c>
      <c r="AA36" s="77">
        <v>3</v>
      </c>
      <c r="AB36" s="77">
        <v>2</v>
      </c>
      <c r="AC36" s="77">
        <v>2</v>
      </c>
      <c r="AD36" s="77">
        <v>2</v>
      </c>
      <c r="AE36" s="77">
        <v>3</v>
      </c>
      <c r="AF36" s="77">
        <v>4</v>
      </c>
      <c r="AG36" s="78">
        <v>4</v>
      </c>
      <c r="AH36" s="76">
        <v>3</v>
      </c>
      <c r="AI36" s="77">
        <v>3</v>
      </c>
      <c r="AJ36" s="77">
        <v>3</v>
      </c>
      <c r="AK36" s="77">
        <v>1</v>
      </c>
      <c r="AL36" s="77">
        <v>2</v>
      </c>
      <c r="AM36" s="77">
        <v>2</v>
      </c>
      <c r="AN36" s="77">
        <v>2</v>
      </c>
      <c r="AO36" s="77">
        <v>1</v>
      </c>
      <c r="AP36" s="77">
        <v>0</v>
      </c>
      <c r="AQ36" s="77">
        <v>2</v>
      </c>
      <c r="AR36" s="77">
        <v>2</v>
      </c>
      <c r="AS36" s="77">
        <v>1</v>
      </c>
      <c r="AT36" s="77">
        <v>2</v>
      </c>
      <c r="AU36" s="77">
        <v>2</v>
      </c>
      <c r="AV36" s="77">
        <v>1</v>
      </c>
      <c r="AW36" s="77">
        <v>2</v>
      </c>
      <c r="AX36" s="77">
        <v>1</v>
      </c>
      <c r="AY36" s="77">
        <v>1</v>
      </c>
      <c r="AZ36" s="77">
        <v>1</v>
      </c>
      <c r="BA36" s="77">
        <v>2</v>
      </c>
      <c r="BB36" s="77">
        <v>2</v>
      </c>
      <c r="BC36" s="77">
        <v>2</v>
      </c>
      <c r="BD36" s="77">
        <v>2</v>
      </c>
      <c r="BE36" s="77">
        <v>3</v>
      </c>
      <c r="BF36" s="77">
        <v>1</v>
      </c>
      <c r="BG36" s="77">
        <v>1</v>
      </c>
      <c r="BH36" s="77">
        <v>0</v>
      </c>
      <c r="BI36" s="78">
        <v>0</v>
      </c>
      <c r="BJ36" s="25">
        <f>(((SUM('QLQ-30 + QLQ-OV28'!AF36:AG36)/2)-1)/6)*100</f>
        <v>50</v>
      </c>
      <c r="BK36" s="24">
        <f t="shared" si="539"/>
        <v>80</v>
      </c>
      <c r="BL36" s="24">
        <f t="shared" si="540"/>
        <v>66.666666666666671</v>
      </c>
      <c r="BM36" s="24">
        <f t="shared" si="541"/>
        <v>41.666666666666664</v>
      </c>
      <c r="BN36" s="24">
        <f t="shared" si="542"/>
        <v>66.666666666666671</v>
      </c>
      <c r="BO36" s="24">
        <f t="shared" si="543"/>
        <v>66.666666666666671</v>
      </c>
      <c r="BP36" s="24">
        <f t="shared" si="544"/>
        <v>44.44444444444445</v>
      </c>
      <c r="BQ36" s="24">
        <f t="shared" si="545"/>
        <v>0</v>
      </c>
      <c r="BR36" s="24">
        <f t="shared" si="546"/>
        <v>33.333333333333329</v>
      </c>
      <c r="BS36" s="24">
        <f t="shared" si="547"/>
        <v>33.333333333333329</v>
      </c>
      <c r="BT36" s="24">
        <f t="shared" si="548"/>
        <v>0</v>
      </c>
      <c r="BU36" s="24">
        <f t="shared" si="549"/>
        <v>33.333333333333329</v>
      </c>
      <c r="BV36" s="24">
        <f t="shared" si="550"/>
        <v>0</v>
      </c>
      <c r="BW36" s="24">
        <f t="shared" si="551"/>
        <v>0</v>
      </c>
      <c r="BX36" s="26">
        <f t="shared" si="552"/>
        <v>66.666666666666657</v>
      </c>
      <c r="BY36" s="27">
        <f t="shared" si="553"/>
        <v>33.333333333333329</v>
      </c>
      <c r="BZ36" s="24">
        <f t="shared" si="554"/>
        <v>0</v>
      </c>
      <c r="CA36" s="24">
        <f t="shared" si="555"/>
        <v>44.44444444444445</v>
      </c>
      <c r="CB36" s="24">
        <f t="shared" si="556"/>
        <v>42.857142857142854</v>
      </c>
      <c r="CC36" s="24">
        <f t="shared" si="557"/>
        <v>22.222222222222225</v>
      </c>
      <c r="CD36" s="24">
        <f t="shared" si="558"/>
        <v>0</v>
      </c>
      <c r="CE36" s="24">
        <f t="shared" si="559"/>
        <v>20.000000000000004</v>
      </c>
      <c r="CF36" s="26">
        <f t="shared" si="560"/>
        <v>0</v>
      </c>
      <c r="CG36" s="23">
        <f t="shared" si="561"/>
        <v>0</v>
      </c>
      <c r="CH36" s="16" t="e">
        <f t="shared" si="0"/>
        <v>#DIV/0!</v>
      </c>
      <c r="CI36" s="20">
        <f t="shared" si="562"/>
        <v>-16.666666666666664</v>
      </c>
      <c r="CJ36" s="71">
        <f>DANE!AY36</f>
        <v>43637</v>
      </c>
      <c r="CK36" s="76">
        <v>2</v>
      </c>
      <c r="CL36" s="77">
        <v>2</v>
      </c>
      <c r="CM36" s="77">
        <v>2</v>
      </c>
      <c r="CN36" s="77">
        <v>3</v>
      </c>
      <c r="CO36" s="77">
        <v>1</v>
      </c>
      <c r="CP36" s="77">
        <v>2</v>
      </c>
      <c r="CQ36" s="77">
        <v>2</v>
      </c>
      <c r="CR36" s="77">
        <v>2</v>
      </c>
      <c r="CS36" s="77">
        <v>2</v>
      </c>
      <c r="CT36" s="77">
        <v>2</v>
      </c>
      <c r="CU36" s="77">
        <v>2</v>
      </c>
      <c r="CV36" s="77">
        <v>2</v>
      </c>
      <c r="CW36" s="77">
        <v>3</v>
      </c>
      <c r="CX36" s="77">
        <v>2</v>
      </c>
      <c r="CY36" s="77">
        <v>3</v>
      </c>
      <c r="CZ36" s="77">
        <v>1</v>
      </c>
      <c r="DA36" s="77">
        <v>2</v>
      </c>
      <c r="DB36" s="77">
        <v>3</v>
      </c>
      <c r="DC36" s="77">
        <v>2</v>
      </c>
      <c r="DD36" s="77">
        <v>2</v>
      </c>
      <c r="DE36" s="77">
        <v>2</v>
      </c>
      <c r="DF36" s="77">
        <v>3</v>
      </c>
      <c r="DG36" s="77">
        <v>3</v>
      </c>
      <c r="DH36" s="77">
        <v>4</v>
      </c>
      <c r="DI36" s="77">
        <v>3</v>
      </c>
      <c r="DJ36" s="77">
        <v>2</v>
      </c>
      <c r="DK36" s="77">
        <v>2</v>
      </c>
      <c r="DL36" s="77">
        <v>4</v>
      </c>
      <c r="DM36" s="77">
        <v>4</v>
      </c>
      <c r="DN36" s="78">
        <v>4</v>
      </c>
      <c r="DO36" s="76">
        <v>2</v>
      </c>
      <c r="DP36" s="77">
        <v>1</v>
      </c>
      <c r="DQ36" s="77">
        <v>1</v>
      </c>
      <c r="DR36" s="77">
        <v>2</v>
      </c>
      <c r="DS36" s="77">
        <v>1</v>
      </c>
      <c r="DT36" s="77">
        <v>1</v>
      </c>
      <c r="DU36" s="77">
        <v>2</v>
      </c>
      <c r="DV36" s="77">
        <v>4</v>
      </c>
      <c r="DW36" s="77">
        <v>3</v>
      </c>
      <c r="DX36" s="77">
        <v>2</v>
      </c>
      <c r="DY36" s="77">
        <v>2</v>
      </c>
      <c r="DZ36" s="77">
        <v>2</v>
      </c>
      <c r="EA36" s="77">
        <v>2</v>
      </c>
      <c r="EB36" s="77">
        <v>2</v>
      </c>
      <c r="EC36" s="77">
        <v>1</v>
      </c>
      <c r="ED36" s="77">
        <v>2</v>
      </c>
      <c r="EE36" s="77">
        <v>2</v>
      </c>
      <c r="EF36" s="77">
        <v>1</v>
      </c>
      <c r="EG36" s="77">
        <v>1</v>
      </c>
      <c r="EH36" s="77">
        <v>3</v>
      </c>
      <c r="EI36" s="77">
        <v>3</v>
      </c>
      <c r="EJ36" s="77">
        <v>4</v>
      </c>
      <c r="EK36" s="77">
        <v>4</v>
      </c>
      <c r="EL36" s="77">
        <v>4</v>
      </c>
      <c r="EM36" s="77">
        <v>1</v>
      </c>
      <c r="EN36" s="77">
        <v>1</v>
      </c>
      <c r="EO36" s="77">
        <v>0</v>
      </c>
      <c r="EP36" s="78">
        <v>0</v>
      </c>
      <c r="EQ36" s="25">
        <f>(((SUM('QLQ-30 + QLQ-OV28'!DM36:DN36)/2)-1)/6)*100</f>
        <v>50</v>
      </c>
      <c r="ER36" s="24">
        <f t="shared" si="467"/>
        <v>66.666666666666671</v>
      </c>
      <c r="ES36" s="24">
        <f t="shared" si="468"/>
        <v>66.666666666666671</v>
      </c>
      <c r="ET36" s="24">
        <f t="shared" si="469"/>
        <v>33.333333333333336</v>
      </c>
      <c r="EU36" s="24">
        <f t="shared" si="470"/>
        <v>50</v>
      </c>
      <c r="EV36" s="24">
        <f t="shared" si="471"/>
        <v>66.666666666666671</v>
      </c>
      <c r="EW36" s="24">
        <f t="shared" si="472"/>
        <v>44.44444444444445</v>
      </c>
      <c r="EX36" s="24">
        <f t="shared" si="473"/>
        <v>50</v>
      </c>
      <c r="EY36" s="24">
        <f t="shared" si="474"/>
        <v>33.333333333333329</v>
      </c>
      <c r="EZ36" s="24">
        <f t="shared" si="475"/>
        <v>33.333333333333329</v>
      </c>
      <c r="FA36" s="24">
        <f t="shared" si="476"/>
        <v>33.333333333333329</v>
      </c>
      <c r="FB36" s="24">
        <f t="shared" si="477"/>
        <v>66.666666666666657</v>
      </c>
      <c r="FC36" s="24">
        <f t="shared" si="478"/>
        <v>0</v>
      </c>
      <c r="FD36" s="24">
        <f t="shared" si="479"/>
        <v>33.333333333333329</v>
      </c>
      <c r="FE36" s="26">
        <f t="shared" si="480"/>
        <v>100</v>
      </c>
      <c r="FF36" s="27">
        <f t="shared" si="481"/>
        <v>66.666666666666657</v>
      </c>
      <c r="FG36" s="24">
        <f t="shared" si="482"/>
        <v>0</v>
      </c>
      <c r="FH36" s="24">
        <f t="shared" si="483"/>
        <v>100</v>
      </c>
      <c r="FI36" s="24">
        <f t="shared" si="484"/>
        <v>14.285714285714288</v>
      </c>
      <c r="FJ36" s="24">
        <f t="shared" si="485"/>
        <v>33.333333333333329</v>
      </c>
      <c r="FK36" s="24">
        <f t="shared" si="486"/>
        <v>0</v>
      </c>
      <c r="FL36" s="24">
        <f t="shared" si="487"/>
        <v>26.666666666666668</v>
      </c>
      <c r="FM36" s="26">
        <f t="shared" si="488"/>
        <v>83.333333333333343</v>
      </c>
      <c r="FN36" s="23">
        <f t="shared" si="489"/>
        <v>0</v>
      </c>
      <c r="FO36" s="16" t="e">
        <f t="shared" si="10"/>
        <v>#DIV/0!</v>
      </c>
      <c r="FP36" s="20">
        <f t="shared" si="490"/>
        <v>83.333333333333343</v>
      </c>
      <c r="FQ36" s="71">
        <f>DANE!CF36</f>
        <v>43728</v>
      </c>
      <c r="FR36" s="76">
        <v>2</v>
      </c>
      <c r="FS36" s="77">
        <v>2</v>
      </c>
      <c r="FT36" s="77">
        <v>3</v>
      </c>
      <c r="FU36" s="77">
        <v>3</v>
      </c>
      <c r="FV36" s="77">
        <v>3</v>
      </c>
      <c r="FW36" s="77">
        <v>3</v>
      </c>
      <c r="FX36" s="77">
        <v>3</v>
      </c>
      <c r="FY36" s="77">
        <v>1</v>
      </c>
      <c r="FZ36" s="77">
        <v>2</v>
      </c>
      <c r="GA36" s="77">
        <v>3</v>
      </c>
      <c r="GB36" s="77">
        <v>1</v>
      </c>
      <c r="GC36" s="77">
        <v>3</v>
      </c>
      <c r="GD36" s="77">
        <v>3</v>
      </c>
      <c r="GE36" s="77">
        <v>1</v>
      </c>
      <c r="GF36" s="77">
        <v>2</v>
      </c>
      <c r="GG36" s="77">
        <v>1</v>
      </c>
      <c r="GH36" s="77">
        <v>3</v>
      </c>
      <c r="GI36" s="77">
        <v>3</v>
      </c>
      <c r="GJ36" s="77">
        <v>2</v>
      </c>
      <c r="GK36" s="77">
        <v>3</v>
      </c>
      <c r="GL36" s="77">
        <v>3</v>
      </c>
      <c r="GM36" s="77">
        <v>3</v>
      </c>
      <c r="GN36" s="77">
        <v>3</v>
      </c>
      <c r="GO36" s="77">
        <v>3</v>
      </c>
      <c r="GP36" s="77">
        <v>3</v>
      </c>
      <c r="GQ36" s="77">
        <v>3</v>
      </c>
      <c r="GR36" s="77">
        <v>3</v>
      </c>
      <c r="GS36" s="77">
        <v>3</v>
      </c>
      <c r="GT36" s="77">
        <v>4</v>
      </c>
      <c r="GU36" s="78">
        <v>4</v>
      </c>
      <c r="GV36" s="76">
        <v>2</v>
      </c>
      <c r="GW36" s="77">
        <v>1</v>
      </c>
      <c r="GX36" s="77">
        <v>1</v>
      </c>
      <c r="GY36" s="77">
        <v>2</v>
      </c>
      <c r="GZ36" s="77">
        <v>1</v>
      </c>
      <c r="HA36" s="77">
        <v>1</v>
      </c>
      <c r="HB36" s="77">
        <v>2</v>
      </c>
      <c r="HC36" s="77">
        <v>4</v>
      </c>
      <c r="HD36" s="77">
        <v>3</v>
      </c>
      <c r="HE36" s="77">
        <v>3</v>
      </c>
      <c r="HF36" s="77">
        <v>3</v>
      </c>
      <c r="HG36" s="77">
        <v>3</v>
      </c>
      <c r="HH36" s="77">
        <v>3</v>
      </c>
      <c r="HI36" s="77">
        <v>3</v>
      </c>
      <c r="HJ36" s="77">
        <v>1</v>
      </c>
      <c r="HK36" s="77">
        <v>2</v>
      </c>
      <c r="HL36" s="77">
        <v>2</v>
      </c>
      <c r="HM36" s="77">
        <v>1</v>
      </c>
      <c r="HN36" s="77">
        <v>1</v>
      </c>
      <c r="HO36" s="77">
        <v>3</v>
      </c>
      <c r="HP36" s="77">
        <v>3</v>
      </c>
      <c r="HQ36" s="77">
        <v>4</v>
      </c>
      <c r="HR36" s="77">
        <v>4</v>
      </c>
      <c r="HS36" s="77">
        <v>4</v>
      </c>
      <c r="HT36" s="77">
        <v>1</v>
      </c>
      <c r="HU36" s="77">
        <v>1</v>
      </c>
      <c r="HV36" s="77">
        <v>0</v>
      </c>
      <c r="HW36" s="78">
        <v>0</v>
      </c>
      <c r="HX36" s="25">
        <f>(((SUM('QLQ-30 + QLQ-OV28'!GT36:GU36)/2)-1)/6)*100</f>
        <v>50</v>
      </c>
      <c r="HY36" s="24">
        <f t="shared" si="491"/>
        <v>46.666666666666664</v>
      </c>
      <c r="HZ36" s="24">
        <f t="shared" si="492"/>
        <v>33.333333333333336</v>
      </c>
      <c r="IA36" s="24">
        <f t="shared" si="493"/>
        <v>33.333333333333336</v>
      </c>
      <c r="IB36" s="24">
        <f t="shared" si="494"/>
        <v>33.333333333333336</v>
      </c>
      <c r="IC36" s="24">
        <f t="shared" si="495"/>
        <v>33.333333333333336</v>
      </c>
      <c r="ID36" s="24">
        <f t="shared" si="496"/>
        <v>66.666666666666657</v>
      </c>
      <c r="IE36" s="24">
        <f t="shared" si="497"/>
        <v>16.666666666666664</v>
      </c>
      <c r="IF36" s="24">
        <f t="shared" si="498"/>
        <v>33.333333333333329</v>
      </c>
      <c r="IG36" s="24">
        <f t="shared" si="499"/>
        <v>0</v>
      </c>
      <c r="IH36" s="24">
        <f t="shared" si="500"/>
        <v>0</v>
      </c>
      <c r="II36" s="24">
        <f t="shared" si="501"/>
        <v>66.666666666666657</v>
      </c>
      <c r="IJ36" s="24">
        <f t="shared" si="502"/>
        <v>0</v>
      </c>
      <c r="IK36" s="24">
        <f t="shared" si="503"/>
        <v>66.666666666666657</v>
      </c>
      <c r="IL36" s="26">
        <f t="shared" si="504"/>
        <v>66.666666666666657</v>
      </c>
      <c r="IM36" s="27">
        <f t="shared" si="505"/>
        <v>66.666666666666657</v>
      </c>
      <c r="IN36" s="24">
        <f t="shared" si="506"/>
        <v>0</v>
      </c>
      <c r="IO36" s="24">
        <f t="shared" si="507"/>
        <v>100</v>
      </c>
      <c r="IP36" s="24">
        <f t="shared" si="508"/>
        <v>14.285714285714288</v>
      </c>
      <c r="IQ36" s="24">
        <f t="shared" si="509"/>
        <v>66.666666666666657</v>
      </c>
      <c r="IR36" s="24">
        <f t="shared" si="510"/>
        <v>0</v>
      </c>
      <c r="IS36" s="24">
        <f t="shared" si="511"/>
        <v>40.000000000000007</v>
      </c>
      <c r="IT36" s="26">
        <f t="shared" si="512"/>
        <v>83.333333333333343</v>
      </c>
      <c r="IU36" s="23">
        <f t="shared" si="513"/>
        <v>0</v>
      </c>
      <c r="IV36" s="16" t="e">
        <f t="shared" si="11"/>
        <v>#DIV/0!</v>
      </c>
      <c r="IW36" s="20">
        <f t="shared" si="514"/>
        <v>83.333333333333343</v>
      </c>
      <c r="IX36" s="71">
        <f>DANE!DM36</f>
        <v>43819</v>
      </c>
      <c r="IY36" s="76">
        <v>3</v>
      </c>
      <c r="IZ36" s="77">
        <v>3</v>
      </c>
      <c r="JA36" s="77">
        <v>4</v>
      </c>
      <c r="JB36" s="77">
        <v>4</v>
      </c>
      <c r="JC36" s="77">
        <v>3</v>
      </c>
      <c r="JD36" s="77">
        <v>4</v>
      </c>
      <c r="JE36" s="77">
        <v>4</v>
      </c>
      <c r="JF36" s="77">
        <v>2</v>
      </c>
      <c r="JG36" s="77">
        <v>2</v>
      </c>
      <c r="JH36" s="77">
        <v>4</v>
      </c>
      <c r="JI36" s="77">
        <v>2</v>
      </c>
      <c r="JJ36" s="77">
        <v>4</v>
      </c>
      <c r="JK36" s="77">
        <v>4</v>
      </c>
      <c r="JL36" s="77">
        <v>3</v>
      </c>
      <c r="JM36" s="77">
        <v>2</v>
      </c>
      <c r="JN36" s="77">
        <v>1</v>
      </c>
      <c r="JO36" s="77">
        <v>3</v>
      </c>
      <c r="JP36" s="77">
        <v>4</v>
      </c>
      <c r="JQ36" s="77">
        <v>3</v>
      </c>
      <c r="JR36" s="77">
        <v>4</v>
      </c>
      <c r="JS36" s="77">
        <v>4</v>
      </c>
      <c r="JT36" s="77">
        <v>4</v>
      </c>
      <c r="JU36" s="77">
        <v>4</v>
      </c>
      <c r="JV36" s="77">
        <v>4</v>
      </c>
      <c r="JW36" s="77">
        <v>4</v>
      </c>
      <c r="JX36" s="77">
        <v>4</v>
      </c>
      <c r="JY36" s="77">
        <v>4</v>
      </c>
      <c r="JZ36" s="77">
        <v>3</v>
      </c>
      <c r="KA36" s="77">
        <v>3</v>
      </c>
      <c r="KB36" s="78">
        <v>3</v>
      </c>
      <c r="KC36" s="76">
        <v>2</v>
      </c>
      <c r="KD36" s="77">
        <v>2</v>
      </c>
      <c r="KE36" s="77">
        <v>2</v>
      </c>
      <c r="KF36" s="77">
        <v>2</v>
      </c>
      <c r="KG36" s="77">
        <v>2</v>
      </c>
      <c r="KH36" s="77">
        <v>3</v>
      </c>
      <c r="KI36" s="77">
        <v>3</v>
      </c>
      <c r="KJ36" s="77">
        <v>4</v>
      </c>
      <c r="KK36" s="77">
        <v>4</v>
      </c>
      <c r="KL36" s="77">
        <v>2</v>
      </c>
      <c r="KM36" s="77">
        <v>4</v>
      </c>
      <c r="KN36" s="77">
        <v>4</v>
      </c>
      <c r="KO36" s="77">
        <v>4</v>
      </c>
      <c r="KP36" s="77">
        <v>3</v>
      </c>
      <c r="KQ36" s="77">
        <v>2</v>
      </c>
      <c r="KR36" s="77">
        <v>2</v>
      </c>
      <c r="KS36" s="77">
        <v>3</v>
      </c>
      <c r="KT36" s="77">
        <v>2</v>
      </c>
      <c r="KU36" s="77">
        <v>2</v>
      </c>
      <c r="KV36" s="77">
        <v>4</v>
      </c>
      <c r="KW36" s="77">
        <v>4</v>
      </c>
      <c r="KX36" s="77">
        <v>4</v>
      </c>
      <c r="KY36" s="77">
        <v>4</v>
      </c>
      <c r="KZ36" s="77">
        <v>4</v>
      </c>
      <c r="LA36" s="77">
        <v>1</v>
      </c>
      <c r="LB36" s="77">
        <v>1</v>
      </c>
      <c r="LC36" s="77">
        <v>0</v>
      </c>
      <c r="LD36" s="78">
        <v>0</v>
      </c>
      <c r="LE36" s="25">
        <f>(((SUM('QLQ-30 + QLQ-OV28'!KA36:KB36)/2)-1)/6)*100</f>
        <v>33.333333333333329</v>
      </c>
      <c r="LF36" s="24">
        <f t="shared" si="515"/>
        <v>20.000000000000007</v>
      </c>
      <c r="LG36" s="24">
        <f t="shared" si="516"/>
        <v>0</v>
      </c>
      <c r="LH36" s="24">
        <f t="shared" si="517"/>
        <v>0</v>
      </c>
      <c r="LI36" s="24">
        <f t="shared" si="518"/>
        <v>0</v>
      </c>
      <c r="LJ36" s="24">
        <f t="shared" si="519"/>
        <v>0</v>
      </c>
      <c r="LK36" s="24">
        <f t="shared" si="520"/>
        <v>100</v>
      </c>
      <c r="LL36" s="24">
        <f t="shared" si="521"/>
        <v>50</v>
      </c>
      <c r="LM36" s="24">
        <f t="shared" si="522"/>
        <v>50</v>
      </c>
      <c r="LN36" s="24">
        <f t="shared" si="523"/>
        <v>33.333333333333329</v>
      </c>
      <c r="LO36" s="24">
        <f t="shared" si="524"/>
        <v>33.333333333333329</v>
      </c>
      <c r="LP36" s="24">
        <f t="shared" si="525"/>
        <v>100</v>
      </c>
      <c r="LQ36" s="24">
        <f t="shared" si="526"/>
        <v>0</v>
      </c>
      <c r="LR36" s="24">
        <f t="shared" si="527"/>
        <v>66.666666666666657</v>
      </c>
      <c r="LS36" s="26">
        <f t="shared" si="528"/>
        <v>66.666666666666657</v>
      </c>
      <c r="LT36" s="27">
        <f t="shared" si="529"/>
        <v>100</v>
      </c>
      <c r="LU36" s="24">
        <f t="shared" si="530"/>
        <v>0</v>
      </c>
      <c r="LV36" s="24">
        <f t="shared" si="531"/>
        <v>100</v>
      </c>
      <c r="LW36" s="24">
        <f t="shared" si="532"/>
        <v>42.857142857142854</v>
      </c>
      <c r="LX36" s="24">
        <f t="shared" si="533"/>
        <v>100</v>
      </c>
      <c r="LY36" s="24">
        <f t="shared" si="534"/>
        <v>33.333333333333329</v>
      </c>
      <c r="LZ36" s="24">
        <f t="shared" si="535"/>
        <v>46.666666666666664</v>
      </c>
      <c r="MA36" s="26">
        <f t="shared" si="536"/>
        <v>100</v>
      </c>
      <c r="MB36" s="23">
        <f t="shared" si="537"/>
        <v>0</v>
      </c>
      <c r="MC36" s="16" t="e">
        <f t="shared" si="12"/>
        <v>#DIV/0!</v>
      </c>
      <c r="MD36" s="20">
        <f t="shared" si="538"/>
        <v>100</v>
      </c>
    </row>
    <row r="37" spans="1:342">
      <c r="A37" s="40" t="s">
        <v>41</v>
      </c>
      <c r="B37" s="4" t="str">
        <f>DANE!B37</f>
        <v>81KS</v>
      </c>
      <c r="C37" s="72">
        <f>DANE!H37</f>
        <v>43368</v>
      </c>
      <c r="D37" s="76">
        <v>1</v>
      </c>
      <c r="E37" s="77">
        <v>1</v>
      </c>
      <c r="F37" s="77">
        <v>1</v>
      </c>
      <c r="G37" s="77">
        <v>1</v>
      </c>
      <c r="H37" s="77">
        <v>1</v>
      </c>
      <c r="I37" s="77">
        <v>1</v>
      </c>
      <c r="J37" s="77">
        <v>1</v>
      </c>
      <c r="K37" s="77">
        <v>1</v>
      </c>
      <c r="L37" s="77">
        <v>1</v>
      </c>
      <c r="M37" s="77">
        <v>1</v>
      </c>
      <c r="N37" s="77">
        <v>1</v>
      </c>
      <c r="O37" s="77">
        <v>1</v>
      </c>
      <c r="P37" s="77">
        <v>1</v>
      </c>
      <c r="Q37" s="77">
        <v>1</v>
      </c>
      <c r="R37" s="77">
        <v>2</v>
      </c>
      <c r="S37" s="77">
        <v>1</v>
      </c>
      <c r="T37" s="77">
        <v>1</v>
      </c>
      <c r="U37" s="77">
        <v>2</v>
      </c>
      <c r="V37" s="77">
        <v>1</v>
      </c>
      <c r="W37" s="77">
        <v>1</v>
      </c>
      <c r="X37" s="77">
        <v>2</v>
      </c>
      <c r="Y37" s="77">
        <v>3</v>
      </c>
      <c r="Z37" s="77">
        <v>2</v>
      </c>
      <c r="AA37" s="77">
        <v>3</v>
      </c>
      <c r="AB37" s="77">
        <v>1</v>
      </c>
      <c r="AC37" s="77">
        <v>2</v>
      </c>
      <c r="AD37" s="77">
        <v>2</v>
      </c>
      <c r="AE37" s="77">
        <v>1</v>
      </c>
      <c r="AF37" s="77">
        <v>5</v>
      </c>
      <c r="AG37" s="78">
        <v>6</v>
      </c>
      <c r="AH37" s="76">
        <v>2</v>
      </c>
      <c r="AI37" s="77">
        <v>2</v>
      </c>
      <c r="AJ37" s="77">
        <v>2</v>
      </c>
      <c r="AK37" s="77">
        <v>3</v>
      </c>
      <c r="AL37" s="77">
        <v>2</v>
      </c>
      <c r="AM37" s="77">
        <v>2</v>
      </c>
      <c r="AN37" s="77">
        <v>2</v>
      </c>
      <c r="AO37" s="77">
        <v>1</v>
      </c>
      <c r="AP37" s="77">
        <v>0</v>
      </c>
      <c r="AQ37" s="77">
        <v>2</v>
      </c>
      <c r="AR37" s="77">
        <v>2</v>
      </c>
      <c r="AS37" s="77">
        <v>2</v>
      </c>
      <c r="AT37" s="77">
        <v>2</v>
      </c>
      <c r="AU37" s="77">
        <v>2</v>
      </c>
      <c r="AV37" s="77">
        <v>1</v>
      </c>
      <c r="AW37" s="77">
        <v>3</v>
      </c>
      <c r="AX37" s="77">
        <v>3</v>
      </c>
      <c r="AY37" s="77">
        <v>3</v>
      </c>
      <c r="AZ37" s="77">
        <v>2</v>
      </c>
      <c r="BA37" s="77">
        <v>2</v>
      </c>
      <c r="BB37" s="77">
        <v>2</v>
      </c>
      <c r="BC37" s="77">
        <v>2</v>
      </c>
      <c r="BD37" s="77">
        <v>2</v>
      </c>
      <c r="BE37" s="77">
        <v>4</v>
      </c>
      <c r="BF37" s="77">
        <v>1</v>
      </c>
      <c r="BG37" s="77">
        <v>1</v>
      </c>
      <c r="BH37" s="77">
        <v>0</v>
      </c>
      <c r="BI37" s="78">
        <v>0</v>
      </c>
      <c r="BJ37" s="25">
        <f>(((SUM('QLQ-30 + QLQ-OV28'!AF37:AG37)/2)-1)/6)*100</f>
        <v>75</v>
      </c>
      <c r="BK37" s="24">
        <f t="shared" si="539"/>
        <v>100</v>
      </c>
      <c r="BL37" s="24">
        <f t="shared" si="540"/>
        <v>100</v>
      </c>
      <c r="BM37" s="24">
        <f t="shared" si="541"/>
        <v>50</v>
      </c>
      <c r="BN37" s="24">
        <f t="shared" si="542"/>
        <v>100</v>
      </c>
      <c r="BO37" s="24">
        <f t="shared" si="543"/>
        <v>66.666666666666671</v>
      </c>
      <c r="BP37" s="24">
        <f t="shared" si="544"/>
        <v>11.111111111111109</v>
      </c>
      <c r="BQ37" s="24">
        <f t="shared" si="545"/>
        <v>16.666666666666664</v>
      </c>
      <c r="BR37" s="24">
        <f t="shared" si="546"/>
        <v>0</v>
      </c>
      <c r="BS37" s="24">
        <f t="shared" si="547"/>
        <v>0</v>
      </c>
      <c r="BT37" s="24">
        <f t="shared" si="548"/>
        <v>0</v>
      </c>
      <c r="BU37" s="24">
        <f t="shared" si="549"/>
        <v>0</v>
      </c>
      <c r="BV37" s="24">
        <f t="shared" si="550"/>
        <v>0</v>
      </c>
      <c r="BW37" s="24">
        <f t="shared" si="551"/>
        <v>0</v>
      </c>
      <c r="BX37" s="26">
        <f t="shared" si="552"/>
        <v>0</v>
      </c>
      <c r="BY37" s="27">
        <f t="shared" si="553"/>
        <v>33.333333333333329</v>
      </c>
      <c r="BZ37" s="24">
        <f t="shared" si="554"/>
        <v>0</v>
      </c>
      <c r="CA37" s="24">
        <f t="shared" si="555"/>
        <v>55.55555555555555</v>
      </c>
      <c r="CB37" s="24">
        <f t="shared" si="556"/>
        <v>38.095238095238095</v>
      </c>
      <c r="CC37" s="24">
        <f t="shared" si="557"/>
        <v>33.333333333333329</v>
      </c>
      <c r="CD37" s="24">
        <f t="shared" si="558"/>
        <v>50</v>
      </c>
      <c r="CE37" s="24">
        <f t="shared" si="559"/>
        <v>40.000000000000007</v>
      </c>
      <c r="CF37" s="26">
        <f t="shared" si="560"/>
        <v>0</v>
      </c>
      <c r="CG37" s="23">
        <f t="shared" si="561"/>
        <v>0</v>
      </c>
      <c r="CH37" s="16" t="e">
        <f t="shared" si="0"/>
        <v>#DIV/0!</v>
      </c>
      <c r="CI37" s="20">
        <f t="shared" si="562"/>
        <v>-16.666666666666664</v>
      </c>
      <c r="CJ37" s="71">
        <f>DANE!AY37</f>
        <v>43389</v>
      </c>
      <c r="CK37" s="76">
        <v>1</v>
      </c>
      <c r="CL37" s="77">
        <v>1</v>
      </c>
      <c r="CM37" s="77">
        <v>1</v>
      </c>
      <c r="CN37" s="77">
        <v>1</v>
      </c>
      <c r="CO37" s="77">
        <v>1</v>
      </c>
      <c r="CP37" s="77">
        <v>2</v>
      </c>
      <c r="CQ37" s="77">
        <v>2</v>
      </c>
      <c r="CR37" s="77">
        <v>1</v>
      </c>
      <c r="CS37" s="77">
        <v>2</v>
      </c>
      <c r="CT37" s="77">
        <v>2</v>
      </c>
      <c r="CU37" s="77">
        <v>2</v>
      </c>
      <c r="CV37" s="77">
        <v>2</v>
      </c>
      <c r="CW37" s="77">
        <v>2</v>
      </c>
      <c r="CX37" s="77">
        <v>1</v>
      </c>
      <c r="CY37" s="77">
        <v>1</v>
      </c>
      <c r="CZ37" s="77">
        <v>1</v>
      </c>
      <c r="DA37" s="77">
        <v>1</v>
      </c>
      <c r="DB37" s="77">
        <v>2</v>
      </c>
      <c r="DC37" s="77">
        <v>2</v>
      </c>
      <c r="DD37" s="77">
        <v>1</v>
      </c>
      <c r="DE37" s="77">
        <v>2</v>
      </c>
      <c r="DF37" s="77">
        <v>2</v>
      </c>
      <c r="DG37" s="77">
        <v>2</v>
      </c>
      <c r="DH37" s="77">
        <v>2</v>
      </c>
      <c r="DI37" s="77">
        <v>1</v>
      </c>
      <c r="DJ37" s="77">
        <v>2</v>
      </c>
      <c r="DK37" s="77">
        <v>2</v>
      </c>
      <c r="DL37" s="77">
        <v>1</v>
      </c>
      <c r="DM37" s="77">
        <v>5</v>
      </c>
      <c r="DN37" s="78">
        <v>6</v>
      </c>
      <c r="DO37" s="76">
        <v>2</v>
      </c>
      <c r="DP37" s="77">
        <v>1</v>
      </c>
      <c r="DQ37" s="77">
        <v>1</v>
      </c>
      <c r="DR37" s="77">
        <v>3</v>
      </c>
      <c r="DS37" s="77">
        <v>3</v>
      </c>
      <c r="DT37" s="77">
        <v>2</v>
      </c>
      <c r="DU37" s="77">
        <v>2</v>
      </c>
      <c r="DV37" s="77">
        <v>2</v>
      </c>
      <c r="DW37" s="77">
        <v>3</v>
      </c>
      <c r="DX37" s="77">
        <v>2</v>
      </c>
      <c r="DY37" s="77">
        <v>3</v>
      </c>
      <c r="DZ37" s="77">
        <v>2</v>
      </c>
      <c r="EA37" s="77">
        <v>2</v>
      </c>
      <c r="EB37" s="77">
        <v>2</v>
      </c>
      <c r="EC37" s="77">
        <v>1</v>
      </c>
      <c r="ED37" s="77">
        <v>2</v>
      </c>
      <c r="EE37" s="77">
        <v>2</v>
      </c>
      <c r="EF37" s="77">
        <v>2</v>
      </c>
      <c r="EG37" s="77">
        <v>2</v>
      </c>
      <c r="EH37" s="77">
        <v>2</v>
      </c>
      <c r="EI37" s="77">
        <v>3</v>
      </c>
      <c r="EJ37" s="77">
        <v>3</v>
      </c>
      <c r="EK37" s="77">
        <v>3</v>
      </c>
      <c r="EL37" s="77">
        <v>4</v>
      </c>
      <c r="EM37" s="77">
        <v>1</v>
      </c>
      <c r="EN37" s="77">
        <v>1</v>
      </c>
      <c r="EO37" s="77">
        <v>0</v>
      </c>
      <c r="EP37" s="78">
        <v>0</v>
      </c>
      <c r="EQ37" s="25">
        <f>(((SUM('QLQ-30 + QLQ-OV28'!DM37:DN37)/2)-1)/6)*100</f>
        <v>75</v>
      </c>
      <c r="ER37" s="24">
        <f t="shared" si="467"/>
        <v>100</v>
      </c>
      <c r="ES37" s="24">
        <f t="shared" si="468"/>
        <v>66.666666666666671</v>
      </c>
      <c r="ET37" s="24">
        <f t="shared" si="469"/>
        <v>66.666666666666671</v>
      </c>
      <c r="EU37" s="24">
        <f t="shared" si="470"/>
        <v>100</v>
      </c>
      <c r="EV37" s="24">
        <f t="shared" si="471"/>
        <v>66.666666666666671</v>
      </c>
      <c r="EW37" s="24">
        <f t="shared" si="472"/>
        <v>33.333333333333329</v>
      </c>
      <c r="EX37" s="24">
        <f t="shared" si="473"/>
        <v>0</v>
      </c>
      <c r="EY37" s="24">
        <f t="shared" si="474"/>
        <v>33.333333333333329</v>
      </c>
      <c r="EZ37" s="24">
        <f t="shared" si="475"/>
        <v>0</v>
      </c>
      <c r="FA37" s="24">
        <f t="shared" si="476"/>
        <v>33.333333333333329</v>
      </c>
      <c r="FB37" s="24">
        <f t="shared" si="477"/>
        <v>33.333333333333329</v>
      </c>
      <c r="FC37" s="24">
        <f t="shared" si="478"/>
        <v>0</v>
      </c>
      <c r="FD37" s="24">
        <f t="shared" si="479"/>
        <v>0</v>
      </c>
      <c r="FE37" s="26">
        <f t="shared" si="480"/>
        <v>0</v>
      </c>
      <c r="FF37" s="27">
        <f t="shared" si="481"/>
        <v>50</v>
      </c>
      <c r="FG37" s="24">
        <f t="shared" si="482"/>
        <v>0</v>
      </c>
      <c r="FH37" s="24">
        <f t="shared" si="483"/>
        <v>77.777777777777786</v>
      </c>
      <c r="FI37" s="24">
        <f t="shared" si="484"/>
        <v>33.333333333333329</v>
      </c>
      <c r="FJ37" s="24">
        <f t="shared" si="485"/>
        <v>44.44444444444445</v>
      </c>
      <c r="FK37" s="24">
        <f t="shared" si="486"/>
        <v>33.333333333333329</v>
      </c>
      <c r="FL37" s="24">
        <f t="shared" si="487"/>
        <v>26.666666666666668</v>
      </c>
      <c r="FM37" s="26">
        <f t="shared" si="488"/>
        <v>50</v>
      </c>
      <c r="FN37" s="23">
        <f t="shared" si="489"/>
        <v>0</v>
      </c>
      <c r="FO37" s="16" t="e">
        <f t="shared" si="10"/>
        <v>#DIV/0!</v>
      </c>
      <c r="FP37" s="20">
        <f t="shared" si="490"/>
        <v>50</v>
      </c>
      <c r="FQ37" s="71">
        <f>DANE!CF37</f>
        <v>43445</v>
      </c>
      <c r="FR37" s="76">
        <v>1</v>
      </c>
      <c r="FS37" s="77">
        <v>1</v>
      </c>
      <c r="FT37" s="77">
        <v>1</v>
      </c>
      <c r="FU37" s="77">
        <v>1</v>
      </c>
      <c r="FV37" s="77">
        <v>1</v>
      </c>
      <c r="FW37" s="77">
        <v>1</v>
      </c>
      <c r="FX37" s="77">
        <v>1</v>
      </c>
      <c r="FY37" s="77">
        <v>1</v>
      </c>
      <c r="FZ37" s="77">
        <v>2</v>
      </c>
      <c r="GA37" s="77">
        <v>2</v>
      </c>
      <c r="GB37" s="77">
        <v>2</v>
      </c>
      <c r="GC37" s="77">
        <v>2</v>
      </c>
      <c r="GD37" s="77">
        <v>2</v>
      </c>
      <c r="GE37" s="77">
        <v>1</v>
      </c>
      <c r="GF37" s="77">
        <v>1</v>
      </c>
      <c r="GG37" s="77">
        <v>1</v>
      </c>
      <c r="GH37" s="77">
        <v>1</v>
      </c>
      <c r="GI37" s="77">
        <v>2</v>
      </c>
      <c r="GJ37" s="77">
        <v>2</v>
      </c>
      <c r="GK37" s="77">
        <v>2</v>
      </c>
      <c r="GL37" s="77">
        <v>2</v>
      </c>
      <c r="GM37" s="77">
        <v>2</v>
      </c>
      <c r="GN37" s="77">
        <v>2</v>
      </c>
      <c r="GO37" s="77">
        <v>2</v>
      </c>
      <c r="GP37" s="77">
        <v>1</v>
      </c>
      <c r="GQ37" s="77">
        <v>1</v>
      </c>
      <c r="GR37" s="77">
        <v>1</v>
      </c>
      <c r="GS37" s="77">
        <v>1</v>
      </c>
      <c r="GT37" s="77">
        <v>5</v>
      </c>
      <c r="GU37" s="78">
        <v>5</v>
      </c>
      <c r="GV37" s="76">
        <v>2</v>
      </c>
      <c r="GW37" s="77">
        <v>1</v>
      </c>
      <c r="GX37" s="77">
        <v>1</v>
      </c>
      <c r="GY37" s="77">
        <v>1</v>
      </c>
      <c r="GZ37" s="77">
        <v>1</v>
      </c>
      <c r="HA37" s="77">
        <v>1</v>
      </c>
      <c r="HB37" s="77">
        <v>1</v>
      </c>
      <c r="HC37" s="77">
        <v>2</v>
      </c>
      <c r="HD37" s="77">
        <v>2</v>
      </c>
      <c r="HE37" s="77">
        <v>2</v>
      </c>
      <c r="HF37" s="77">
        <v>2</v>
      </c>
      <c r="HG37" s="77">
        <v>2</v>
      </c>
      <c r="HH37" s="77">
        <v>2</v>
      </c>
      <c r="HI37" s="77">
        <v>2</v>
      </c>
      <c r="HJ37" s="77">
        <v>1</v>
      </c>
      <c r="HK37" s="77">
        <v>3</v>
      </c>
      <c r="HL37" s="77">
        <v>3</v>
      </c>
      <c r="HM37" s="77">
        <v>2</v>
      </c>
      <c r="HN37" s="77">
        <v>2</v>
      </c>
      <c r="HO37" s="77">
        <v>2</v>
      </c>
      <c r="HP37" s="77">
        <v>2</v>
      </c>
      <c r="HQ37" s="77">
        <v>2</v>
      </c>
      <c r="HR37" s="77">
        <v>2</v>
      </c>
      <c r="HS37" s="77">
        <v>4</v>
      </c>
      <c r="HT37" s="77">
        <v>2</v>
      </c>
      <c r="HU37" s="77">
        <v>2</v>
      </c>
      <c r="HV37" s="77">
        <v>2</v>
      </c>
      <c r="HW37" s="78">
        <v>2</v>
      </c>
      <c r="HX37" s="25">
        <f>(((SUM('QLQ-30 + QLQ-OV28'!GT37:GU37)/2)-1)/6)*100</f>
        <v>66.666666666666657</v>
      </c>
      <c r="HY37" s="24">
        <f t="shared" si="491"/>
        <v>100</v>
      </c>
      <c r="HZ37" s="24">
        <f t="shared" si="492"/>
        <v>100</v>
      </c>
      <c r="IA37" s="24">
        <f t="shared" si="493"/>
        <v>66.666666666666671</v>
      </c>
      <c r="IB37" s="24">
        <f t="shared" si="494"/>
        <v>83.333333333333343</v>
      </c>
      <c r="IC37" s="24">
        <f t="shared" si="495"/>
        <v>100</v>
      </c>
      <c r="ID37" s="24">
        <f t="shared" si="496"/>
        <v>33.333333333333329</v>
      </c>
      <c r="IE37" s="24">
        <f t="shared" si="497"/>
        <v>0</v>
      </c>
      <c r="IF37" s="24">
        <f t="shared" si="498"/>
        <v>33.333333333333329</v>
      </c>
      <c r="IG37" s="24">
        <f t="shared" si="499"/>
        <v>0</v>
      </c>
      <c r="IH37" s="24">
        <f t="shared" si="500"/>
        <v>33.333333333333329</v>
      </c>
      <c r="II37" s="24">
        <f t="shared" si="501"/>
        <v>33.333333333333329</v>
      </c>
      <c r="IJ37" s="24">
        <f t="shared" si="502"/>
        <v>0</v>
      </c>
      <c r="IK37" s="24">
        <f t="shared" si="503"/>
        <v>0</v>
      </c>
      <c r="IL37" s="26">
        <f t="shared" si="504"/>
        <v>0</v>
      </c>
      <c r="IM37" s="27">
        <f t="shared" si="505"/>
        <v>33.333333333333329</v>
      </c>
      <c r="IN37" s="24">
        <f t="shared" si="506"/>
        <v>20.833333333333336</v>
      </c>
      <c r="IO37" s="24">
        <f t="shared" si="507"/>
        <v>55.55555555555555</v>
      </c>
      <c r="IP37" s="24">
        <f t="shared" si="508"/>
        <v>4.7619047619047592</v>
      </c>
      <c r="IQ37" s="24">
        <f t="shared" si="509"/>
        <v>33.333333333333329</v>
      </c>
      <c r="IR37" s="24">
        <f t="shared" si="510"/>
        <v>33.333333333333329</v>
      </c>
      <c r="IS37" s="24">
        <f t="shared" si="511"/>
        <v>40.000000000000007</v>
      </c>
      <c r="IT37" s="26">
        <f t="shared" si="512"/>
        <v>33.333333333333329</v>
      </c>
      <c r="IU37" s="23">
        <f t="shared" si="513"/>
        <v>33.333333333333329</v>
      </c>
      <c r="IV37" s="16">
        <f t="shared" si="11"/>
        <v>20.833333333333336</v>
      </c>
      <c r="IW37" s="20">
        <f t="shared" si="514"/>
        <v>33.333333333333329</v>
      </c>
      <c r="IX37" s="71">
        <f>DANE!DM37</f>
        <v>43487</v>
      </c>
      <c r="IY37" s="76">
        <v>2</v>
      </c>
      <c r="IZ37" s="77">
        <v>2</v>
      </c>
      <c r="JA37" s="77">
        <v>2</v>
      </c>
      <c r="JB37" s="77">
        <v>2</v>
      </c>
      <c r="JC37" s="77">
        <v>1</v>
      </c>
      <c r="JD37" s="77">
        <v>1</v>
      </c>
      <c r="JE37" s="77">
        <v>1</v>
      </c>
      <c r="JF37" s="77">
        <v>1</v>
      </c>
      <c r="JG37" s="77">
        <v>1</v>
      </c>
      <c r="JH37" s="77">
        <v>2</v>
      </c>
      <c r="JI37" s="77">
        <v>2</v>
      </c>
      <c r="JJ37" s="77">
        <v>2</v>
      </c>
      <c r="JK37" s="77">
        <v>2</v>
      </c>
      <c r="JL37" s="77">
        <v>1</v>
      </c>
      <c r="JM37" s="77">
        <v>1</v>
      </c>
      <c r="JN37" s="77">
        <v>1</v>
      </c>
      <c r="JO37" s="77">
        <v>1</v>
      </c>
      <c r="JP37" s="77">
        <v>2</v>
      </c>
      <c r="JQ37" s="77">
        <v>2</v>
      </c>
      <c r="JR37" s="77">
        <v>2</v>
      </c>
      <c r="JS37" s="77">
        <v>2</v>
      </c>
      <c r="JT37" s="77">
        <v>2</v>
      </c>
      <c r="JU37" s="77">
        <v>2</v>
      </c>
      <c r="JV37" s="77">
        <v>2</v>
      </c>
      <c r="JW37" s="77">
        <v>2</v>
      </c>
      <c r="JX37" s="77">
        <v>2</v>
      </c>
      <c r="JY37" s="77">
        <v>2</v>
      </c>
      <c r="JZ37" s="77">
        <v>2</v>
      </c>
      <c r="KA37" s="77">
        <v>5</v>
      </c>
      <c r="KB37" s="78">
        <v>5</v>
      </c>
      <c r="KC37" s="76">
        <v>2</v>
      </c>
      <c r="KD37" s="77">
        <v>1</v>
      </c>
      <c r="KE37" s="77">
        <v>1</v>
      </c>
      <c r="KF37" s="77">
        <v>3</v>
      </c>
      <c r="KG37" s="77">
        <v>3</v>
      </c>
      <c r="KH37" s="77">
        <v>1</v>
      </c>
      <c r="KI37" s="77">
        <v>1</v>
      </c>
      <c r="KJ37" s="77">
        <v>3</v>
      </c>
      <c r="KK37" s="77">
        <v>3</v>
      </c>
      <c r="KL37" s="77">
        <v>2</v>
      </c>
      <c r="KM37" s="77">
        <v>3</v>
      </c>
      <c r="KN37" s="77">
        <v>2</v>
      </c>
      <c r="KO37" s="77">
        <v>2</v>
      </c>
      <c r="KP37" s="77">
        <v>3</v>
      </c>
      <c r="KQ37" s="77">
        <v>1</v>
      </c>
      <c r="KR37" s="77">
        <v>3</v>
      </c>
      <c r="KS37" s="77">
        <v>2</v>
      </c>
      <c r="KT37" s="77">
        <v>2</v>
      </c>
      <c r="KU37" s="77">
        <v>2</v>
      </c>
      <c r="KV37" s="77">
        <v>2</v>
      </c>
      <c r="KW37" s="77">
        <v>2</v>
      </c>
      <c r="KX37" s="77">
        <v>3</v>
      </c>
      <c r="KY37" s="77">
        <v>3</v>
      </c>
      <c r="KZ37" s="77">
        <v>3</v>
      </c>
      <c r="LA37" s="77">
        <v>2</v>
      </c>
      <c r="LB37" s="77">
        <v>2</v>
      </c>
      <c r="LC37" s="77">
        <v>2</v>
      </c>
      <c r="LD37" s="78">
        <v>3</v>
      </c>
      <c r="LE37" s="25">
        <f>(((SUM('QLQ-30 + QLQ-OV28'!KA37:KB37)/2)-1)/6)*100</f>
        <v>66.666666666666657</v>
      </c>
      <c r="LF37" s="24">
        <f t="shared" si="515"/>
        <v>73.333333333333343</v>
      </c>
      <c r="LG37" s="24">
        <f t="shared" si="516"/>
        <v>100</v>
      </c>
      <c r="LH37" s="24">
        <f t="shared" si="517"/>
        <v>66.666666666666671</v>
      </c>
      <c r="LI37" s="24">
        <f t="shared" si="518"/>
        <v>66.666666666666671</v>
      </c>
      <c r="LJ37" s="24">
        <f t="shared" si="519"/>
        <v>66.666666666666671</v>
      </c>
      <c r="LK37" s="24">
        <f t="shared" si="520"/>
        <v>33.333333333333329</v>
      </c>
      <c r="LL37" s="24">
        <f t="shared" si="521"/>
        <v>0</v>
      </c>
      <c r="LM37" s="24">
        <f t="shared" si="522"/>
        <v>16.666666666666664</v>
      </c>
      <c r="LN37" s="24">
        <f t="shared" si="523"/>
        <v>0</v>
      </c>
      <c r="LO37" s="24">
        <f t="shared" si="524"/>
        <v>33.333333333333329</v>
      </c>
      <c r="LP37" s="24">
        <f t="shared" si="525"/>
        <v>33.333333333333329</v>
      </c>
      <c r="LQ37" s="24">
        <f t="shared" si="526"/>
        <v>0</v>
      </c>
      <c r="LR37" s="24">
        <f t="shared" si="527"/>
        <v>0</v>
      </c>
      <c r="LS37" s="26">
        <f t="shared" si="528"/>
        <v>33.333333333333329</v>
      </c>
      <c r="LT37" s="27">
        <f t="shared" si="529"/>
        <v>33.333333333333329</v>
      </c>
      <c r="LU37" s="24">
        <f t="shared" si="530"/>
        <v>19.444444444444443</v>
      </c>
      <c r="LV37" s="24">
        <f t="shared" si="531"/>
        <v>66.666666666666657</v>
      </c>
      <c r="LW37" s="24">
        <f t="shared" si="532"/>
        <v>23.809523809523807</v>
      </c>
      <c r="LX37" s="24">
        <f t="shared" si="533"/>
        <v>44.44444444444445</v>
      </c>
      <c r="LY37" s="24">
        <f t="shared" si="534"/>
        <v>33.333333333333329</v>
      </c>
      <c r="LZ37" s="24">
        <f t="shared" si="535"/>
        <v>40.000000000000007</v>
      </c>
      <c r="MA37" s="26">
        <f t="shared" si="536"/>
        <v>66.666666666666657</v>
      </c>
      <c r="MB37" s="23">
        <f t="shared" si="537"/>
        <v>33.333333333333329</v>
      </c>
      <c r="MC37" s="16">
        <f t="shared" si="12"/>
        <v>19.444444444444443</v>
      </c>
      <c r="MD37" s="20">
        <f t="shared" si="538"/>
        <v>66.666666666666657</v>
      </c>
    </row>
    <row r="38" spans="1:342">
      <c r="A38" s="40" t="s">
        <v>42</v>
      </c>
      <c r="B38" s="4" t="str">
        <f>DANE!B38</f>
        <v>82RK</v>
      </c>
      <c r="C38" s="72">
        <f>DANE!H38</f>
        <v>43417</v>
      </c>
      <c r="D38" s="76">
        <v>1</v>
      </c>
      <c r="E38" s="77">
        <v>1</v>
      </c>
      <c r="F38" s="77">
        <v>1</v>
      </c>
      <c r="G38" s="77">
        <v>2</v>
      </c>
      <c r="H38" s="77">
        <v>1</v>
      </c>
      <c r="I38" s="77">
        <v>1</v>
      </c>
      <c r="J38" s="77">
        <v>1</v>
      </c>
      <c r="K38" s="77">
        <v>1</v>
      </c>
      <c r="L38" s="77">
        <v>2</v>
      </c>
      <c r="M38" s="77">
        <v>2</v>
      </c>
      <c r="N38" s="77">
        <v>2</v>
      </c>
      <c r="O38" s="77">
        <v>2</v>
      </c>
      <c r="P38" s="77">
        <v>2</v>
      </c>
      <c r="Q38" s="77">
        <v>2</v>
      </c>
      <c r="R38" s="77">
        <v>1</v>
      </c>
      <c r="S38" s="77">
        <v>2</v>
      </c>
      <c r="T38" s="77">
        <v>1</v>
      </c>
      <c r="U38" s="77">
        <v>1</v>
      </c>
      <c r="V38" s="77">
        <v>2</v>
      </c>
      <c r="W38" s="77">
        <v>2</v>
      </c>
      <c r="X38" s="77">
        <v>3</v>
      </c>
      <c r="Y38" s="77">
        <v>3</v>
      </c>
      <c r="Z38" s="77">
        <v>3</v>
      </c>
      <c r="AA38" s="77">
        <v>3</v>
      </c>
      <c r="AB38" s="77">
        <v>1</v>
      </c>
      <c r="AC38" s="77">
        <v>2</v>
      </c>
      <c r="AD38" s="77">
        <v>2</v>
      </c>
      <c r="AE38" s="77">
        <v>3</v>
      </c>
      <c r="AF38" s="77">
        <v>4</v>
      </c>
      <c r="AG38" s="78">
        <v>4</v>
      </c>
      <c r="AH38" s="76">
        <v>2</v>
      </c>
      <c r="AI38" s="77">
        <v>2</v>
      </c>
      <c r="AJ38" s="77">
        <v>2</v>
      </c>
      <c r="AK38" s="77">
        <v>2</v>
      </c>
      <c r="AL38" s="77">
        <v>2</v>
      </c>
      <c r="AM38" s="77">
        <v>2</v>
      </c>
      <c r="AN38" s="77">
        <v>2</v>
      </c>
      <c r="AO38" s="77">
        <v>2</v>
      </c>
      <c r="AP38" s="77">
        <v>4</v>
      </c>
      <c r="AQ38" s="77">
        <v>2</v>
      </c>
      <c r="AR38" s="77">
        <v>2</v>
      </c>
      <c r="AS38" s="77">
        <v>2</v>
      </c>
      <c r="AT38" s="77">
        <v>2</v>
      </c>
      <c r="AU38" s="77">
        <v>2</v>
      </c>
      <c r="AV38" s="77">
        <v>1</v>
      </c>
      <c r="AW38" s="77">
        <v>4</v>
      </c>
      <c r="AX38" s="77">
        <v>2</v>
      </c>
      <c r="AY38" s="77">
        <v>3</v>
      </c>
      <c r="AZ38" s="77">
        <v>3</v>
      </c>
      <c r="BA38" s="77">
        <v>3</v>
      </c>
      <c r="BB38" s="77">
        <v>4</v>
      </c>
      <c r="BC38" s="77">
        <v>4</v>
      </c>
      <c r="BD38" s="77">
        <v>4</v>
      </c>
      <c r="BE38" s="77">
        <v>4</v>
      </c>
      <c r="BF38" s="77">
        <v>3</v>
      </c>
      <c r="BG38" s="77">
        <v>3</v>
      </c>
      <c r="BH38" s="77">
        <v>1</v>
      </c>
      <c r="BI38" s="78">
        <v>1</v>
      </c>
      <c r="BJ38" s="25">
        <f>(((SUM('QLQ-30 + QLQ-OV28'!AF38:AG38)/2)-1)/6)*100</f>
        <v>50</v>
      </c>
      <c r="BK38" s="24">
        <f t="shared" si="539"/>
        <v>93.333333333333329</v>
      </c>
      <c r="BL38" s="24">
        <f t="shared" si="540"/>
        <v>100</v>
      </c>
      <c r="BM38" s="24">
        <f t="shared" si="541"/>
        <v>33.333333333333336</v>
      </c>
      <c r="BN38" s="24">
        <f t="shared" si="542"/>
        <v>83.333333333333343</v>
      </c>
      <c r="BO38" s="24">
        <f t="shared" si="543"/>
        <v>66.666666666666671</v>
      </c>
      <c r="BP38" s="24">
        <f t="shared" si="544"/>
        <v>22.222222222222225</v>
      </c>
      <c r="BQ38" s="24">
        <f t="shared" si="545"/>
        <v>16.666666666666664</v>
      </c>
      <c r="BR38" s="24">
        <f t="shared" si="546"/>
        <v>33.333333333333329</v>
      </c>
      <c r="BS38" s="24">
        <f t="shared" si="547"/>
        <v>0</v>
      </c>
      <c r="BT38" s="24">
        <f t="shared" si="548"/>
        <v>33.333333333333329</v>
      </c>
      <c r="BU38" s="24">
        <f t="shared" si="549"/>
        <v>33.333333333333329</v>
      </c>
      <c r="BV38" s="24">
        <f t="shared" si="550"/>
        <v>33.333333333333329</v>
      </c>
      <c r="BW38" s="24">
        <f t="shared" si="551"/>
        <v>0</v>
      </c>
      <c r="BX38" s="26">
        <f t="shared" si="552"/>
        <v>66.666666666666657</v>
      </c>
      <c r="BY38" s="27">
        <f t="shared" si="553"/>
        <v>83.333333333333343</v>
      </c>
      <c r="BZ38" s="24">
        <f t="shared" si="554"/>
        <v>33.333333333333329</v>
      </c>
      <c r="CA38" s="24">
        <f t="shared" si="555"/>
        <v>100</v>
      </c>
      <c r="CB38" s="24">
        <f t="shared" si="556"/>
        <v>33.333333333333329</v>
      </c>
      <c r="CC38" s="24">
        <f t="shared" si="557"/>
        <v>33.333333333333329</v>
      </c>
      <c r="CD38" s="24">
        <f t="shared" si="558"/>
        <v>66.666666666666657</v>
      </c>
      <c r="CE38" s="24">
        <f t="shared" si="559"/>
        <v>40.000000000000007</v>
      </c>
      <c r="CF38" s="26">
        <f t="shared" si="560"/>
        <v>66.666666666666657</v>
      </c>
      <c r="CG38" s="23">
        <f t="shared" si="561"/>
        <v>66.666666666666657</v>
      </c>
      <c r="CH38" s="16">
        <f t="shared" si="0"/>
        <v>33.333333333333329</v>
      </c>
      <c r="CI38" s="20">
        <f t="shared" si="562"/>
        <v>66.666666666666657</v>
      </c>
      <c r="CJ38" s="71">
        <f>DANE!AY38</f>
        <v>43438</v>
      </c>
      <c r="CK38" s="76">
        <v>2</v>
      </c>
      <c r="CL38" s="77">
        <v>2</v>
      </c>
      <c r="CM38" s="77">
        <v>2</v>
      </c>
      <c r="CN38" s="77">
        <v>2</v>
      </c>
      <c r="CO38" s="77">
        <v>2</v>
      </c>
      <c r="CP38" s="77">
        <v>2</v>
      </c>
      <c r="CQ38" s="77">
        <v>2</v>
      </c>
      <c r="CR38" s="77">
        <v>1</v>
      </c>
      <c r="CS38" s="77">
        <v>1</v>
      </c>
      <c r="CT38" s="77">
        <v>2</v>
      </c>
      <c r="CU38" s="77">
        <v>2</v>
      </c>
      <c r="CV38" s="77">
        <v>3</v>
      </c>
      <c r="CW38" s="77">
        <v>2</v>
      </c>
      <c r="CX38" s="77">
        <v>1</v>
      </c>
      <c r="CY38" s="77">
        <v>1</v>
      </c>
      <c r="CZ38" s="77">
        <v>1</v>
      </c>
      <c r="DA38" s="77">
        <v>1</v>
      </c>
      <c r="DB38" s="77">
        <v>2</v>
      </c>
      <c r="DC38" s="77">
        <v>2</v>
      </c>
      <c r="DD38" s="77">
        <v>2</v>
      </c>
      <c r="DE38" s="77">
        <v>3</v>
      </c>
      <c r="DF38" s="77">
        <v>3</v>
      </c>
      <c r="DG38" s="77">
        <v>3</v>
      </c>
      <c r="DH38" s="77">
        <v>3</v>
      </c>
      <c r="DI38" s="77">
        <v>1</v>
      </c>
      <c r="DJ38" s="77">
        <v>3</v>
      </c>
      <c r="DK38" s="77">
        <v>3</v>
      </c>
      <c r="DL38" s="77">
        <v>2</v>
      </c>
      <c r="DM38" s="77">
        <v>5</v>
      </c>
      <c r="DN38" s="78">
        <v>4</v>
      </c>
      <c r="DO38" s="76">
        <v>1</v>
      </c>
      <c r="DP38" s="77">
        <v>2</v>
      </c>
      <c r="DQ38" s="77">
        <v>2</v>
      </c>
      <c r="DR38" s="77">
        <v>2</v>
      </c>
      <c r="DS38" s="77">
        <v>2</v>
      </c>
      <c r="DT38" s="77">
        <v>2</v>
      </c>
      <c r="DU38" s="77">
        <v>2</v>
      </c>
      <c r="DV38" s="77">
        <v>2</v>
      </c>
      <c r="DW38" s="77">
        <v>3</v>
      </c>
      <c r="DX38" s="77">
        <v>3</v>
      </c>
      <c r="DY38" s="77">
        <v>3</v>
      </c>
      <c r="DZ38" s="77">
        <v>3</v>
      </c>
      <c r="EA38" s="77">
        <v>3</v>
      </c>
      <c r="EB38" s="77">
        <v>3</v>
      </c>
      <c r="EC38" s="77">
        <v>2</v>
      </c>
      <c r="ED38" s="77">
        <v>4</v>
      </c>
      <c r="EE38" s="77">
        <v>3</v>
      </c>
      <c r="EF38" s="77">
        <v>3</v>
      </c>
      <c r="EG38" s="77">
        <v>3</v>
      </c>
      <c r="EH38" s="77">
        <v>2</v>
      </c>
      <c r="EI38" s="77">
        <v>2</v>
      </c>
      <c r="EJ38" s="77">
        <v>4</v>
      </c>
      <c r="EK38" s="77">
        <v>3</v>
      </c>
      <c r="EL38" s="77">
        <v>4</v>
      </c>
      <c r="EM38" s="77">
        <v>1</v>
      </c>
      <c r="EN38" s="77">
        <v>1</v>
      </c>
      <c r="EO38" s="77">
        <v>0</v>
      </c>
      <c r="EP38" s="78">
        <v>0</v>
      </c>
      <c r="EQ38" s="25">
        <f>(((SUM('QLQ-30 + QLQ-OV28'!DM38:DN38)/2)-1)/6)*100</f>
        <v>58.333333333333336</v>
      </c>
      <c r="ER38" s="24">
        <f t="shared" si="467"/>
        <v>66.666666666666671</v>
      </c>
      <c r="ES38" s="24">
        <f t="shared" si="468"/>
        <v>66.666666666666671</v>
      </c>
      <c r="ET38" s="24">
        <f t="shared" si="469"/>
        <v>33.333333333333336</v>
      </c>
      <c r="EU38" s="24">
        <f t="shared" si="470"/>
        <v>83.333333333333343</v>
      </c>
      <c r="EV38" s="24">
        <f t="shared" si="471"/>
        <v>33.333333333333336</v>
      </c>
      <c r="EW38" s="24">
        <f t="shared" si="472"/>
        <v>44.44444444444445</v>
      </c>
      <c r="EX38" s="24">
        <f t="shared" si="473"/>
        <v>0</v>
      </c>
      <c r="EY38" s="24">
        <f t="shared" si="474"/>
        <v>16.666666666666664</v>
      </c>
      <c r="EZ38" s="24">
        <f t="shared" si="475"/>
        <v>0</v>
      </c>
      <c r="FA38" s="24">
        <f t="shared" si="476"/>
        <v>33.333333333333329</v>
      </c>
      <c r="FB38" s="24">
        <f t="shared" si="477"/>
        <v>33.333333333333329</v>
      </c>
      <c r="FC38" s="24">
        <f t="shared" si="478"/>
        <v>0</v>
      </c>
      <c r="FD38" s="24">
        <f t="shared" si="479"/>
        <v>0</v>
      </c>
      <c r="FE38" s="26">
        <f t="shared" si="480"/>
        <v>33.333333333333329</v>
      </c>
      <c r="FF38" s="27">
        <f t="shared" si="481"/>
        <v>33.333333333333329</v>
      </c>
      <c r="FG38" s="24">
        <f t="shared" si="482"/>
        <v>0</v>
      </c>
      <c r="FH38" s="24">
        <f t="shared" si="483"/>
        <v>88.888888888888886</v>
      </c>
      <c r="FI38" s="24">
        <f t="shared" si="484"/>
        <v>28.571428571428577</v>
      </c>
      <c r="FJ38" s="24">
        <f t="shared" si="485"/>
        <v>66.666666666666657</v>
      </c>
      <c r="FK38" s="24">
        <f t="shared" si="486"/>
        <v>66.666666666666657</v>
      </c>
      <c r="FL38" s="24">
        <f t="shared" si="487"/>
        <v>66.666666666666657</v>
      </c>
      <c r="FM38" s="26">
        <f t="shared" si="488"/>
        <v>50</v>
      </c>
      <c r="FN38" s="23">
        <f t="shared" si="489"/>
        <v>0</v>
      </c>
      <c r="FO38" s="16" t="e">
        <f t="shared" si="10"/>
        <v>#DIV/0!</v>
      </c>
      <c r="FP38" s="20">
        <f t="shared" si="490"/>
        <v>50</v>
      </c>
      <c r="FQ38" s="71">
        <f>DANE!CF38</f>
        <v>43489</v>
      </c>
      <c r="FR38" s="76">
        <v>2</v>
      </c>
      <c r="FS38" s="77">
        <v>2</v>
      </c>
      <c r="FT38" s="77">
        <v>2</v>
      </c>
      <c r="FU38" s="77">
        <v>2</v>
      </c>
      <c r="FV38" s="77">
        <v>1</v>
      </c>
      <c r="FW38" s="77">
        <v>2</v>
      </c>
      <c r="FX38" s="77">
        <v>2</v>
      </c>
      <c r="FY38" s="77">
        <v>1</v>
      </c>
      <c r="FZ38" s="77">
        <v>1</v>
      </c>
      <c r="GA38" s="77">
        <v>1</v>
      </c>
      <c r="GB38" s="77">
        <v>1</v>
      </c>
      <c r="GC38" s="77">
        <v>2</v>
      </c>
      <c r="GD38" s="77">
        <v>2</v>
      </c>
      <c r="GE38" s="77">
        <v>1</v>
      </c>
      <c r="GF38" s="77">
        <v>1</v>
      </c>
      <c r="GG38" s="77">
        <v>1</v>
      </c>
      <c r="GH38" s="77">
        <v>1</v>
      </c>
      <c r="GI38" s="77">
        <v>1</v>
      </c>
      <c r="GJ38" s="77">
        <v>2</v>
      </c>
      <c r="GK38" s="77">
        <v>1</v>
      </c>
      <c r="GL38" s="77">
        <v>2</v>
      </c>
      <c r="GM38" s="77">
        <v>3</v>
      </c>
      <c r="GN38" s="77">
        <v>2</v>
      </c>
      <c r="GO38" s="77">
        <v>3</v>
      </c>
      <c r="GP38" s="77">
        <v>2</v>
      </c>
      <c r="GQ38" s="77">
        <v>2</v>
      </c>
      <c r="GR38" s="77">
        <v>2</v>
      </c>
      <c r="GS38" s="77">
        <v>2</v>
      </c>
      <c r="GT38" s="77">
        <v>5</v>
      </c>
      <c r="GU38" s="78">
        <v>5</v>
      </c>
      <c r="GV38" s="76">
        <v>2</v>
      </c>
      <c r="GW38" s="77">
        <v>2</v>
      </c>
      <c r="GX38" s="77">
        <v>2</v>
      </c>
      <c r="GY38" s="77">
        <v>3</v>
      </c>
      <c r="GZ38" s="77">
        <v>3</v>
      </c>
      <c r="HA38" s="77">
        <v>1</v>
      </c>
      <c r="HB38" s="77">
        <v>1</v>
      </c>
      <c r="HC38" s="77">
        <v>3</v>
      </c>
      <c r="HD38" s="77">
        <v>3</v>
      </c>
      <c r="HE38" s="77">
        <v>2</v>
      </c>
      <c r="HF38" s="77">
        <v>2</v>
      </c>
      <c r="HG38" s="77">
        <v>3</v>
      </c>
      <c r="HH38" s="77">
        <v>3</v>
      </c>
      <c r="HI38" s="77">
        <v>3</v>
      </c>
      <c r="HJ38" s="77">
        <v>2</v>
      </c>
      <c r="HK38" s="77">
        <v>4</v>
      </c>
      <c r="HL38" s="77">
        <v>3</v>
      </c>
      <c r="HM38" s="77">
        <v>2</v>
      </c>
      <c r="HN38" s="77">
        <v>2</v>
      </c>
      <c r="HO38" s="77">
        <v>3</v>
      </c>
      <c r="HP38" s="77">
        <v>3</v>
      </c>
      <c r="HQ38" s="77">
        <v>3</v>
      </c>
      <c r="HR38" s="77">
        <v>3</v>
      </c>
      <c r="HS38" s="77">
        <v>4</v>
      </c>
      <c r="HT38" s="77">
        <v>1</v>
      </c>
      <c r="HU38" s="77">
        <v>1</v>
      </c>
      <c r="HV38" s="77">
        <v>0</v>
      </c>
      <c r="HW38" s="78">
        <v>0</v>
      </c>
      <c r="HX38" s="25">
        <f>(((SUM('QLQ-30 + QLQ-OV28'!GT38:GU38)/2)-1)/6)*100</f>
        <v>66.666666666666657</v>
      </c>
      <c r="HY38" s="24">
        <f t="shared" si="491"/>
        <v>73.333333333333343</v>
      </c>
      <c r="HZ38" s="24">
        <f t="shared" si="492"/>
        <v>66.666666666666671</v>
      </c>
      <c r="IA38" s="24">
        <f t="shared" si="493"/>
        <v>50</v>
      </c>
      <c r="IB38" s="24">
        <f t="shared" si="494"/>
        <v>83.333333333333343</v>
      </c>
      <c r="IC38" s="24">
        <f t="shared" si="495"/>
        <v>66.666666666666671</v>
      </c>
      <c r="ID38" s="24">
        <f t="shared" si="496"/>
        <v>11.111111111111109</v>
      </c>
      <c r="IE38" s="24">
        <f t="shared" si="497"/>
        <v>0</v>
      </c>
      <c r="IF38" s="24">
        <f t="shared" si="498"/>
        <v>16.666666666666664</v>
      </c>
      <c r="IG38" s="24">
        <f t="shared" si="499"/>
        <v>0</v>
      </c>
      <c r="IH38" s="24">
        <f t="shared" si="500"/>
        <v>0</v>
      </c>
      <c r="II38" s="24">
        <f t="shared" si="501"/>
        <v>33.333333333333329</v>
      </c>
      <c r="IJ38" s="24">
        <f t="shared" si="502"/>
        <v>0</v>
      </c>
      <c r="IK38" s="24">
        <f t="shared" si="503"/>
        <v>0</v>
      </c>
      <c r="IL38" s="26">
        <f t="shared" si="504"/>
        <v>33.333333333333329</v>
      </c>
      <c r="IM38" s="27">
        <f t="shared" si="505"/>
        <v>66.666666666666657</v>
      </c>
      <c r="IN38" s="24">
        <f t="shared" si="506"/>
        <v>0</v>
      </c>
      <c r="IO38" s="24">
        <f t="shared" si="507"/>
        <v>77.777777777777786</v>
      </c>
      <c r="IP38" s="24">
        <f t="shared" si="508"/>
        <v>33.333333333333329</v>
      </c>
      <c r="IQ38" s="24">
        <f t="shared" si="509"/>
        <v>55.55555555555555</v>
      </c>
      <c r="IR38" s="24">
        <f t="shared" si="510"/>
        <v>33.333333333333329</v>
      </c>
      <c r="IS38" s="24">
        <f t="shared" si="511"/>
        <v>60</v>
      </c>
      <c r="IT38" s="26">
        <f t="shared" si="512"/>
        <v>66.666666666666657</v>
      </c>
      <c r="IU38" s="23">
        <f t="shared" si="513"/>
        <v>0</v>
      </c>
      <c r="IV38" s="16" t="e">
        <f t="shared" si="11"/>
        <v>#DIV/0!</v>
      </c>
      <c r="IW38" s="20">
        <f t="shared" si="514"/>
        <v>66.666666666666657</v>
      </c>
      <c r="IX38" s="71">
        <f>DANE!DM38</f>
        <v>43538</v>
      </c>
      <c r="IY38" s="76">
        <v>2</v>
      </c>
      <c r="IZ38" s="77">
        <v>2</v>
      </c>
      <c r="JA38" s="77">
        <v>2</v>
      </c>
      <c r="JB38" s="77">
        <v>2</v>
      </c>
      <c r="JC38" s="77">
        <v>2</v>
      </c>
      <c r="JD38" s="77">
        <v>2</v>
      </c>
      <c r="JE38" s="77">
        <v>2</v>
      </c>
      <c r="JF38" s="77">
        <v>1</v>
      </c>
      <c r="JG38" s="77">
        <v>2</v>
      </c>
      <c r="JH38" s="77">
        <v>2</v>
      </c>
      <c r="JI38" s="77">
        <v>2</v>
      </c>
      <c r="JJ38" s="77">
        <v>2</v>
      </c>
      <c r="JK38" s="77">
        <v>2</v>
      </c>
      <c r="JL38" s="77">
        <v>2</v>
      </c>
      <c r="JM38" s="77">
        <v>2</v>
      </c>
      <c r="JN38" s="77">
        <v>2</v>
      </c>
      <c r="JO38" s="77">
        <v>1</v>
      </c>
      <c r="JP38" s="77">
        <v>2</v>
      </c>
      <c r="JQ38" s="77">
        <v>2</v>
      </c>
      <c r="JR38" s="77">
        <v>2</v>
      </c>
      <c r="JS38" s="77">
        <v>3</v>
      </c>
      <c r="JT38" s="77">
        <v>4</v>
      </c>
      <c r="JU38" s="77">
        <v>4</v>
      </c>
      <c r="JV38" s="77">
        <v>4</v>
      </c>
      <c r="JW38" s="77">
        <v>1</v>
      </c>
      <c r="JX38" s="77">
        <v>2</v>
      </c>
      <c r="JY38" s="77">
        <v>2</v>
      </c>
      <c r="JZ38" s="77">
        <v>2</v>
      </c>
      <c r="KA38" s="77">
        <v>5</v>
      </c>
      <c r="KB38" s="78">
        <v>5</v>
      </c>
      <c r="KC38" s="76">
        <v>2</v>
      </c>
      <c r="KD38" s="77">
        <v>2</v>
      </c>
      <c r="KE38" s="77">
        <v>2</v>
      </c>
      <c r="KF38" s="77">
        <v>2</v>
      </c>
      <c r="KG38" s="77">
        <v>2</v>
      </c>
      <c r="KH38" s="77">
        <v>2</v>
      </c>
      <c r="KI38" s="77">
        <v>2</v>
      </c>
      <c r="KJ38" s="77">
        <v>3</v>
      </c>
      <c r="KK38" s="77">
        <v>3</v>
      </c>
      <c r="KL38" s="77">
        <v>3</v>
      </c>
      <c r="KM38" s="77">
        <v>3</v>
      </c>
      <c r="KN38" s="77">
        <v>3</v>
      </c>
      <c r="KO38" s="77">
        <v>3</v>
      </c>
      <c r="KP38" s="77">
        <v>3</v>
      </c>
      <c r="KQ38" s="77">
        <v>2</v>
      </c>
      <c r="KR38" s="77">
        <v>2</v>
      </c>
      <c r="KS38" s="77">
        <v>2</v>
      </c>
      <c r="KT38" s="77">
        <v>2</v>
      </c>
      <c r="KU38" s="77">
        <v>2</v>
      </c>
      <c r="KV38" s="77">
        <v>3</v>
      </c>
      <c r="KW38" s="77">
        <v>3</v>
      </c>
      <c r="KX38" s="77">
        <v>3</v>
      </c>
      <c r="KY38" s="77">
        <v>3</v>
      </c>
      <c r="KZ38" s="77">
        <v>4</v>
      </c>
      <c r="LA38" s="77">
        <v>1</v>
      </c>
      <c r="LB38" s="77">
        <v>1</v>
      </c>
      <c r="LC38" s="77">
        <v>0</v>
      </c>
      <c r="LD38" s="78">
        <v>0</v>
      </c>
      <c r="LE38" s="25">
        <f>(((SUM('QLQ-30 + QLQ-OV28'!KA38:KB38)/2)-1)/6)*100</f>
        <v>66.666666666666657</v>
      </c>
      <c r="LF38" s="24">
        <f t="shared" si="515"/>
        <v>66.666666666666671</v>
      </c>
      <c r="LG38" s="24">
        <f t="shared" si="516"/>
        <v>66.666666666666671</v>
      </c>
      <c r="LH38" s="24">
        <f t="shared" si="517"/>
        <v>8.3333333333333375</v>
      </c>
      <c r="LI38" s="24">
        <f t="shared" si="518"/>
        <v>83.333333333333343</v>
      </c>
      <c r="LJ38" s="24">
        <f t="shared" si="519"/>
        <v>66.666666666666671</v>
      </c>
      <c r="LK38" s="24">
        <f t="shared" si="520"/>
        <v>33.333333333333329</v>
      </c>
      <c r="LL38" s="24">
        <f t="shared" si="521"/>
        <v>33.333333333333329</v>
      </c>
      <c r="LM38" s="24">
        <f t="shared" si="522"/>
        <v>33.333333333333329</v>
      </c>
      <c r="LN38" s="24">
        <f t="shared" si="523"/>
        <v>0</v>
      </c>
      <c r="LO38" s="24">
        <f t="shared" si="524"/>
        <v>33.333333333333329</v>
      </c>
      <c r="LP38" s="24">
        <f t="shared" si="525"/>
        <v>33.333333333333329</v>
      </c>
      <c r="LQ38" s="24">
        <f t="shared" si="526"/>
        <v>33.333333333333329</v>
      </c>
      <c r="LR38" s="24">
        <f t="shared" si="527"/>
        <v>0</v>
      </c>
      <c r="LS38" s="26">
        <f t="shared" si="528"/>
        <v>33.333333333333329</v>
      </c>
      <c r="LT38" s="27">
        <f t="shared" si="529"/>
        <v>66.666666666666657</v>
      </c>
      <c r="LU38" s="24">
        <f t="shared" si="530"/>
        <v>0</v>
      </c>
      <c r="LV38" s="24">
        <f t="shared" si="531"/>
        <v>77.777777777777786</v>
      </c>
      <c r="LW38" s="24">
        <f t="shared" si="532"/>
        <v>33.333333333333329</v>
      </c>
      <c r="LX38" s="24">
        <f t="shared" si="533"/>
        <v>66.666666666666657</v>
      </c>
      <c r="LY38" s="24">
        <f t="shared" si="534"/>
        <v>33.333333333333329</v>
      </c>
      <c r="LZ38" s="24">
        <f t="shared" si="535"/>
        <v>46.666666666666664</v>
      </c>
      <c r="MA38" s="26">
        <f t="shared" si="536"/>
        <v>66.666666666666657</v>
      </c>
      <c r="MB38" s="23">
        <f t="shared" si="537"/>
        <v>0</v>
      </c>
      <c r="MC38" s="16" t="e">
        <f t="shared" si="12"/>
        <v>#DIV/0!</v>
      </c>
      <c r="MD38" s="20">
        <f t="shared" si="538"/>
        <v>66.666666666666657</v>
      </c>
    </row>
    <row r="39" spans="1:342">
      <c r="A39" s="40" t="s">
        <v>43</v>
      </c>
      <c r="B39" s="4" t="str">
        <f>DANE!B39</f>
        <v>84HR</v>
      </c>
      <c r="C39" s="72">
        <f>DANE!H39</f>
        <v>43515</v>
      </c>
      <c r="D39" s="76">
        <v>2</v>
      </c>
      <c r="E39" s="77">
        <v>2</v>
      </c>
      <c r="F39" s="77">
        <v>2</v>
      </c>
      <c r="G39" s="77">
        <v>2</v>
      </c>
      <c r="H39" s="77">
        <v>2</v>
      </c>
      <c r="I39" s="77">
        <v>2</v>
      </c>
      <c r="J39" s="77">
        <v>2</v>
      </c>
      <c r="K39" s="77">
        <v>2</v>
      </c>
      <c r="L39" s="77">
        <v>2</v>
      </c>
      <c r="M39" s="77">
        <v>2</v>
      </c>
      <c r="N39" s="77">
        <v>2</v>
      </c>
      <c r="O39" s="77">
        <v>2</v>
      </c>
      <c r="P39" s="77">
        <v>3</v>
      </c>
      <c r="Q39" s="77">
        <v>3</v>
      </c>
      <c r="R39" s="77">
        <v>3</v>
      </c>
      <c r="S39" s="77">
        <v>2</v>
      </c>
      <c r="T39" s="77">
        <v>1</v>
      </c>
      <c r="U39" s="77">
        <v>2</v>
      </c>
      <c r="V39" s="77">
        <v>2</v>
      </c>
      <c r="W39" s="77">
        <v>2</v>
      </c>
      <c r="X39" s="77">
        <v>2</v>
      </c>
      <c r="Y39" s="77">
        <v>2</v>
      </c>
      <c r="Z39" s="77">
        <v>2</v>
      </c>
      <c r="AA39" s="77">
        <v>1</v>
      </c>
      <c r="AB39" s="77">
        <v>3</v>
      </c>
      <c r="AC39" s="77">
        <v>3</v>
      </c>
      <c r="AD39" s="77">
        <v>3</v>
      </c>
      <c r="AE39" s="77">
        <v>3</v>
      </c>
      <c r="AF39" s="77">
        <v>4</v>
      </c>
      <c r="AG39" s="78">
        <v>3</v>
      </c>
      <c r="AH39" s="76">
        <v>2</v>
      </c>
      <c r="AI39" s="77">
        <v>2</v>
      </c>
      <c r="AJ39" s="77">
        <v>2</v>
      </c>
      <c r="AK39" s="77">
        <v>2</v>
      </c>
      <c r="AL39" s="77">
        <v>2</v>
      </c>
      <c r="AM39" s="77">
        <v>2</v>
      </c>
      <c r="AN39" s="77">
        <v>2</v>
      </c>
      <c r="AO39" s="77">
        <v>1</v>
      </c>
      <c r="AP39" s="77">
        <v>1</v>
      </c>
      <c r="AQ39" s="77">
        <v>2</v>
      </c>
      <c r="AR39" s="77">
        <v>2</v>
      </c>
      <c r="AS39" s="77">
        <v>2</v>
      </c>
      <c r="AT39" s="77">
        <v>2</v>
      </c>
      <c r="AU39" s="77">
        <v>2</v>
      </c>
      <c r="AV39" s="77">
        <v>2</v>
      </c>
      <c r="AW39" s="77">
        <v>3</v>
      </c>
      <c r="AX39" s="77">
        <v>2</v>
      </c>
      <c r="AY39" s="77">
        <v>1</v>
      </c>
      <c r="AZ39" s="77">
        <v>1</v>
      </c>
      <c r="BA39" s="77">
        <v>1</v>
      </c>
      <c r="BB39" s="77">
        <v>1</v>
      </c>
      <c r="BC39" s="77">
        <v>2</v>
      </c>
      <c r="BD39" s="77">
        <v>2</v>
      </c>
      <c r="BE39" s="77">
        <v>3</v>
      </c>
      <c r="BF39" s="77">
        <v>1</v>
      </c>
      <c r="BG39" s="77">
        <v>1</v>
      </c>
      <c r="BH39" s="77">
        <v>0</v>
      </c>
      <c r="BI39" s="78">
        <v>0</v>
      </c>
      <c r="BJ39" s="25">
        <v>0</v>
      </c>
      <c r="BK39" s="24">
        <f t="shared" si="539"/>
        <v>66.666666666666671</v>
      </c>
      <c r="BL39" s="24">
        <f t="shared" si="540"/>
        <v>66.666666666666671</v>
      </c>
      <c r="BM39" s="24">
        <f t="shared" si="541"/>
        <v>75</v>
      </c>
      <c r="BN39" s="24">
        <f t="shared" si="542"/>
        <v>50</v>
      </c>
      <c r="BO39" s="24">
        <f t="shared" si="543"/>
        <v>33.333333333333336</v>
      </c>
      <c r="BP39" s="24">
        <f t="shared" si="544"/>
        <v>33.333333333333329</v>
      </c>
      <c r="BQ39" s="24">
        <f t="shared" si="545"/>
        <v>66.666666666666657</v>
      </c>
      <c r="BR39" s="24">
        <f t="shared" si="546"/>
        <v>33.333333333333329</v>
      </c>
      <c r="BS39" s="24">
        <f t="shared" si="547"/>
        <v>33.333333333333329</v>
      </c>
      <c r="BT39" s="24">
        <f t="shared" si="548"/>
        <v>33.333333333333329</v>
      </c>
      <c r="BU39" s="24">
        <f t="shared" si="549"/>
        <v>66.666666666666657</v>
      </c>
      <c r="BV39" s="24">
        <f t="shared" si="550"/>
        <v>33.333333333333329</v>
      </c>
      <c r="BW39" s="24">
        <f t="shared" si="551"/>
        <v>0</v>
      </c>
      <c r="BX39" s="26">
        <f t="shared" si="552"/>
        <v>66.666666666666657</v>
      </c>
      <c r="BY39" s="27">
        <f t="shared" si="553"/>
        <v>0</v>
      </c>
      <c r="BZ39" s="24">
        <f t="shared" si="554"/>
        <v>0</v>
      </c>
      <c r="CA39" s="24">
        <f t="shared" si="555"/>
        <v>44.44444444444445</v>
      </c>
      <c r="CB39" s="24">
        <f t="shared" si="556"/>
        <v>33.333333333333329</v>
      </c>
      <c r="CC39" s="24">
        <f t="shared" si="557"/>
        <v>33.333333333333329</v>
      </c>
      <c r="CD39" s="24">
        <f t="shared" si="558"/>
        <v>0</v>
      </c>
      <c r="CE39" s="24">
        <f t="shared" si="559"/>
        <v>40.000000000000007</v>
      </c>
      <c r="CF39" s="26">
        <f t="shared" si="560"/>
        <v>0</v>
      </c>
      <c r="CG39" s="23">
        <f t="shared" si="561"/>
        <v>0</v>
      </c>
      <c r="CH39" s="16" t="e">
        <f t="shared" si="0"/>
        <v>#DIV/0!</v>
      </c>
      <c r="CI39" s="20">
        <f t="shared" si="562"/>
        <v>0</v>
      </c>
      <c r="CJ39" s="71">
        <f>DANE!AY39</f>
        <v>43538</v>
      </c>
      <c r="CK39" s="76">
        <v>2</v>
      </c>
      <c r="CL39" s="77">
        <v>2</v>
      </c>
      <c r="CM39" s="77">
        <v>1</v>
      </c>
      <c r="CN39" s="77">
        <v>3</v>
      </c>
      <c r="CO39" s="77">
        <v>2</v>
      </c>
      <c r="CP39" s="77">
        <v>2</v>
      </c>
      <c r="CQ39" s="77">
        <v>2</v>
      </c>
      <c r="CR39" s="77">
        <v>3</v>
      </c>
      <c r="CS39" s="77">
        <v>2</v>
      </c>
      <c r="CT39" s="77">
        <v>3</v>
      </c>
      <c r="CU39" s="77">
        <v>3</v>
      </c>
      <c r="CV39" s="77">
        <v>3</v>
      </c>
      <c r="CW39" s="77">
        <v>2</v>
      </c>
      <c r="CX39" s="77">
        <v>2</v>
      </c>
      <c r="CY39" s="77">
        <v>2</v>
      </c>
      <c r="CZ39" s="77">
        <v>2</v>
      </c>
      <c r="DA39" s="77">
        <v>1</v>
      </c>
      <c r="DB39" s="77">
        <v>2</v>
      </c>
      <c r="DC39" s="77">
        <v>2</v>
      </c>
      <c r="DD39" s="77">
        <v>3</v>
      </c>
      <c r="DE39" s="77">
        <v>2</v>
      </c>
      <c r="DF39" s="77">
        <v>2</v>
      </c>
      <c r="DG39" s="77">
        <v>2</v>
      </c>
      <c r="DH39" s="77">
        <v>2</v>
      </c>
      <c r="DI39" s="77">
        <v>1</v>
      </c>
      <c r="DJ39" s="77">
        <v>3</v>
      </c>
      <c r="DK39" s="77">
        <v>3</v>
      </c>
      <c r="DL39" s="77">
        <v>3</v>
      </c>
      <c r="DM39" s="77">
        <v>4</v>
      </c>
      <c r="DN39" s="78">
        <v>4</v>
      </c>
      <c r="DO39" s="76">
        <v>2</v>
      </c>
      <c r="DP39" s="77">
        <v>2</v>
      </c>
      <c r="DQ39" s="77">
        <v>2</v>
      </c>
      <c r="DR39" s="77">
        <v>3</v>
      </c>
      <c r="DS39" s="77">
        <v>3</v>
      </c>
      <c r="DT39" s="77">
        <v>2</v>
      </c>
      <c r="DU39" s="77">
        <v>2</v>
      </c>
      <c r="DV39" s="77">
        <v>2</v>
      </c>
      <c r="DW39" s="77">
        <v>2</v>
      </c>
      <c r="DX39" s="77">
        <v>2</v>
      </c>
      <c r="DY39" s="77">
        <v>2</v>
      </c>
      <c r="DZ39" s="77">
        <v>2</v>
      </c>
      <c r="EA39" s="77">
        <v>3</v>
      </c>
      <c r="EB39" s="77">
        <v>3</v>
      </c>
      <c r="EC39" s="77">
        <v>2</v>
      </c>
      <c r="ED39" s="77">
        <v>3</v>
      </c>
      <c r="EE39" s="77">
        <v>3</v>
      </c>
      <c r="EF39" s="77">
        <v>1</v>
      </c>
      <c r="EG39" s="77">
        <v>1</v>
      </c>
      <c r="EH39" s="77">
        <v>2</v>
      </c>
      <c r="EI39" s="77">
        <v>2</v>
      </c>
      <c r="EJ39" s="77">
        <v>3</v>
      </c>
      <c r="EK39" s="77">
        <v>3</v>
      </c>
      <c r="EL39" s="77">
        <v>3</v>
      </c>
      <c r="EM39" s="77">
        <v>1</v>
      </c>
      <c r="EN39" s="77">
        <v>1</v>
      </c>
      <c r="EO39" s="77">
        <v>0</v>
      </c>
      <c r="EP39" s="78">
        <v>0</v>
      </c>
      <c r="EQ39" s="25">
        <f>(((SUM('QLQ-30 + QLQ-OV28'!DM39:DN39)/2)-1)/6)*100</f>
        <v>50</v>
      </c>
      <c r="ER39" s="24">
        <f t="shared" si="467"/>
        <v>66.666666666666671</v>
      </c>
      <c r="ES39" s="24">
        <f t="shared" si="468"/>
        <v>66.666666666666671</v>
      </c>
      <c r="ET39" s="24">
        <f t="shared" si="469"/>
        <v>66.666666666666671</v>
      </c>
      <c r="EU39" s="24">
        <f t="shared" si="470"/>
        <v>66.666666666666671</v>
      </c>
      <c r="EV39" s="24">
        <f t="shared" si="471"/>
        <v>33.333333333333336</v>
      </c>
      <c r="EW39" s="24">
        <f t="shared" si="472"/>
        <v>55.55555555555555</v>
      </c>
      <c r="EX39" s="24">
        <f t="shared" si="473"/>
        <v>33.333333333333329</v>
      </c>
      <c r="EY39" s="24">
        <f t="shared" si="474"/>
        <v>33.333333333333329</v>
      </c>
      <c r="EZ39" s="24">
        <f t="shared" si="475"/>
        <v>66.666666666666657</v>
      </c>
      <c r="FA39" s="24">
        <f t="shared" si="476"/>
        <v>66.666666666666657</v>
      </c>
      <c r="FB39" s="24">
        <f t="shared" si="477"/>
        <v>33.333333333333329</v>
      </c>
      <c r="FC39" s="24">
        <f t="shared" si="478"/>
        <v>33.333333333333329</v>
      </c>
      <c r="FD39" s="24">
        <f t="shared" si="479"/>
        <v>0</v>
      </c>
      <c r="FE39" s="26">
        <f t="shared" si="480"/>
        <v>66.666666666666657</v>
      </c>
      <c r="FF39" s="27">
        <f t="shared" si="481"/>
        <v>33.333333333333329</v>
      </c>
      <c r="FG39" s="24">
        <f t="shared" si="482"/>
        <v>0</v>
      </c>
      <c r="FH39" s="24">
        <f t="shared" si="483"/>
        <v>66.666666666666657</v>
      </c>
      <c r="FI39" s="24">
        <f t="shared" si="484"/>
        <v>42.857142857142854</v>
      </c>
      <c r="FJ39" s="24">
        <f t="shared" si="485"/>
        <v>44.44444444444445</v>
      </c>
      <c r="FK39" s="24">
        <f t="shared" si="486"/>
        <v>0</v>
      </c>
      <c r="FL39" s="24">
        <f t="shared" si="487"/>
        <v>53.333333333333336</v>
      </c>
      <c r="FM39" s="26">
        <f t="shared" si="488"/>
        <v>33.333333333333329</v>
      </c>
      <c r="FN39" s="23">
        <f t="shared" si="489"/>
        <v>0</v>
      </c>
      <c r="FO39" s="16" t="e">
        <f t="shared" si="10"/>
        <v>#DIV/0!</v>
      </c>
      <c r="FP39" s="20">
        <f t="shared" si="490"/>
        <v>33.333333333333329</v>
      </c>
      <c r="FQ39" s="71">
        <f>DANE!CF39</f>
        <v>43580</v>
      </c>
      <c r="FR39" s="76">
        <v>2</v>
      </c>
      <c r="FS39" s="77">
        <v>2</v>
      </c>
      <c r="FT39" s="77">
        <v>2</v>
      </c>
      <c r="FU39" s="77">
        <v>3</v>
      </c>
      <c r="FV39" s="77">
        <v>1</v>
      </c>
      <c r="FW39" s="77">
        <v>2</v>
      </c>
      <c r="FX39" s="77">
        <v>2</v>
      </c>
      <c r="FY39" s="77">
        <v>2</v>
      </c>
      <c r="FZ39" s="77">
        <v>2</v>
      </c>
      <c r="GA39" s="77">
        <v>3</v>
      </c>
      <c r="GB39" s="77">
        <v>2</v>
      </c>
      <c r="GC39" s="77">
        <v>2</v>
      </c>
      <c r="GD39" s="77">
        <v>2</v>
      </c>
      <c r="GE39" s="77">
        <v>2</v>
      </c>
      <c r="GF39" s="77">
        <v>2</v>
      </c>
      <c r="GG39" s="77">
        <v>2</v>
      </c>
      <c r="GH39" s="77">
        <v>1</v>
      </c>
      <c r="GI39" s="77">
        <v>3</v>
      </c>
      <c r="GJ39" s="77">
        <v>2</v>
      </c>
      <c r="GK39" s="77">
        <v>3</v>
      </c>
      <c r="GL39" s="77">
        <v>2</v>
      </c>
      <c r="GM39" s="77">
        <v>2</v>
      </c>
      <c r="GN39" s="77">
        <v>2</v>
      </c>
      <c r="GO39" s="77">
        <v>2</v>
      </c>
      <c r="GP39" s="77">
        <v>2</v>
      </c>
      <c r="GQ39" s="77">
        <v>3</v>
      </c>
      <c r="GR39" s="77">
        <v>3</v>
      </c>
      <c r="GS39" s="77">
        <v>3</v>
      </c>
      <c r="GT39" s="77">
        <v>3</v>
      </c>
      <c r="GU39" s="78">
        <v>3</v>
      </c>
      <c r="GV39" s="76">
        <v>2</v>
      </c>
      <c r="GW39" s="77">
        <v>2</v>
      </c>
      <c r="GX39" s="77">
        <v>2</v>
      </c>
      <c r="GY39" s="77">
        <v>3</v>
      </c>
      <c r="GZ39" s="77">
        <v>3</v>
      </c>
      <c r="HA39" s="77">
        <v>2</v>
      </c>
      <c r="HB39" s="77">
        <v>2</v>
      </c>
      <c r="HC39" s="77">
        <v>3</v>
      </c>
      <c r="HD39" s="77">
        <v>3</v>
      </c>
      <c r="HE39" s="77">
        <v>2</v>
      </c>
      <c r="HF39" s="77">
        <v>2</v>
      </c>
      <c r="HG39" s="77">
        <v>3</v>
      </c>
      <c r="HH39" s="77">
        <v>3</v>
      </c>
      <c r="HI39" s="77">
        <v>4</v>
      </c>
      <c r="HJ39" s="77">
        <v>3</v>
      </c>
      <c r="HK39" s="77">
        <v>4</v>
      </c>
      <c r="HL39" s="77">
        <v>3</v>
      </c>
      <c r="HM39" s="77">
        <v>1</v>
      </c>
      <c r="HN39" s="77">
        <v>1</v>
      </c>
      <c r="HO39" s="77">
        <v>1</v>
      </c>
      <c r="HP39" s="77">
        <v>1</v>
      </c>
      <c r="HQ39" s="77">
        <v>3</v>
      </c>
      <c r="HR39" s="77">
        <v>2</v>
      </c>
      <c r="HS39" s="77">
        <v>3</v>
      </c>
      <c r="HT39" s="77">
        <v>1</v>
      </c>
      <c r="HU39" s="77">
        <v>1</v>
      </c>
      <c r="HV39" s="77">
        <v>0</v>
      </c>
      <c r="HW39" s="78">
        <v>0</v>
      </c>
      <c r="HX39" s="25">
        <f>(((SUM('QLQ-30 + QLQ-OV28'!GT39:GU39)/2)-1)/6)*100</f>
        <v>33.333333333333329</v>
      </c>
      <c r="HY39" s="24">
        <f t="shared" si="491"/>
        <v>66.666666666666671</v>
      </c>
      <c r="HZ39" s="24">
        <f t="shared" si="492"/>
        <v>66.666666666666671</v>
      </c>
      <c r="IA39" s="24">
        <f t="shared" si="493"/>
        <v>66.666666666666671</v>
      </c>
      <c r="IB39" s="24">
        <f t="shared" si="494"/>
        <v>50</v>
      </c>
      <c r="IC39" s="24">
        <f t="shared" si="495"/>
        <v>33.333333333333336</v>
      </c>
      <c r="ID39" s="24">
        <f t="shared" si="496"/>
        <v>55.55555555555555</v>
      </c>
      <c r="IE39" s="24">
        <f t="shared" si="497"/>
        <v>33.333333333333329</v>
      </c>
      <c r="IF39" s="24">
        <f t="shared" si="498"/>
        <v>33.333333333333329</v>
      </c>
      <c r="IG39" s="24">
        <f t="shared" si="499"/>
        <v>33.333333333333329</v>
      </c>
      <c r="IH39" s="24">
        <f t="shared" si="500"/>
        <v>33.333333333333329</v>
      </c>
      <c r="II39" s="24">
        <f t="shared" si="501"/>
        <v>33.333333333333329</v>
      </c>
      <c r="IJ39" s="24">
        <f t="shared" si="502"/>
        <v>33.333333333333329</v>
      </c>
      <c r="IK39" s="24">
        <f t="shared" si="503"/>
        <v>0</v>
      </c>
      <c r="IL39" s="26">
        <f t="shared" si="504"/>
        <v>66.666666666666657</v>
      </c>
      <c r="IM39" s="27">
        <f t="shared" si="505"/>
        <v>0</v>
      </c>
      <c r="IN39" s="24">
        <f t="shared" si="506"/>
        <v>0</v>
      </c>
      <c r="IO39" s="24">
        <f t="shared" si="507"/>
        <v>55.55555555555555</v>
      </c>
      <c r="IP39" s="24">
        <f t="shared" si="508"/>
        <v>42.857142857142854</v>
      </c>
      <c r="IQ39" s="24">
        <f t="shared" si="509"/>
        <v>55.55555555555555</v>
      </c>
      <c r="IR39" s="24">
        <f t="shared" si="510"/>
        <v>0</v>
      </c>
      <c r="IS39" s="24">
        <f t="shared" si="511"/>
        <v>73.333333333333343</v>
      </c>
      <c r="IT39" s="26">
        <f t="shared" si="512"/>
        <v>66.666666666666657</v>
      </c>
      <c r="IU39" s="23">
        <f t="shared" si="513"/>
        <v>0</v>
      </c>
      <c r="IV39" s="16" t="e">
        <f t="shared" si="11"/>
        <v>#DIV/0!</v>
      </c>
      <c r="IW39" s="20">
        <f t="shared" si="514"/>
        <v>66.666666666666657</v>
      </c>
      <c r="IX39" s="71">
        <f>DANE!DM39</f>
        <v>43629</v>
      </c>
      <c r="IY39" s="76">
        <v>2</v>
      </c>
      <c r="IZ39" s="77">
        <v>2</v>
      </c>
      <c r="JA39" s="77">
        <v>2</v>
      </c>
      <c r="JB39" s="77">
        <v>3</v>
      </c>
      <c r="JC39" s="77">
        <v>2</v>
      </c>
      <c r="JD39" s="77">
        <v>2</v>
      </c>
      <c r="JE39" s="77">
        <v>2</v>
      </c>
      <c r="JF39" s="77">
        <v>2</v>
      </c>
      <c r="JG39" s="77">
        <v>3</v>
      </c>
      <c r="JH39" s="77">
        <v>3</v>
      </c>
      <c r="JI39" s="77">
        <v>2</v>
      </c>
      <c r="JJ39" s="77">
        <v>3</v>
      </c>
      <c r="JK39" s="77">
        <v>2</v>
      </c>
      <c r="JL39" s="77">
        <v>2</v>
      </c>
      <c r="JM39" s="77">
        <v>2</v>
      </c>
      <c r="JN39" s="77">
        <v>1</v>
      </c>
      <c r="JO39" s="77">
        <v>2</v>
      </c>
      <c r="JP39" s="77">
        <v>3</v>
      </c>
      <c r="JQ39" s="77">
        <v>3</v>
      </c>
      <c r="JR39" s="77">
        <v>3</v>
      </c>
      <c r="JS39" s="77">
        <v>3</v>
      </c>
      <c r="JT39" s="77">
        <v>3</v>
      </c>
      <c r="JU39" s="77">
        <v>3</v>
      </c>
      <c r="JV39" s="77">
        <v>4</v>
      </c>
      <c r="JW39" s="77">
        <v>2</v>
      </c>
      <c r="JX39" s="77">
        <v>3</v>
      </c>
      <c r="JY39" s="77">
        <v>3</v>
      </c>
      <c r="JZ39" s="77">
        <v>3</v>
      </c>
      <c r="KA39" s="77">
        <v>4</v>
      </c>
      <c r="KB39" s="78">
        <v>3</v>
      </c>
      <c r="KC39" s="76">
        <v>2</v>
      </c>
      <c r="KD39" s="77">
        <v>2</v>
      </c>
      <c r="KE39" s="77">
        <v>2</v>
      </c>
      <c r="KF39" s="77">
        <v>2</v>
      </c>
      <c r="KG39" s="77">
        <v>2</v>
      </c>
      <c r="KH39" s="77">
        <v>2</v>
      </c>
      <c r="KI39" s="77">
        <v>2</v>
      </c>
      <c r="KJ39" s="77">
        <v>2</v>
      </c>
      <c r="KK39" s="77">
        <v>4</v>
      </c>
      <c r="KL39" s="77">
        <v>2</v>
      </c>
      <c r="KM39" s="77">
        <v>2</v>
      </c>
      <c r="KN39" s="77">
        <v>3</v>
      </c>
      <c r="KO39" s="77">
        <v>3</v>
      </c>
      <c r="KP39" s="77">
        <v>3</v>
      </c>
      <c r="KQ39" s="77">
        <v>3</v>
      </c>
      <c r="KR39" s="77">
        <v>3</v>
      </c>
      <c r="KS39" s="77">
        <v>3</v>
      </c>
      <c r="KT39" s="77">
        <v>3</v>
      </c>
      <c r="KU39" s="77">
        <v>2</v>
      </c>
      <c r="KV39" s="77">
        <v>2</v>
      </c>
      <c r="KW39" s="77">
        <v>2</v>
      </c>
      <c r="KX39" s="77">
        <v>2</v>
      </c>
      <c r="KY39" s="77">
        <v>2</v>
      </c>
      <c r="KZ39" s="77">
        <v>4</v>
      </c>
      <c r="LA39" s="77">
        <v>1</v>
      </c>
      <c r="LB39" s="77">
        <v>1</v>
      </c>
      <c r="LC39" s="77">
        <v>0</v>
      </c>
      <c r="LD39" s="78">
        <v>0</v>
      </c>
      <c r="LE39" s="25">
        <f>(((SUM('QLQ-30 + QLQ-OV28'!KA39:KB39)/2)-1)/6)*100</f>
        <v>41.666666666666671</v>
      </c>
      <c r="LF39" s="24">
        <f t="shared" si="515"/>
        <v>59.999999999999986</v>
      </c>
      <c r="LG39" s="24">
        <f t="shared" si="516"/>
        <v>66.666666666666671</v>
      </c>
      <c r="LH39" s="24">
        <f t="shared" si="517"/>
        <v>25</v>
      </c>
      <c r="LI39" s="24">
        <f t="shared" si="518"/>
        <v>50</v>
      </c>
      <c r="LJ39" s="24">
        <f t="shared" si="519"/>
        <v>33.333333333333336</v>
      </c>
      <c r="LK39" s="24">
        <f t="shared" si="520"/>
        <v>66.666666666666657</v>
      </c>
      <c r="LL39" s="24">
        <f t="shared" si="521"/>
        <v>33.333333333333329</v>
      </c>
      <c r="LM39" s="24">
        <f t="shared" si="522"/>
        <v>66.666666666666657</v>
      </c>
      <c r="LN39" s="24">
        <f t="shared" si="523"/>
        <v>33.333333333333329</v>
      </c>
      <c r="LO39" s="24">
        <f t="shared" si="524"/>
        <v>33.333333333333329</v>
      </c>
      <c r="LP39" s="24">
        <f t="shared" si="525"/>
        <v>33.333333333333329</v>
      </c>
      <c r="LQ39" s="24">
        <f t="shared" si="526"/>
        <v>0</v>
      </c>
      <c r="LR39" s="24">
        <f t="shared" si="527"/>
        <v>33.333333333333329</v>
      </c>
      <c r="LS39" s="26">
        <f t="shared" si="528"/>
        <v>66.666666666666657</v>
      </c>
      <c r="LT39" s="27">
        <f t="shared" si="529"/>
        <v>33.333333333333329</v>
      </c>
      <c r="LU39" s="24">
        <f t="shared" si="530"/>
        <v>0</v>
      </c>
      <c r="LV39" s="24">
        <f t="shared" si="531"/>
        <v>55.55555555555555</v>
      </c>
      <c r="LW39" s="24">
        <f t="shared" si="532"/>
        <v>33.333333333333329</v>
      </c>
      <c r="LX39" s="24">
        <f t="shared" si="533"/>
        <v>55.55555555555555</v>
      </c>
      <c r="LY39" s="24">
        <f t="shared" si="534"/>
        <v>50</v>
      </c>
      <c r="LZ39" s="24">
        <f t="shared" si="535"/>
        <v>60</v>
      </c>
      <c r="MA39" s="26">
        <f t="shared" si="536"/>
        <v>66.666666666666657</v>
      </c>
      <c r="MB39" s="23">
        <f t="shared" si="537"/>
        <v>0</v>
      </c>
      <c r="MC39" s="16" t="e">
        <f t="shared" si="12"/>
        <v>#DIV/0!</v>
      </c>
      <c r="MD39" s="20">
        <f t="shared" si="538"/>
        <v>66.666666666666657</v>
      </c>
    </row>
    <row r="40" spans="1:342">
      <c r="A40" s="40" t="s">
        <v>44</v>
      </c>
      <c r="B40" s="4" t="str">
        <f>DANE!B40</f>
        <v>86WA</v>
      </c>
      <c r="C40" s="72">
        <f>DANE!H40</f>
        <v>43502</v>
      </c>
      <c r="D40" s="76">
        <v>1</v>
      </c>
      <c r="E40" s="77">
        <v>1</v>
      </c>
      <c r="F40" s="77">
        <v>1</v>
      </c>
      <c r="G40" s="77">
        <v>2</v>
      </c>
      <c r="H40" s="77">
        <v>1</v>
      </c>
      <c r="I40" s="77">
        <v>1</v>
      </c>
      <c r="J40" s="77">
        <v>1</v>
      </c>
      <c r="K40" s="77">
        <v>1</v>
      </c>
      <c r="L40" s="77">
        <v>2</v>
      </c>
      <c r="M40" s="77">
        <v>2</v>
      </c>
      <c r="N40" s="77">
        <v>1</v>
      </c>
      <c r="O40" s="77">
        <v>2</v>
      </c>
      <c r="P40" s="77">
        <v>1</v>
      </c>
      <c r="Q40" s="77">
        <v>1</v>
      </c>
      <c r="R40" s="77">
        <v>1</v>
      </c>
      <c r="S40" s="77">
        <v>1</v>
      </c>
      <c r="T40" s="77">
        <v>1</v>
      </c>
      <c r="U40" s="77">
        <v>1</v>
      </c>
      <c r="V40" s="77">
        <v>1</v>
      </c>
      <c r="W40" s="77">
        <v>2</v>
      </c>
      <c r="X40" s="77">
        <v>1</v>
      </c>
      <c r="Y40" s="77">
        <v>1</v>
      </c>
      <c r="Z40" s="77">
        <v>2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  <c r="AF40" s="77">
        <v>6</v>
      </c>
      <c r="AG40" s="78">
        <v>6</v>
      </c>
      <c r="AH40" s="76">
        <v>2</v>
      </c>
      <c r="AI40" s="77">
        <v>1</v>
      </c>
      <c r="AJ40" s="77">
        <v>1</v>
      </c>
      <c r="AK40" s="77">
        <v>1</v>
      </c>
      <c r="AL40" s="77">
        <v>1</v>
      </c>
      <c r="AM40" s="77">
        <v>2</v>
      </c>
      <c r="AN40" s="77">
        <v>1</v>
      </c>
      <c r="AO40" s="77">
        <v>1</v>
      </c>
      <c r="AP40" s="77">
        <v>0</v>
      </c>
      <c r="AQ40" s="77">
        <v>2</v>
      </c>
      <c r="AR40" s="77">
        <v>1</v>
      </c>
      <c r="AS40" s="77">
        <v>1</v>
      </c>
      <c r="AT40" s="77">
        <v>2</v>
      </c>
      <c r="AU40" s="77">
        <v>2</v>
      </c>
      <c r="AV40" s="77">
        <v>1</v>
      </c>
      <c r="AW40" s="77">
        <v>1</v>
      </c>
      <c r="AX40" s="77">
        <v>1</v>
      </c>
      <c r="AY40" s="77">
        <v>1</v>
      </c>
      <c r="AZ40" s="77">
        <v>1</v>
      </c>
      <c r="BA40" s="77">
        <v>1</v>
      </c>
      <c r="BB40" s="77">
        <v>1</v>
      </c>
      <c r="BC40" s="77">
        <v>1</v>
      </c>
      <c r="BD40" s="77">
        <v>1</v>
      </c>
      <c r="BE40" s="77">
        <v>2</v>
      </c>
      <c r="BF40" s="77">
        <v>2</v>
      </c>
      <c r="BG40" s="77">
        <v>2</v>
      </c>
      <c r="BH40" s="77">
        <v>2</v>
      </c>
      <c r="BI40" s="78">
        <v>3</v>
      </c>
      <c r="BJ40" s="25">
        <f>(((SUM('QLQ-30 + QLQ-OV28'!AF40:AG40)/2)-1)/6)*100</f>
        <v>83.333333333333343</v>
      </c>
      <c r="BK40" s="24">
        <f t="shared" si="539"/>
        <v>93.333333333333329</v>
      </c>
      <c r="BL40" s="24">
        <f t="shared" si="540"/>
        <v>100</v>
      </c>
      <c r="BM40" s="24">
        <f t="shared" si="541"/>
        <v>91.666666666666657</v>
      </c>
      <c r="BN40" s="24">
        <f t="shared" si="542"/>
        <v>83.333333333333343</v>
      </c>
      <c r="BO40" s="24">
        <f t="shared" si="543"/>
        <v>100</v>
      </c>
      <c r="BP40" s="24">
        <f t="shared" si="544"/>
        <v>22.222222222222225</v>
      </c>
      <c r="BQ40" s="24">
        <f t="shared" si="545"/>
        <v>0</v>
      </c>
      <c r="BR40" s="24">
        <f t="shared" si="546"/>
        <v>16.666666666666664</v>
      </c>
      <c r="BS40" s="24">
        <f t="shared" si="547"/>
        <v>0</v>
      </c>
      <c r="BT40" s="24">
        <f t="shared" si="548"/>
        <v>0</v>
      </c>
      <c r="BU40" s="24">
        <f t="shared" si="549"/>
        <v>0</v>
      </c>
      <c r="BV40" s="24">
        <f t="shared" si="550"/>
        <v>0</v>
      </c>
      <c r="BW40" s="24">
        <f t="shared" si="551"/>
        <v>0</v>
      </c>
      <c r="BX40" s="26">
        <f t="shared" si="552"/>
        <v>0</v>
      </c>
      <c r="BY40" s="27">
        <f t="shared" si="553"/>
        <v>0</v>
      </c>
      <c r="BZ40" s="24">
        <f t="shared" si="554"/>
        <v>19.444444444444443</v>
      </c>
      <c r="CA40" s="24">
        <f t="shared" si="555"/>
        <v>11.111111111111109</v>
      </c>
      <c r="CB40" s="24">
        <f t="shared" si="556"/>
        <v>9.5238095238095273</v>
      </c>
      <c r="CC40" s="24">
        <f t="shared" si="557"/>
        <v>11.111111111111109</v>
      </c>
      <c r="CD40" s="24">
        <f t="shared" si="558"/>
        <v>0</v>
      </c>
      <c r="CE40" s="24">
        <f t="shared" si="559"/>
        <v>13.33333333333333</v>
      </c>
      <c r="CF40" s="26">
        <f t="shared" si="560"/>
        <v>0</v>
      </c>
      <c r="CG40" s="23">
        <f t="shared" si="561"/>
        <v>33.333333333333329</v>
      </c>
      <c r="CH40" s="16">
        <f t="shared" si="0"/>
        <v>19.444444444444443</v>
      </c>
      <c r="CI40" s="20">
        <f t="shared" si="562"/>
        <v>-16.666666666666664</v>
      </c>
      <c r="CJ40" s="71">
        <f>DANE!AY40</f>
        <v>43525</v>
      </c>
      <c r="CK40" s="76">
        <v>2</v>
      </c>
      <c r="CL40" s="77">
        <v>2</v>
      </c>
      <c r="CM40" s="77">
        <v>2</v>
      </c>
      <c r="CN40" s="77">
        <v>2</v>
      </c>
      <c r="CO40" s="77">
        <v>1</v>
      </c>
      <c r="CP40" s="77">
        <v>2</v>
      </c>
      <c r="CQ40" s="77">
        <v>2</v>
      </c>
      <c r="CR40" s="77">
        <v>2</v>
      </c>
      <c r="CS40" s="77">
        <v>3</v>
      </c>
      <c r="CT40" s="77">
        <v>3</v>
      </c>
      <c r="CU40" s="77">
        <v>3</v>
      </c>
      <c r="CV40" s="77">
        <v>3</v>
      </c>
      <c r="CW40" s="77">
        <v>2</v>
      </c>
      <c r="CX40" s="77">
        <v>3</v>
      </c>
      <c r="CY40" s="77">
        <v>3</v>
      </c>
      <c r="CZ40" s="77">
        <v>2</v>
      </c>
      <c r="DA40" s="77">
        <v>1</v>
      </c>
      <c r="DB40" s="77">
        <v>2</v>
      </c>
      <c r="DC40" s="77">
        <v>2</v>
      </c>
      <c r="DD40" s="77">
        <v>3</v>
      </c>
      <c r="DE40" s="77">
        <v>3</v>
      </c>
      <c r="DF40" s="77">
        <v>3</v>
      </c>
      <c r="DG40" s="77">
        <v>3</v>
      </c>
      <c r="DH40" s="77">
        <v>3</v>
      </c>
      <c r="DI40" s="77">
        <v>2</v>
      </c>
      <c r="DJ40" s="77">
        <v>2</v>
      </c>
      <c r="DK40" s="77">
        <v>2</v>
      </c>
      <c r="DL40" s="77">
        <v>1</v>
      </c>
      <c r="DM40" s="77">
        <v>4</v>
      </c>
      <c r="DN40" s="78">
        <v>4</v>
      </c>
      <c r="DO40" s="76">
        <v>3</v>
      </c>
      <c r="DP40" s="77">
        <v>2</v>
      </c>
      <c r="DQ40" s="77">
        <v>2</v>
      </c>
      <c r="DR40" s="77">
        <v>2</v>
      </c>
      <c r="DS40" s="77">
        <v>2</v>
      </c>
      <c r="DT40" s="77">
        <v>2</v>
      </c>
      <c r="DU40" s="77">
        <v>2</v>
      </c>
      <c r="DV40" s="77">
        <v>2</v>
      </c>
      <c r="DW40" s="77">
        <v>2</v>
      </c>
      <c r="DX40" s="77">
        <v>3</v>
      </c>
      <c r="DY40" s="77">
        <v>2</v>
      </c>
      <c r="DZ40" s="77">
        <v>2</v>
      </c>
      <c r="EA40" s="77">
        <v>3</v>
      </c>
      <c r="EB40" s="77">
        <v>3</v>
      </c>
      <c r="EC40" s="77">
        <v>2</v>
      </c>
      <c r="ED40" s="77">
        <v>2</v>
      </c>
      <c r="EE40" s="77">
        <v>2</v>
      </c>
      <c r="EF40" s="77">
        <v>1</v>
      </c>
      <c r="EG40" s="77">
        <v>1</v>
      </c>
      <c r="EH40" s="77">
        <v>2</v>
      </c>
      <c r="EI40" s="77">
        <v>2</v>
      </c>
      <c r="EJ40" s="77">
        <v>2</v>
      </c>
      <c r="EK40" s="77">
        <v>2</v>
      </c>
      <c r="EL40" s="77">
        <v>3</v>
      </c>
      <c r="EM40" s="77">
        <v>1</v>
      </c>
      <c r="EN40" s="77">
        <v>1</v>
      </c>
      <c r="EO40" s="77">
        <v>0</v>
      </c>
      <c r="EP40" s="78">
        <v>0</v>
      </c>
      <c r="EQ40" s="25">
        <f>(((SUM('QLQ-30 + QLQ-OV28'!DM40:DN40)/2)-1)/6)*100</f>
        <v>50</v>
      </c>
      <c r="ER40" s="24">
        <f t="shared" si="467"/>
        <v>73.333333333333343</v>
      </c>
      <c r="ES40" s="24">
        <f t="shared" si="468"/>
        <v>66.666666666666671</v>
      </c>
      <c r="ET40" s="24">
        <f t="shared" si="469"/>
        <v>33.333333333333336</v>
      </c>
      <c r="EU40" s="24">
        <f t="shared" si="470"/>
        <v>50</v>
      </c>
      <c r="EV40" s="24">
        <f t="shared" si="471"/>
        <v>66.666666666666671</v>
      </c>
      <c r="EW40" s="24">
        <f t="shared" si="472"/>
        <v>55.55555555555555</v>
      </c>
      <c r="EX40" s="24">
        <f t="shared" si="473"/>
        <v>66.666666666666657</v>
      </c>
      <c r="EY40" s="24">
        <f t="shared" si="474"/>
        <v>50</v>
      </c>
      <c r="EZ40" s="24">
        <f t="shared" si="475"/>
        <v>33.333333333333329</v>
      </c>
      <c r="FA40" s="24">
        <f t="shared" si="476"/>
        <v>66.666666666666657</v>
      </c>
      <c r="FB40" s="24">
        <f t="shared" si="477"/>
        <v>33.333333333333329</v>
      </c>
      <c r="FC40" s="24">
        <f t="shared" si="478"/>
        <v>33.333333333333329</v>
      </c>
      <c r="FD40" s="24">
        <f t="shared" si="479"/>
        <v>0</v>
      </c>
      <c r="FE40" s="26">
        <f t="shared" si="480"/>
        <v>0</v>
      </c>
      <c r="FF40" s="27">
        <f t="shared" si="481"/>
        <v>33.333333333333329</v>
      </c>
      <c r="FG40" s="24">
        <f t="shared" si="482"/>
        <v>0</v>
      </c>
      <c r="FH40" s="24">
        <f t="shared" si="483"/>
        <v>44.44444444444445</v>
      </c>
      <c r="FI40" s="24">
        <f t="shared" si="484"/>
        <v>38.095238095238095</v>
      </c>
      <c r="FJ40" s="24">
        <f t="shared" si="485"/>
        <v>44.44444444444445</v>
      </c>
      <c r="FK40" s="24">
        <f t="shared" si="486"/>
        <v>0</v>
      </c>
      <c r="FL40" s="24">
        <f t="shared" si="487"/>
        <v>46.666666666666664</v>
      </c>
      <c r="FM40" s="26">
        <f t="shared" si="488"/>
        <v>33.333333333333329</v>
      </c>
      <c r="FN40" s="23">
        <f t="shared" si="489"/>
        <v>0</v>
      </c>
      <c r="FO40" s="16" t="e">
        <f t="shared" si="10"/>
        <v>#DIV/0!</v>
      </c>
      <c r="FP40" s="20">
        <f t="shared" si="490"/>
        <v>33.333333333333329</v>
      </c>
      <c r="FQ40" s="71">
        <f>DANE!CF40</f>
        <v>43567</v>
      </c>
      <c r="FR40" s="76">
        <v>4</v>
      </c>
      <c r="FS40" s="77">
        <v>4</v>
      </c>
      <c r="FT40" s="77">
        <v>3</v>
      </c>
      <c r="FU40" s="77">
        <v>3</v>
      </c>
      <c r="FV40" s="77">
        <v>3</v>
      </c>
      <c r="FW40" s="77">
        <v>3</v>
      </c>
      <c r="FX40" s="77">
        <v>4</v>
      </c>
      <c r="FY40" s="77">
        <v>4</v>
      </c>
      <c r="FZ40" s="77">
        <v>4</v>
      </c>
      <c r="GA40" s="77">
        <v>4</v>
      </c>
      <c r="GB40" s="77">
        <v>4</v>
      </c>
      <c r="GC40" s="77">
        <v>4</v>
      </c>
      <c r="GD40" s="77">
        <v>4</v>
      </c>
      <c r="GE40" s="77">
        <v>3</v>
      </c>
      <c r="GF40" s="77">
        <v>4</v>
      </c>
      <c r="GG40" s="77">
        <v>1</v>
      </c>
      <c r="GH40" s="77">
        <v>4</v>
      </c>
      <c r="GI40" s="77">
        <v>4</v>
      </c>
      <c r="GJ40" s="77">
        <v>3</v>
      </c>
      <c r="GK40" s="77">
        <v>4</v>
      </c>
      <c r="GL40" s="77">
        <v>3</v>
      </c>
      <c r="GM40" s="77">
        <v>4</v>
      </c>
      <c r="GN40" s="77">
        <v>4</v>
      </c>
      <c r="GO40" s="77">
        <v>4</v>
      </c>
      <c r="GP40" s="77">
        <v>3</v>
      </c>
      <c r="GQ40" s="77">
        <v>3</v>
      </c>
      <c r="GR40" s="77">
        <v>4</v>
      </c>
      <c r="GS40" s="77">
        <v>2</v>
      </c>
      <c r="GT40" s="77">
        <v>2</v>
      </c>
      <c r="GU40" s="78">
        <v>1</v>
      </c>
      <c r="GV40" s="76">
        <v>4</v>
      </c>
      <c r="GW40" s="77">
        <v>4</v>
      </c>
      <c r="GX40" s="77">
        <v>4</v>
      </c>
      <c r="GY40" s="77">
        <v>3</v>
      </c>
      <c r="GZ40" s="77">
        <v>3</v>
      </c>
      <c r="HA40" s="77">
        <v>3</v>
      </c>
      <c r="HB40" s="77">
        <v>4</v>
      </c>
      <c r="HC40" s="77">
        <v>4</v>
      </c>
      <c r="HD40" s="77">
        <v>4</v>
      </c>
      <c r="HE40" s="77">
        <v>4</v>
      </c>
      <c r="HF40" s="77">
        <v>3</v>
      </c>
      <c r="HG40" s="77">
        <v>4</v>
      </c>
      <c r="HH40" s="77">
        <v>3</v>
      </c>
      <c r="HI40" s="77">
        <v>4</v>
      </c>
      <c r="HJ40" s="77">
        <v>2</v>
      </c>
      <c r="HK40" s="77">
        <v>3</v>
      </c>
      <c r="HL40" s="77">
        <v>4</v>
      </c>
      <c r="HM40" s="77">
        <v>1</v>
      </c>
      <c r="HN40" s="77">
        <v>1</v>
      </c>
      <c r="HO40" s="77">
        <v>4</v>
      </c>
      <c r="HP40" s="77">
        <v>4</v>
      </c>
      <c r="HQ40" s="77">
        <v>4</v>
      </c>
      <c r="HR40" s="77">
        <v>3</v>
      </c>
      <c r="HS40" s="77">
        <v>4</v>
      </c>
      <c r="HT40" s="77">
        <v>1</v>
      </c>
      <c r="HU40" s="77">
        <v>1</v>
      </c>
      <c r="HV40" s="77">
        <v>0</v>
      </c>
      <c r="HW40" s="78">
        <v>0</v>
      </c>
      <c r="HX40" s="25">
        <f>(((SUM('QLQ-30 + QLQ-OV28'!GT40:GU40)/2)-1)/6)*100</f>
        <v>8.3333333333333321</v>
      </c>
      <c r="HY40" s="24">
        <f t="shared" si="491"/>
        <v>20.000000000000007</v>
      </c>
      <c r="HZ40" s="24">
        <f t="shared" si="492"/>
        <v>16.666666666666664</v>
      </c>
      <c r="IA40" s="24">
        <f t="shared" si="493"/>
        <v>8.3333333333333375</v>
      </c>
      <c r="IB40" s="24">
        <f t="shared" si="494"/>
        <v>16.666666666666664</v>
      </c>
      <c r="IC40" s="24">
        <f t="shared" si="495"/>
        <v>16.666666666666664</v>
      </c>
      <c r="ID40" s="24">
        <f t="shared" si="496"/>
        <v>100</v>
      </c>
      <c r="IE40" s="24">
        <f t="shared" si="497"/>
        <v>83.333333333333343</v>
      </c>
      <c r="IF40" s="24">
        <f t="shared" si="498"/>
        <v>83.333333333333343</v>
      </c>
      <c r="IG40" s="24">
        <f t="shared" si="499"/>
        <v>100</v>
      </c>
      <c r="IH40" s="24">
        <f t="shared" si="500"/>
        <v>100</v>
      </c>
      <c r="II40" s="24">
        <f t="shared" si="501"/>
        <v>100</v>
      </c>
      <c r="IJ40" s="24">
        <f t="shared" si="502"/>
        <v>0</v>
      </c>
      <c r="IK40" s="24">
        <f t="shared" si="503"/>
        <v>100</v>
      </c>
      <c r="IL40" s="26">
        <f t="shared" si="504"/>
        <v>33.333333333333329</v>
      </c>
      <c r="IM40" s="27">
        <f t="shared" si="505"/>
        <v>100</v>
      </c>
      <c r="IN40" s="24">
        <f t="shared" si="506"/>
        <v>0</v>
      </c>
      <c r="IO40" s="24">
        <f t="shared" si="507"/>
        <v>88.888888888888886</v>
      </c>
      <c r="IP40" s="24">
        <f t="shared" si="508"/>
        <v>85.714285714285722</v>
      </c>
      <c r="IQ40" s="24">
        <f t="shared" si="509"/>
        <v>77.777777777777786</v>
      </c>
      <c r="IR40" s="24">
        <f t="shared" si="510"/>
        <v>0</v>
      </c>
      <c r="IS40" s="24">
        <f t="shared" si="511"/>
        <v>80</v>
      </c>
      <c r="IT40" s="26">
        <f t="shared" si="512"/>
        <v>100</v>
      </c>
      <c r="IU40" s="23">
        <f t="shared" si="513"/>
        <v>0</v>
      </c>
      <c r="IV40" s="16" t="e">
        <f t="shared" si="11"/>
        <v>#DIV/0!</v>
      </c>
      <c r="IW40" s="20">
        <f t="shared" si="514"/>
        <v>100</v>
      </c>
      <c r="IX40" s="71">
        <f>DANE!DM40</f>
        <v>43626</v>
      </c>
      <c r="IY40" s="76">
        <v>3</v>
      </c>
      <c r="IZ40" s="77">
        <v>2</v>
      </c>
      <c r="JA40" s="77">
        <v>1</v>
      </c>
      <c r="JB40" s="77">
        <v>2</v>
      </c>
      <c r="JC40" s="77">
        <v>1</v>
      </c>
      <c r="JD40" s="77">
        <v>2</v>
      </c>
      <c r="JE40" s="77">
        <v>2</v>
      </c>
      <c r="JF40" s="77">
        <v>2</v>
      </c>
      <c r="JG40" s="77">
        <v>1</v>
      </c>
      <c r="JH40" s="77">
        <v>2</v>
      </c>
      <c r="JI40" s="77">
        <v>2</v>
      </c>
      <c r="JJ40" s="77">
        <v>2</v>
      </c>
      <c r="JK40" s="77">
        <v>2</v>
      </c>
      <c r="JL40" s="77">
        <v>1</v>
      </c>
      <c r="JM40" s="77">
        <v>1</v>
      </c>
      <c r="JN40" s="77">
        <v>1</v>
      </c>
      <c r="JO40" s="77">
        <v>1</v>
      </c>
      <c r="JP40" s="77">
        <v>2</v>
      </c>
      <c r="JQ40" s="77">
        <v>1</v>
      </c>
      <c r="JR40" s="77">
        <v>2</v>
      </c>
      <c r="JS40" s="77">
        <v>2</v>
      </c>
      <c r="JT40" s="77">
        <v>2</v>
      </c>
      <c r="JU40" s="77">
        <v>1</v>
      </c>
      <c r="JV40" s="77">
        <v>2</v>
      </c>
      <c r="JW40" s="77">
        <v>1</v>
      </c>
      <c r="JX40" s="77">
        <v>2</v>
      </c>
      <c r="JY40" s="77">
        <v>2</v>
      </c>
      <c r="JZ40" s="77">
        <v>2</v>
      </c>
      <c r="KA40" s="77">
        <v>6</v>
      </c>
      <c r="KB40" s="78">
        <v>5</v>
      </c>
      <c r="KC40" s="76">
        <v>1</v>
      </c>
      <c r="KD40" s="77">
        <v>1</v>
      </c>
      <c r="KE40" s="77">
        <v>2</v>
      </c>
      <c r="KF40" s="77">
        <v>1</v>
      </c>
      <c r="KG40" s="77">
        <v>1</v>
      </c>
      <c r="KH40" s="77">
        <v>2</v>
      </c>
      <c r="KI40" s="77">
        <v>1</v>
      </c>
      <c r="KJ40" s="77">
        <v>2</v>
      </c>
      <c r="KK40" s="77">
        <v>2</v>
      </c>
      <c r="KL40" s="77">
        <v>2</v>
      </c>
      <c r="KM40" s="77">
        <v>2</v>
      </c>
      <c r="KN40" s="77">
        <v>2</v>
      </c>
      <c r="KO40" s="77">
        <v>2</v>
      </c>
      <c r="KP40" s="77">
        <v>2</v>
      </c>
      <c r="KQ40" s="77">
        <v>1</v>
      </c>
      <c r="KR40" s="77">
        <v>1</v>
      </c>
      <c r="KS40" s="77">
        <v>1</v>
      </c>
      <c r="KT40" s="77">
        <v>1</v>
      </c>
      <c r="KU40" s="77">
        <v>1</v>
      </c>
      <c r="KV40" s="77">
        <v>2</v>
      </c>
      <c r="KW40" s="77">
        <v>2</v>
      </c>
      <c r="KX40" s="77">
        <v>2</v>
      </c>
      <c r="KY40" s="77">
        <v>2</v>
      </c>
      <c r="KZ40" s="77">
        <v>2</v>
      </c>
      <c r="LA40" s="77">
        <v>2</v>
      </c>
      <c r="LB40" s="77">
        <v>1</v>
      </c>
      <c r="LC40" s="77">
        <v>0</v>
      </c>
      <c r="LD40" s="78">
        <v>0</v>
      </c>
      <c r="LE40" s="25">
        <f>(((SUM('QLQ-30 + QLQ-OV28'!KA40:KB40)/2)-1)/6)*100</f>
        <v>75</v>
      </c>
      <c r="LF40" s="24">
        <f t="shared" si="515"/>
        <v>73.333333333333343</v>
      </c>
      <c r="LG40" s="24">
        <f t="shared" si="516"/>
        <v>66.666666666666671</v>
      </c>
      <c r="LH40" s="24">
        <f t="shared" si="517"/>
        <v>75</v>
      </c>
      <c r="LI40" s="24">
        <f t="shared" si="518"/>
        <v>83.333333333333343</v>
      </c>
      <c r="LJ40" s="24">
        <f t="shared" si="519"/>
        <v>66.666666666666671</v>
      </c>
      <c r="LK40" s="24">
        <f t="shared" si="520"/>
        <v>33.333333333333329</v>
      </c>
      <c r="LL40" s="24">
        <f t="shared" si="521"/>
        <v>0</v>
      </c>
      <c r="LM40" s="24">
        <f t="shared" si="522"/>
        <v>0</v>
      </c>
      <c r="LN40" s="24">
        <f t="shared" si="523"/>
        <v>33.333333333333329</v>
      </c>
      <c r="LO40" s="24">
        <f t="shared" si="524"/>
        <v>33.333333333333329</v>
      </c>
      <c r="LP40" s="24">
        <f t="shared" si="525"/>
        <v>33.333333333333329</v>
      </c>
      <c r="LQ40" s="24">
        <f t="shared" si="526"/>
        <v>0</v>
      </c>
      <c r="LR40" s="24">
        <f t="shared" si="527"/>
        <v>0</v>
      </c>
      <c r="LS40" s="26">
        <f t="shared" si="528"/>
        <v>33.333333333333329</v>
      </c>
      <c r="LT40" s="27">
        <f t="shared" si="529"/>
        <v>33.333333333333329</v>
      </c>
      <c r="LU40" s="24">
        <f t="shared" si="530"/>
        <v>16.666666666666664</v>
      </c>
      <c r="LV40" s="24">
        <f t="shared" si="531"/>
        <v>33.333333333333329</v>
      </c>
      <c r="LW40" s="24">
        <f t="shared" si="532"/>
        <v>9.5238095238095273</v>
      </c>
      <c r="LX40" s="24">
        <f t="shared" si="533"/>
        <v>33.333333333333329</v>
      </c>
      <c r="LY40" s="24">
        <f t="shared" si="534"/>
        <v>0</v>
      </c>
      <c r="LZ40" s="24">
        <f t="shared" si="535"/>
        <v>13.33333333333333</v>
      </c>
      <c r="MA40" s="26">
        <f t="shared" si="536"/>
        <v>33.333333333333329</v>
      </c>
      <c r="MB40" s="23">
        <f t="shared" si="537"/>
        <v>16.666666666666664</v>
      </c>
      <c r="MC40" s="16" t="e">
        <f t="shared" si="12"/>
        <v>#DIV/0!</v>
      </c>
      <c r="MD40" s="20">
        <f t="shared" si="538"/>
        <v>33.333333333333329</v>
      </c>
    </row>
    <row r="41" spans="1:342">
      <c r="A41" s="40" t="s">
        <v>45</v>
      </c>
      <c r="B41" s="4" t="str">
        <f>DANE!B41</f>
        <v>83OI</v>
      </c>
      <c r="C41" s="72">
        <f>DANE!H41</f>
        <v>43445</v>
      </c>
      <c r="D41" s="76">
        <v>2</v>
      </c>
      <c r="E41" s="77">
        <v>2</v>
      </c>
      <c r="F41" s="77">
        <v>1</v>
      </c>
      <c r="G41" s="77">
        <v>2</v>
      </c>
      <c r="H41" s="77">
        <v>1</v>
      </c>
      <c r="I41" s="77">
        <v>2</v>
      </c>
      <c r="J41" s="77">
        <v>2</v>
      </c>
      <c r="K41" s="77">
        <v>2</v>
      </c>
      <c r="L41" s="77">
        <v>2</v>
      </c>
      <c r="M41" s="77">
        <v>2</v>
      </c>
      <c r="N41" s="77">
        <v>2</v>
      </c>
      <c r="O41" s="77">
        <v>3</v>
      </c>
      <c r="P41" s="77">
        <v>3</v>
      </c>
      <c r="Q41" s="77">
        <v>2</v>
      </c>
      <c r="R41" s="77">
        <v>1</v>
      </c>
      <c r="S41" s="77">
        <v>1</v>
      </c>
      <c r="T41" s="77">
        <v>1</v>
      </c>
      <c r="U41" s="77">
        <v>2</v>
      </c>
      <c r="V41" s="77">
        <v>2</v>
      </c>
      <c r="W41" s="77">
        <v>2</v>
      </c>
      <c r="X41" s="77">
        <v>2</v>
      </c>
      <c r="Y41" s="77">
        <v>3</v>
      </c>
      <c r="Z41" s="77">
        <v>3</v>
      </c>
      <c r="AA41" s="77">
        <v>3</v>
      </c>
      <c r="AB41" s="77">
        <v>2</v>
      </c>
      <c r="AC41" s="77">
        <v>3</v>
      </c>
      <c r="AD41" s="77">
        <v>3</v>
      </c>
      <c r="AE41" s="77">
        <v>1</v>
      </c>
      <c r="AF41" s="77">
        <v>5</v>
      </c>
      <c r="AG41" s="78">
        <v>5</v>
      </c>
      <c r="AH41" s="76">
        <v>2</v>
      </c>
      <c r="AI41" s="77">
        <v>2</v>
      </c>
      <c r="AJ41" s="77">
        <v>2</v>
      </c>
      <c r="AK41" s="77">
        <v>3</v>
      </c>
      <c r="AL41" s="77">
        <v>3</v>
      </c>
      <c r="AM41" s="77">
        <v>3</v>
      </c>
      <c r="AN41" s="77">
        <v>3</v>
      </c>
      <c r="AO41" s="77">
        <v>2</v>
      </c>
      <c r="AP41" s="77">
        <v>3</v>
      </c>
      <c r="AQ41" s="77">
        <v>3</v>
      </c>
      <c r="AR41" s="77">
        <v>3</v>
      </c>
      <c r="AS41" s="77">
        <v>2</v>
      </c>
      <c r="AT41" s="77">
        <v>3</v>
      </c>
      <c r="AU41" s="77">
        <v>4</v>
      </c>
      <c r="AV41" s="77">
        <v>2</v>
      </c>
      <c r="AW41" s="77">
        <v>2</v>
      </c>
      <c r="AX41" s="77">
        <v>2</v>
      </c>
      <c r="AY41" s="77">
        <v>3</v>
      </c>
      <c r="AZ41" s="77">
        <v>2</v>
      </c>
      <c r="BA41" s="77">
        <v>3</v>
      </c>
      <c r="BB41" s="77">
        <v>3</v>
      </c>
      <c r="BC41" s="77">
        <v>3</v>
      </c>
      <c r="BD41" s="77">
        <v>3</v>
      </c>
      <c r="BE41" s="77">
        <v>4</v>
      </c>
      <c r="BF41" s="77">
        <v>2</v>
      </c>
      <c r="BG41" s="77">
        <v>2</v>
      </c>
      <c r="BH41" s="77">
        <v>2</v>
      </c>
      <c r="BI41" s="78">
        <v>2</v>
      </c>
      <c r="BJ41" s="25">
        <f>(((SUM('QLQ-30 + QLQ-OV28'!AF41:AG41)/2)-1)/6)*100</f>
        <v>66.666666666666657</v>
      </c>
      <c r="BK41" s="24">
        <f t="shared" si="539"/>
        <v>80</v>
      </c>
      <c r="BL41" s="24">
        <f t="shared" si="540"/>
        <v>66.666666666666671</v>
      </c>
      <c r="BM41" s="24">
        <f t="shared" si="541"/>
        <v>41.666666666666664</v>
      </c>
      <c r="BN41" s="24">
        <f t="shared" si="542"/>
        <v>66.666666666666671</v>
      </c>
      <c r="BO41" s="24">
        <f t="shared" si="543"/>
        <v>33.333333333333336</v>
      </c>
      <c r="BP41" s="24">
        <f t="shared" si="544"/>
        <v>44.44444444444445</v>
      </c>
      <c r="BQ41" s="24">
        <f t="shared" si="545"/>
        <v>16.666666666666664</v>
      </c>
      <c r="BR41" s="24">
        <f t="shared" si="546"/>
        <v>33.333333333333329</v>
      </c>
      <c r="BS41" s="24">
        <f t="shared" si="547"/>
        <v>33.333333333333329</v>
      </c>
      <c r="BT41" s="24">
        <f t="shared" si="548"/>
        <v>33.333333333333329</v>
      </c>
      <c r="BU41" s="24">
        <f t="shared" si="549"/>
        <v>66.666666666666657</v>
      </c>
      <c r="BV41" s="24">
        <f t="shared" si="550"/>
        <v>0</v>
      </c>
      <c r="BW41" s="24">
        <f t="shared" si="551"/>
        <v>0</v>
      </c>
      <c r="BX41" s="26">
        <f t="shared" si="552"/>
        <v>0</v>
      </c>
      <c r="BY41" s="27">
        <f t="shared" si="553"/>
        <v>66.666666666666657</v>
      </c>
      <c r="BZ41" s="24">
        <f t="shared" si="554"/>
        <v>20.833333333333336</v>
      </c>
      <c r="CA41" s="24">
        <f t="shared" si="555"/>
        <v>77.777777777777786</v>
      </c>
      <c r="CB41" s="24">
        <f t="shared" si="556"/>
        <v>52.380952380952387</v>
      </c>
      <c r="CC41" s="24">
        <f t="shared" si="557"/>
        <v>55.55555555555555</v>
      </c>
      <c r="CD41" s="24">
        <f t="shared" si="558"/>
        <v>50</v>
      </c>
      <c r="CE41" s="24">
        <f t="shared" si="559"/>
        <v>53.333333333333336</v>
      </c>
      <c r="CF41" s="26">
        <f t="shared" si="560"/>
        <v>50</v>
      </c>
      <c r="CG41" s="23">
        <f t="shared" si="561"/>
        <v>33.333333333333329</v>
      </c>
      <c r="CH41" s="16">
        <f t="shared" si="0"/>
        <v>20.833333333333336</v>
      </c>
      <c r="CI41" s="20">
        <f t="shared" si="562"/>
        <v>50</v>
      </c>
      <c r="CJ41" s="71">
        <f>DANE!AY41</f>
        <v>43475</v>
      </c>
      <c r="CK41" s="76">
        <v>2</v>
      </c>
      <c r="CL41" s="77">
        <v>2</v>
      </c>
      <c r="CM41" s="77">
        <v>2</v>
      </c>
      <c r="CN41" s="77">
        <v>2</v>
      </c>
      <c r="CO41" s="77">
        <v>2</v>
      </c>
      <c r="CP41" s="77">
        <v>2</v>
      </c>
      <c r="CQ41" s="77">
        <v>2</v>
      </c>
      <c r="CR41" s="77">
        <v>2</v>
      </c>
      <c r="CS41" s="77">
        <v>2</v>
      </c>
      <c r="CT41" s="77">
        <v>2</v>
      </c>
      <c r="CU41" s="77">
        <v>3</v>
      </c>
      <c r="CV41" s="77">
        <v>3</v>
      </c>
      <c r="CW41" s="77">
        <v>2</v>
      </c>
      <c r="CX41" s="77">
        <v>2</v>
      </c>
      <c r="CY41" s="77">
        <v>2</v>
      </c>
      <c r="CZ41" s="77">
        <v>2</v>
      </c>
      <c r="DA41" s="77">
        <v>1</v>
      </c>
      <c r="DB41" s="77">
        <v>2</v>
      </c>
      <c r="DC41" s="77">
        <v>2</v>
      </c>
      <c r="DD41" s="77">
        <v>2</v>
      </c>
      <c r="DE41" s="77">
        <v>2</v>
      </c>
      <c r="DF41" s="77">
        <v>3</v>
      </c>
      <c r="DG41" s="77">
        <v>2</v>
      </c>
      <c r="DH41" s="77">
        <v>2</v>
      </c>
      <c r="DI41" s="77">
        <v>2</v>
      </c>
      <c r="DJ41" s="77">
        <v>2</v>
      </c>
      <c r="DK41" s="77">
        <v>3</v>
      </c>
      <c r="DL41" s="77">
        <v>1</v>
      </c>
      <c r="DM41" s="77">
        <v>5</v>
      </c>
      <c r="DN41" s="78">
        <v>5</v>
      </c>
      <c r="DO41" s="76">
        <v>2</v>
      </c>
      <c r="DP41" s="77">
        <v>2</v>
      </c>
      <c r="DQ41" s="77">
        <v>3</v>
      </c>
      <c r="DR41" s="77">
        <v>3</v>
      </c>
      <c r="DS41" s="77">
        <v>3</v>
      </c>
      <c r="DT41" s="77">
        <v>3</v>
      </c>
      <c r="DU41" s="77">
        <v>3</v>
      </c>
      <c r="DV41" s="77">
        <v>3</v>
      </c>
      <c r="DW41" s="77">
        <v>3</v>
      </c>
      <c r="DX41" s="77">
        <v>3</v>
      </c>
      <c r="DY41" s="77">
        <v>3</v>
      </c>
      <c r="DZ41" s="77">
        <v>2</v>
      </c>
      <c r="EA41" s="77">
        <v>2</v>
      </c>
      <c r="EB41" s="77">
        <v>3</v>
      </c>
      <c r="EC41" s="77">
        <v>2</v>
      </c>
      <c r="ED41" s="77">
        <v>2</v>
      </c>
      <c r="EE41" s="77">
        <v>2</v>
      </c>
      <c r="EF41" s="77">
        <v>2</v>
      </c>
      <c r="EG41" s="77">
        <v>2</v>
      </c>
      <c r="EH41" s="77">
        <v>2</v>
      </c>
      <c r="EI41" s="77">
        <v>2</v>
      </c>
      <c r="EJ41" s="77">
        <v>3</v>
      </c>
      <c r="EK41" s="77">
        <v>2</v>
      </c>
      <c r="EL41" s="77">
        <v>4</v>
      </c>
      <c r="EM41" s="77">
        <v>1</v>
      </c>
      <c r="EN41" s="77">
        <v>1</v>
      </c>
      <c r="EO41" s="77">
        <v>0</v>
      </c>
      <c r="EP41" s="78">
        <v>0</v>
      </c>
      <c r="EQ41" s="25">
        <f>(((SUM('QLQ-30 + QLQ-OV28'!DM41:DN41)/2)-1)/6)*100</f>
        <v>66.666666666666657</v>
      </c>
      <c r="ER41" s="24">
        <f t="shared" si="467"/>
        <v>66.666666666666671</v>
      </c>
      <c r="ES41" s="24">
        <f t="shared" si="468"/>
        <v>66.666666666666671</v>
      </c>
      <c r="ET41" s="24">
        <f t="shared" si="469"/>
        <v>58.333333333333329</v>
      </c>
      <c r="EU41" s="24">
        <f t="shared" si="470"/>
        <v>66.666666666666671</v>
      </c>
      <c r="EV41" s="24">
        <f t="shared" si="471"/>
        <v>50</v>
      </c>
      <c r="EW41" s="24">
        <f t="shared" si="472"/>
        <v>44.44444444444445</v>
      </c>
      <c r="EX41" s="24">
        <f t="shared" si="473"/>
        <v>33.333333333333329</v>
      </c>
      <c r="EY41" s="24">
        <f t="shared" si="474"/>
        <v>33.333333333333329</v>
      </c>
      <c r="EZ41" s="24">
        <f t="shared" si="475"/>
        <v>33.333333333333329</v>
      </c>
      <c r="FA41" s="24">
        <f t="shared" si="476"/>
        <v>66.666666666666657</v>
      </c>
      <c r="FB41" s="24">
        <f t="shared" si="477"/>
        <v>33.333333333333329</v>
      </c>
      <c r="FC41" s="24">
        <f t="shared" si="478"/>
        <v>33.333333333333329</v>
      </c>
      <c r="FD41" s="24">
        <f t="shared" si="479"/>
        <v>0</v>
      </c>
      <c r="FE41" s="26">
        <f t="shared" si="480"/>
        <v>0</v>
      </c>
      <c r="FF41" s="27">
        <f t="shared" si="481"/>
        <v>33.333333333333329</v>
      </c>
      <c r="FG41" s="24">
        <f t="shared" si="482"/>
        <v>0</v>
      </c>
      <c r="FH41" s="24">
        <f t="shared" si="483"/>
        <v>66.666666666666657</v>
      </c>
      <c r="FI41" s="24">
        <f t="shared" si="484"/>
        <v>57.142857142857153</v>
      </c>
      <c r="FJ41" s="24">
        <f t="shared" si="485"/>
        <v>44.44444444444445</v>
      </c>
      <c r="FK41" s="24">
        <f t="shared" si="486"/>
        <v>33.333333333333329</v>
      </c>
      <c r="FL41" s="24">
        <f t="shared" si="487"/>
        <v>46.666666666666664</v>
      </c>
      <c r="FM41" s="26">
        <f t="shared" si="488"/>
        <v>66.666666666666657</v>
      </c>
      <c r="FN41" s="23">
        <f t="shared" si="489"/>
        <v>0</v>
      </c>
      <c r="FO41" s="16" t="e">
        <f t="shared" si="10"/>
        <v>#DIV/0!</v>
      </c>
      <c r="FP41" s="20">
        <f t="shared" si="490"/>
        <v>66.666666666666657</v>
      </c>
      <c r="FQ41" s="71">
        <f>DANE!CF41</f>
        <v>43517</v>
      </c>
      <c r="FR41" s="76">
        <v>2</v>
      </c>
      <c r="FS41" s="77">
        <v>2</v>
      </c>
      <c r="FT41" s="77">
        <v>2</v>
      </c>
      <c r="FU41" s="77">
        <v>2</v>
      </c>
      <c r="FV41" s="77">
        <v>1</v>
      </c>
      <c r="FW41" s="77">
        <v>1</v>
      </c>
      <c r="FX41" s="77">
        <v>1</v>
      </c>
      <c r="FY41" s="77">
        <v>2</v>
      </c>
      <c r="FZ41" s="77">
        <v>2</v>
      </c>
      <c r="GA41" s="77">
        <v>2</v>
      </c>
      <c r="GB41" s="77">
        <v>2</v>
      </c>
      <c r="GC41" s="77">
        <v>2</v>
      </c>
      <c r="GD41" s="77">
        <v>2</v>
      </c>
      <c r="GE41" s="77">
        <v>2</v>
      </c>
      <c r="GF41" s="77">
        <v>1</v>
      </c>
      <c r="GG41" s="77">
        <v>1</v>
      </c>
      <c r="GH41" s="77">
        <v>2</v>
      </c>
      <c r="GI41" s="77">
        <v>2</v>
      </c>
      <c r="GJ41" s="77">
        <v>2</v>
      </c>
      <c r="GK41" s="77">
        <v>2</v>
      </c>
      <c r="GL41" s="77">
        <v>3</v>
      </c>
      <c r="GM41" s="77">
        <v>3</v>
      </c>
      <c r="GN41" s="77">
        <v>3</v>
      </c>
      <c r="GO41" s="77">
        <v>4</v>
      </c>
      <c r="GP41" s="77">
        <v>2</v>
      </c>
      <c r="GQ41" s="77">
        <v>2</v>
      </c>
      <c r="GR41" s="77">
        <v>3</v>
      </c>
      <c r="GS41" s="77">
        <v>1</v>
      </c>
      <c r="GT41" s="77">
        <v>4</v>
      </c>
      <c r="GU41" s="78">
        <v>4</v>
      </c>
      <c r="GV41" s="76">
        <v>2</v>
      </c>
      <c r="GW41" s="77">
        <v>2</v>
      </c>
      <c r="GX41" s="77">
        <v>1</v>
      </c>
      <c r="GY41" s="77">
        <v>1</v>
      </c>
      <c r="GZ41" s="77">
        <v>2</v>
      </c>
      <c r="HA41" s="77">
        <v>2</v>
      </c>
      <c r="HB41" s="77">
        <v>2</v>
      </c>
      <c r="HC41" s="77">
        <v>3</v>
      </c>
      <c r="HD41" s="77">
        <v>3</v>
      </c>
      <c r="HE41" s="77">
        <v>2</v>
      </c>
      <c r="HF41" s="77">
        <v>3</v>
      </c>
      <c r="HG41" s="77">
        <v>4</v>
      </c>
      <c r="HH41" s="77">
        <v>4</v>
      </c>
      <c r="HI41" s="77">
        <v>4</v>
      </c>
      <c r="HJ41" s="77">
        <v>1</v>
      </c>
      <c r="HK41" s="77">
        <v>3</v>
      </c>
      <c r="HL41" s="77">
        <v>3</v>
      </c>
      <c r="HM41" s="77">
        <v>1</v>
      </c>
      <c r="HN41" s="77">
        <v>2</v>
      </c>
      <c r="HO41" s="77">
        <v>3</v>
      </c>
      <c r="HP41" s="77">
        <v>3</v>
      </c>
      <c r="HQ41" s="77">
        <v>3</v>
      </c>
      <c r="HR41" s="77">
        <v>3</v>
      </c>
      <c r="HS41" s="77">
        <v>4</v>
      </c>
      <c r="HT41" s="77">
        <v>1</v>
      </c>
      <c r="HU41" s="77">
        <v>1</v>
      </c>
      <c r="HV41" s="77">
        <v>0</v>
      </c>
      <c r="HW41" s="78">
        <v>0</v>
      </c>
      <c r="HX41" s="25">
        <f>(((SUM('QLQ-30 + QLQ-OV28'!GT41:GU41)/2)-1)/6)*100</f>
        <v>50</v>
      </c>
      <c r="HY41" s="24">
        <f t="shared" si="491"/>
        <v>73.333333333333343</v>
      </c>
      <c r="HZ41" s="24">
        <f t="shared" si="492"/>
        <v>100</v>
      </c>
      <c r="IA41" s="24">
        <f t="shared" si="493"/>
        <v>25</v>
      </c>
      <c r="IB41" s="24">
        <f t="shared" si="494"/>
        <v>66.666666666666671</v>
      </c>
      <c r="IC41" s="24">
        <f t="shared" si="495"/>
        <v>50</v>
      </c>
      <c r="ID41" s="24">
        <f t="shared" si="496"/>
        <v>33.333333333333329</v>
      </c>
      <c r="IE41" s="24">
        <f t="shared" si="497"/>
        <v>16.666666666666664</v>
      </c>
      <c r="IF41" s="24">
        <f t="shared" si="498"/>
        <v>33.333333333333329</v>
      </c>
      <c r="IG41" s="24">
        <f t="shared" si="499"/>
        <v>33.333333333333329</v>
      </c>
      <c r="IH41" s="24">
        <f t="shared" si="500"/>
        <v>33.333333333333329</v>
      </c>
      <c r="II41" s="24">
        <f t="shared" si="501"/>
        <v>33.333333333333329</v>
      </c>
      <c r="IJ41" s="24">
        <f t="shared" si="502"/>
        <v>0</v>
      </c>
      <c r="IK41" s="24">
        <f t="shared" si="503"/>
        <v>33.333333333333329</v>
      </c>
      <c r="IL41" s="26">
        <f t="shared" si="504"/>
        <v>0</v>
      </c>
      <c r="IM41" s="27">
        <f t="shared" si="505"/>
        <v>66.666666666666657</v>
      </c>
      <c r="IN41" s="24">
        <f t="shared" si="506"/>
        <v>0</v>
      </c>
      <c r="IO41" s="24">
        <f t="shared" si="507"/>
        <v>77.777777777777786</v>
      </c>
      <c r="IP41" s="24">
        <f t="shared" si="508"/>
        <v>23.809523809523807</v>
      </c>
      <c r="IQ41" s="24">
        <f t="shared" si="509"/>
        <v>88.888888888888886</v>
      </c>
      <c r="IR41" s="24">
        <f t="shared" si="510"/>
        <v>16.666666666666664</v>
      </c>
      <c r="IS41" s="24">
        <f t="shared" si="511"/>
        <v>53.333333333333336</v>
      </c>
      <c r="IT41" s="26">
        <f t="shared" si="512"/>
        <v>66.666666666666657</v>
      </c>
      <c r="IU41" s="23">
        <f t="shared" si="513"/>
        <v>0</v>
      </c>
      <c r="IV41" s="16" t="e">
        <f t="shared" si="11"/>
        <v>#DIV/0!</v>
      </c>
      <c r="IW41" s="20">
        <f t="shared" si="514"/>
        <v>66.666666666666657</v>
      </c>
      <c r="IX41" s="71">
        <f>DANE!DM41</f>
        <v>43559</v>
      </c>
      <c r="IY41" s="76">
        <v>2</v>
      </c>
      <c r="IZ41" s="77">
        <v>2</v>
      </c>
      <c r="JA41" s="77">
        <v>2</v>
      </c>
      <c r="JB41" s="77">
        <v>2</v>
      </c>
      <c r="JC41" s="77">
        <v>2</v>
      </c>
      <c r="JD41" s="77">
        <v>2</v>
      </c>
      <c r="JE41" s="77">
        <v>2</v>
      </c>
      <c r="JF41" s="77">
        <v>2</v>
      </c>
      <c r="JG41" s="77">
        <v>2</v>
      </c>
      <c r="JH41" s="77">
        <v>3</v>
      </c>
      <c r="JI41" s="77">
        <v>3</v>
      </c>
      <c r="JJ41" s="77">
        <v>3</v>
      </c>
      <c r="JK41" s="77">
        <v>2</v>
      </c>
      <c r="JL41" s="77">
        <v>2</v>
      </c>
      <c r="JM41" s="77">
        <v>2</v>
      </c>
      <c r="JN41" s="77">
        <v>2</v>
      </c>
      <c r="JO41" s="77">
        <v>2</v>
      </c>
      <c r="JP41" s="77">
        <v>2</v>
      </c>
      <c r="JQ41" s="77">
        <v>3</v>
      </c>
      <c r="JR41" s="77">
        <v>2</v>
      </c>
      <c r="JS41" s="77">
        <v>4</v>
      </c>
      <c r="JT41" s="77">
        <v>4</v>
      </c>
      <c r="JU41" s="77">
        <v>4</v>
      </c>
      <c r="JV41" s="77">
        <v>4</v>
      </c>
      <c r="JW41" s="77">
        <v>1</v>
      </c>
      <c r="JX41" s="77">
        <v>2</v>
      </c>
      <c r="JY41" s="77">
        <v>2</v>
      </c>
      <c r="JZ41" s="77">
        <v>1</v>
      </c>
      <c r="KA41" s="77">
        <v>4</v>
      </c>
      <c r="KB41" s="78">
        <v>5</v>
      </c>
      <c r="KC41" s="76">
        <v>1</v>
      </c>
      <c r="KD41" s="77">
        <v>1</v>
      </c>
      <c r="KE41" s="77">
        <v>1</v>
      </c>
      <c r="KF41" s="77">
        <v>1</v>
      </c>
      <c r="KG41" s="77">
        <v>1</v>
      </c>
      <c r="KH41" s="77">
        <v>1</v>
      </c>
      <c r="KI41" s="77">
        <v>2</v>
      </c>
      <c r="KJ41" s="77">
        <v>3</v>
      </c>
      <c r="KK41" s="77">
        <v>3</v>
      </c>
      <c r="KL41" s="77">
        <v>2</v>
      </c>
      <c r="KM41" s="77">
        <v>3</v>
      </c>
      <c r="KN41" s="77">
        <v>4</v>
      </c>
      <c r="KO41" s="77">
        <v>3</v>
      </c>
      <c r="KP41" s="77">
        <v>4</v>
      </c>
      <c r="KQ41" s="77">
        <v>2</v>
      </c>
      <c r="KR41" s="77">
        <v>3</v>
      </c>
      <c r="KS41" s="77">
        <v>2</v>
      </c>
      <c r="KT41" s="77">
        <v>2</v>
      </c>
      <c r="KU41" s="77">
        <v>1</v>
      </c>
      <c r="KV41" s="77">
        <v>3</v>
      </c>
      <c r="KW41" s="77">
        <v>4</v>
      </c>
      <c r="KX41" s="77">
        <v>4</v>
      </c>
      <c r="KY41" s="77">
        <v>3</v>
      </c>
      <c r="KZ41" s="77">
        <v>4</v>
      </c>
      <c r="LA41" s="77">
        <v>1</v>
      </c>
      <c r="LB41" s="77">
        <v>1</v>
      </c>
      <c r="LC41" s="77">
        <v>0</v>
      </c>
      <c r="LD41" s="78">
        <v>0</v>
      </c>
      <c r="LE41" s="25">
        <f>(((SUM('QLQ-30 + QLQ-OV28'!KA41:KB41)/2)-1)/6)*100</f>
        <v>58.333333333333336</v>
      </c>
      <c r="LF41" s="24">
        <f t="shared" ref="LF41:LF45" si="563">(1-(((SUM(IY41:JC41)/5)-1)/3))*100</f>
        <v>66.666666666666671</v>
      </c>
      <c r="LG41" s="24">
        <f t="shared" ref="LG41:LG45" si="564">(1-(((SUM(JD41:JE41)/2)-1)/3))*100</f>
        <v>66.666666666666671</v>
      </c>
      <c r="LH41" s="24">
        <f t="shared" ref="LH41:LH45" si="565">(1-(((SUM(JS41:JV41)/4)-1)/3))*100</f>
        <v>0</v>
      </c>
      <c r="LI41" s="24">
        <f t="shared" ref="LI41:LI45" si="566">(1-(((SUM(JR41+JW41)/2)-1)/3))*100</f>
        <v>83.333333333333343</v>
      </c>
      <c r="LJ41" s="24">
        <f t="shared" ref="LJ41:LJ45" si="567">(1-(((SUM(JX41:JY41)/2)-1)/3))*100</f>
        <v>66.666666666666671</v>
      </c>
      <c r="LK41" s="24">
        <f t="shared" ref="LK41:LK45" si="568">((((JH41+JJ41+JP41)/3)-1)/3)*100</f>
        <v>55.55555555555555</v>
      </c>
      <c r="LL41" s="24">
        <f t="shared" ref="LL41:LL45" si="569">(((SUM(JL41:JM41)/2)-1)/3)*100</f>
        <v>33.333333333333329</v>
      </c>
      <c r="LM41" s="24">
        <f t="shared" ref="LM41:LM45" si="570">((((JG41+JQ41)/2)-1)/3)*100</f>
        <v>50</v>
      </c>
      <c r="LN41" s="24">
        <f t="shared" ref="LN41:LN45" si="571">(((JF41/1)-1)/3)*100</f>
        <v>33.333333333333329</v>
      </c>
      <c r="LO41" s="24">
        <f t="shared" ref="LO41:LO45" si="572">(((JI41/1)-1)/3)*100</f>
        <v>66.666666666666657</v>
      </c>
      <c r="LP41" s="24">
        <f t="shared" ref="LP41:LP45" si="573">(((JK41/1)-1)/3)*100</f>
        <v>33.333333333333329</v>
      </c>
      <c r="LQ41" s="24">
        <f t="shared" ref="LQ41:LQ45" si="574">(((JN41/1)-1)/3)*100</f>
        <v>33.333333333333329</v>
      </c>
      <c r="LR41" s="24">
        <f t="shared" ref="LR41:LR45" si="575">(((JO41/1)-1)/3)*100</f>
        <v>33.333333333333329</v>
      </c>
      <c r="LS41" s="26">
        <f t="shared" ref="LS41:LS45" si="576">(((JZ41/1)-1)/3)*100</f>
        <v>0</v>
      </c>
      <c r="LT41" s="27">
        <f t="shared" ref="LT41:LT45" si="577">(((SUM(KV41:KW41)/2)-1)/3)*100</f>
        <v>83.333333333333343</v>
      </c>
      <c r="LU41" s="24">
        <f t="shared" ref="LU41:LU45" si="578">IF(LB41=1,(MB41),(MC41))</f>
        <v>0</v>
      </c>
      <c r="LV41" s="24">
        <f t="shared" ref="LV41:LV45" si="579">(((SUM(KX41:KZ41)/3)-1)/3)*100</f>
        <v>88.888888888888886</v>
      </c>
      <c r="LW41" s="24">
        <f t="shared" ref="LW41:LW45" si="580">(((SUM(KC41:KI41)/7)-1)/3)*100</f>
        <v>4.7619047619047592</v>
      </c>
      <c r="LX41" s="24">
        <f t="shared" ref="LX41:LX45" si="581">(((SUM(KM41:KO41)/3)-1)/3)*100</f>
        <v>77.777777777777786</v>
      </c>
      <c r="LY41" s="24">
        <f t="shared" ref="LY41:LY45" si="582">(((SUM(KT41:KU41)/2)-1)/3)*100</f>
        <v>16.666666666666664</v>
      </c>
      <c r="LZ41" s="24">
        <f t="shared" ref="LZ41:LZ45" si="583">((((SUM(KP41:KS41)+KL41)/5)-1)/3)*100</f>
        <v>53.333333333333336</v>
      </c>
      <c r="MA41" s="26">
        <f t="shared" ref="MA41:MA45" si="584">IF(KJ41=1,0,MD41)</f>
        <v>66.666666666666657</v>
      </c>
      <c r="MB41" s="23">
        <f t="shared" si="537"/>
        <v>0</v>
      </c>
      <c r="MC41" s="16" t="e">
        <f t="shared" si="12"/>
        <v>#DIV/0!</v>
      </c>
      <c r="MD41" s="20">
        <f t="shared" si="538"/>
        <v>66.666666666666657</v>
      </c>
    </row>
    <row r="42" spans="1:342">
      <c r="A42" s="40" t="s">
        <v>46</v>
      </c>
      <c r="B42" s="4" t="str">
        <f>DANE!B42</f>
        <v>77PB</v>
      </c>
      <c r="C42" s="72">
        <f>DANE!H42</f>
        <v>43396</v>
      </c>
      <c r="D42" s="76">
        <v>2</v>
      </c>
      <c r="E42" s="77">
        <v>2</v>
      </c>
      <c r="F42" s="77">
        <v>2</v>
      </c>
      <c r="G42" s="77">
        <v>3</v>
      </c>
      <c r="H42" s="77">
        <v>2</v>
      </c>
      <c r="I42" s="77">
        <v>2</v>
      </c>
      <c r="J42" s="77">
        <v>3</v>
      </c>
      <c r="K42" s="77">
        <v>2</v>
      </c>
      <c r="L42" s="77">
        <v>2</v>
      </c>
      <c r="M42" s="77">
        <v>3</v>
      </c>
      <c r="N42" s="77">
        <v>3</v>
      </c>
      <c r="O42" s="77">
        <v>2</v>
      </c>
      <c r="P42" s="77">
        <v>2</v>
      </c>
      <c r="Q42" s="77">
        <v>2</v>
      </c>
      <c r="R42" s="77">
        <v>2</v>
      </c>
      <c r="S42" s="77">
        <v>1</v>
      </c>
      <c r="T42" s="77">
        <v>2</v>
      </c>
      <c r="U42" s="77">
        <v>3</v>
      </c>
      <c r="V42" s="77">
        <v>2</v>
      </c>
      <c r="W42" s="77">
        <v>2</v>
      </c>
      <c r="X42" s="77">
        <v>3</v>
      </c>
      <c r="Y42" s="77">
        <v>3</v>
      </c>
      <c r="Z42" s="77">
        <v>2</v>
      </c>
      <c r="AA42" s="77">
        <v>2</v>
      </c>
      <c r="AB42" s="77">
        <v>2</v>
      </c>
      <c r="AC42" s="77">
        <v>2</v>
      </c>
      <c r="AD42" s="77">
        <v>2</v>
      </c>
      <c r="AE42" s="77">
        <v>3</v>
      </c>
      <c r="AF42" s="77">
        <v>3</v>
      </c>
      <c r="AG42" s="78">
        <v>4</v>
      </c>
      <c r="AH42" s="76">
        <v>2</v>
      </c>
      <c r="AI42" s="77">
        <v>2</v>
      </c>
      <c r="AJ42" s="77">
        <v>2</v>
      </c>
      <c r="AK42" s="77">
        <v>3</v>
      </c>
      <c r="AL42" s="77">
        <v>2</v>
      </c>
      <c r="AM42" s="77">
        <v>3</v>
      </c>
      <c r="AN42" s="77">
        <v>2</v>
      </c>
      <c r="AO42" s="77">
        <v>3</v>
      </c>
      <c r="AP42" s="77">
        <v>3</v>
      </c>
      <c r="AQ42" s="77">
        <v>3</v>
      </c>
      <c r="AR42" s="77">
        <v>3</v>
      </c>
      <c r="AS42" s="77">
        <v>3</v>
      </c>
      <c r="AT42" s="77">
        <v>3</v>
      </c>
      <c r="AU42" s="77">
        <v>4</v>
      </c>
      <c r="AV42" s="77">
        <v>2</v>
      </c>
      <c r="AW42" s="77">
        <v>3</v>
      </c>
      <c r="AX42" s="77">
        <v>3</v>
      </c>
      <c r="AY42" s="77">
        <v>1</v>
      </c>
      <c r="AZ42" s="77">
        <v>1</v>
      </c>
      <c r="BA42" s="77">
        <v>1</v>
      </c>
      <c r="BB42" s="77">
        <v>2</v>
      </c>
      <c r="BC42" s="77">
        <v>3</v>
      </c>
      <c r="BD42" s="77">
        <v>3</v>
      </c>
      <c r="BE42" s="77">
        <v>4</v>
      </c>
      <c r="BF42" s="77">
        <v>1</v>
      </c>
      <c r="BG42" s="77">
        <v>1</v>
      </c>
      <c r="BH42" s="77">
        <v>0</v>
      </c>
      <c r="BI42" s="78">
        <v>0</v>
      </c>
      <c r="BJ42" s="25">
        <f>(((SUM('QLQ-30 + QLQ-OV28'!AF42:AG42)/2)-1)/6)*100</f>
        <v>41.666666666666671</v>
      </c>
      <c r="BK42" s="24">
        <f t="shared" si="539"/>
        <v>59.999999999999986</v>
      </c>
      <c r="BL42" s="24">
        <f t="shared" si="540"/>
        <v>50</v>
      </c>
      <c r="BM42" s="24">
        <f t="shared" si="541"/>
        <v>50</v>
      </c>
      <c r="BN42" s="24">
        <f t="shared" si="542"/>
        <v>66.666666666666671</v>
      </c>
      <c r="BO42" s="24">
        <f t="shared" si="543"/>
        <v>66.666666666666671</v>
      </c>
      <c r="BP42" s="24">
        <f t="shared" si="544"/>
        <v>55.55555555555555</v>
      </c>
      <c r="BQ42" s="24">
        <f t="shared" si="545"/>
        <v>33.333333333333329</v>
      </c>
      <c r="BR42" s="24">
        <f t="shared" si="546"/>
        <v>33.333333333333329</v>
      </c>
      <c r="BS42" s="24">
        <f t="shared" si="547"/>
        <v>33.333333333333329</v>
      </c>
      <c r="BT42" s="24">
        <f t="shared" si="548"/>
        <v>66.666666666666657</v>
      </c>
      <c r="BU42" s="24">
        <f t="shared" si="549"/>
        <v>33.333333333333329</v>
      </c>
      <c r="BV42" s="24">
        <f t="shared" si="550"/>
        <v>0</v>
      </c>
      <c r="BW42" s="24">
        <f t="shared" si="551"/>
        <v>33.333333333333329</v>
      </c>
      <c r="BX42" s="26">
        <f t="shared" si="552"/>
        <v>66.666666666666657</v>
      </c>
      <c r="BY42" s="27">
        <f t="shared" si="553"/>
        <v>16.666666666666664</v>
      </c>
      <c r="BZ42" s="24">
        <f t="shared" si="554"/>
        <v>0</v>
      </c>
      <c r="CA42" s="24">
        <f t="shared" si="555"/>
        <v>77.777777777777786</v>
      </c>
      <c r="CB42" s="24">
        <f t="shared" si="556"/>
        <v>42.857142857142854</v>
      </c>
      <c r="CC42" s="24">
        <f t="shared" si="557"/>
        <v>66.666666666666657</v>
      </c>
      <c r="CD42" s="24">
        <f t="shared" si="558"/>
        <v>0</v>
      </c>
      <c r="CE42" s="24">
        <f t="shared" si="559"/>
        <v>66.666666666666657</v>
      </c>
      <c r="CF42" s="26">
        <f t="shared" si="560"/>
        <v>66.666666666666657</v>
      </c>
      <c r="CG42" s="23">
        <f t="shared" si="561"/>
        <v>0</v>
      </c>
      <c r="CH42" s="16" t="e">
        <f t="shared" si="0"/>
        <v>#DIV/0!</v>
      </c>
      <c r="CI42" s="20">
        <f t="shared" si="562"/>
        <v>66.666666666666657</v>
      </c>
      <c r="CJ42" s="71">
        <f>DANE!AY42</f>
        <v>43425</v>
      </c>
      <c r="CK42" s="76">
        <v>2</v>
      </c>
      <c r="CL42" s="77">
        <v>2</v>
      </c>
      <c r="CM42" s="77">
        <v>2</v>
      </c>
      <c r="CN42" s="77">
        <v>2</v>
      </c>
      <c r="CO42" s="77">
        <v>2</v>
      </c>
      <c r="CP42" s="77">
        <v>2</v>
      </c>
      <c r="CQ42" s="77">
        <v>2</v>
      </c>
      <c r="CR42" s="77">
        <v>2</v>
      </c>
      <c r="CS42" s="77">
        <v>2</v>
      </c>
      <c r="CT42" s="77">
        <v>2</v>
      </c>
      <c r="CU42" s="77">
        <v>2</v>
      </c>
      <c r="CV42" s="77">
        <v>3</v>
      </c>
      <c r="CW42" s="77">
        <v>2</v>
      </c>
      <c r="CX42" s="77">
        <v>2</v>
      </c>
      <c r="CY42" s="77">
        <v>2</v>
      </c>
      <c r="CZ42" s="77">
        <v>2</v>
      </c>
      <c r="DA42" s="77">
        <v>2</v>
      </c>
      <c r="DB42" s="77">
        <v>2</v>
      </c>
      <c r="DC42" s="77">
        <v>2</v>
      </c>
      <c r="DD42" s="77">
        <v>2</v>
      </c>
      <c r="DE42" s="77">
        <v>2</v>
      </c>
      <c r="DF42" s="77">
        <v>2</v>
      </c>
      <c r="DG42" s="77">
        <v>2</v>
      </c>
      <c r="DH42" s="77">
        <v>3</v>
      </c>
      <c r="DI42" s="77">
        <v>2</v>
      </c>
      <c r="DJ42" s="77">
        <v>3</v>
      </c>
      <c r="DK42" s="77">
        <v>2</v>
      </c>
      <c r="DL42" s="77">
        <v>3</v>
      </c>
      <c r="DM42" s="77">
        <v>4</v>
      </c>
      <c r="DN42" s="78">
        <v>4</v>
      </c>
      <c r="DO42" s="76">
        <v>2</v>
      </c>
      <c r="DP42" s="77">
        <v>2</v>
      </c>
      <c r="DQ42" s="77">
        <v>2</v>
      </c>
      <c r="DR42" s="77">
        <v>3</v>
      </c>
      <c r="DS42" s="77">
        <v>3</v>
      </c>
      <c r="DT42" s="77">
        <v>2</v>
      </c>
      <c r="DU42" s="77">
        <v>2</v>
      </c>
      <c r="DV42" s="77">
        <v>3</v>
      </c>
      <c r="DW42" s="77">
        <v>3</v>
      </c>
      <c r="DX42" s="77">
        <v>2</v>
      </c>
      <c r="DY42" s="77">
        <v>3</v>
      </c>
      <c r="DZ42" s="77">
        <v>3</v>
      </c>
      <c r="EA42" s="77">
        <v>3</v>
      </c>
      <c r="EB42" s="77">
        <v>4</v>
      </c>
      <c r="EC42" s="77">
        <v>2</v>
      </c>
      <c r="ED42" s="77">
        <v>3</v>
      </c>
      <c r="EE42" s="77">
        <v>3</v>
      </c>
      <c r="EF42" s="77">
        <v>1</v>
      </c>
      <c r="EG42" s="77">
        <v>1</v>
      </c>
      <c r="EH42" s="77">
        <v>3</v>
      </c>
      <c r="EI42" s="77">
        <v>3</v>
      </c>
      <c r="EJ42" s="77">
        <v>3</v>
      </c>
      <c r="EK42" s="77">
        <v>3</v>
      </c>
      <c r="EL42" s="77">
        <v>4</v>
      </c>
      <c r="EM42" s="77">
        <v>1</v>
      </c>
      <c r="EN42" s="77">
        <v>1</v>
      </c>
      <c r="EO42" s="77">
        <v>0</v>
      </c>
      <c r="EP42" s="78">
        <v>0</v>
      </c>
      <c r="EQ42" s="25">
        <f>(((SUM('QLQ-30 + QLQ-OV28'!DM42:DN42)/2)-1)/6)*100</f>
        <v>50</v>
      </c>
      <c r="ER42" s="24">
        <f t="shared" si="467"/>
        <v>66.666666666666671</v>
      </c>
      <c r="ES42" s="24">
        <f t="shared" si="468"/>
        <v>66.666666666666671</v>
      </c>
      <c r="ET42" s="24">
        <f t="shared" si="469"/>
        <v>58.333333333333329</v>
      </c>
      <c r="EU42" s="24">
        <f t="shared" si="470"/>
        <v>66.666666666666671</v>
      </c>
      <c r="EV42" s="24">
        <f t="shared" si="471"/>
        <v>50</v>
      </c>
      <c r="EW42" s="24">
        <f t="shared" si="472"/>
        <v>44.44444444444445</v>
      </c>
      <c r="EX42" s="24">
        <f t="shared" si="473"/>
        <v>33.333333333333329</v>
      </c>
      <c r="EY42" s="24">
        <f t="shared" si="474"/>
        <v>33.333333333333329</v>
      </c>
      <c r="EZ42" s="24">
        <f t="shared" si="475"/>
        <v>33.333333333333329</v>
      </c>
      <c r="FA42" s="24">
        <f t="shared" si="476"/>
        <v>33.333333333333329</v>
      </c>
      <c r="FB42" s="24">
        <f t="shared" si="477"/>
        <v>33.333333333333329</v>
      </c>
      <c r="FC42" s="24">
        <f t="shared" si="478"/>
        <v>33.333333333333329</v>
      </c>
      <c r="FD42" s="24">
        <f t="shared" si="479"/>
        <v>33.333333333333329</v>
      </c>
      <c r="FE42" s="26">
        <f t="shared" si="480"/>
        <v>66.666666666666657</v>
      </c>
      <c r="FF42" s="27">
        <f t="shared" si="481"/>
        <v>66.666666666666657</v>
      </c>
      <c r="FG42" s="24">
        <f t="shared" si="482"/>
        <v>0</v>
      </c>
      <c r="FH42" s="24">
        <f t="shared" si="483"/>
        <v>77.777777777777786</v>
      </c>
      <c r="FI42" s="24">
        <f t="shared" si="484"/>
        <v>42.857142857142854</v>
      </c>
      <c r="FJ42" s="24">
        <f t="shared" si="485"/>
        <v>66.666666666666657</v>
      </c>
      <c r="FK42" s="24">
        <f t="shared" si="486"/>
        <v>0</v>
      </c>
      <c r="FL42" s="24">
        <f t="shared" si="487"/>
        <v>60</v>
      </c>
      <c r="FM42" s="26">
        <f t="shared" si="488"/>
        <v>66.666666666666657</v>
      </c>
      <c r="FN42" s="23">
        <f t="shared" si="489"/>
        <v>0</v>
      </c>
      <c r="FO42" s="16" t="e">
        <f t="shared" si="10"/>
        <v>#DIV/0!</v>
      </c>
      <c r="FP42" s="20">
        <f t="shared" si="490"/>
        <v>66.666666666666657</v>
      </c>
      <c r="FQ42" s="71">
        <f>DANE!CF42</f>
        <v>43476</v>
      </c>
      <c r="FR42" s="76">
        <v>3</v>
      </c>
      <c r="FS42" s="77">
        <v>3</v>
      </c>
      <c r="FT42" s="77">
        <v>3</v>
      </c>
      <c r="FU42" s="77">
        <v>3</v>
      </c>
      <c r="FV42" s="77">
        <v>2</v>
      </c>
      <c r="FW42" s="77">
        <v>2</v>
      </c>
      <c r="FX42" s="77">
        <v>2</v>
      </c>
      <c r="FY42" s="77">
        <v>2</v>
      </c>
      <c r="FZ42" s="77">
        <v>2</v>
      </c>
      <c r="GA42" s="77">
        <v>2</v>
      </c>
      <c r="GB42" s="77">
        <v>3</v>
      </c>
      <c r="GC42" s="77">
        <v>3</v>
      </c>
      <c r="GD42" s="77">
        <v>2</v>
      </c>
      <c r="GE42" s="77">
        <v>2</v>
      </c>
      <c r="GF42" s="77">
        <v>2</v>
      </c>
      <c r="GG42" s="77">
        <v>1</v>
      </c>
      <c r="GH42" s="77">
        <v>1</v>
      </c>
      <c r="GI42" s="77">
        <v>3</v>
      </c>
      <c r="GJ42" s="77">
        <v>3</v>
      </c>
      <c r="GK42" s="77">
        <v>3</v>
      </c>
      <c r="GL42" s="77">
        <v>3</v>
      </c>
      <c r="GM42" s="77">
        <v>4</v>
      </c>
      <c r="GN42" s="77">
        <v>2</v>
      </c>
      <c r="GO42" s="77">
        <v>2</v>
      </c>
      <c r="GP42" s="77">
        <v>2</v>
      </c>
      <c r="GQ42" s="77">
        <v>2</v>
      </c>
      <c r="GR42" s="77">
        <v>2</v>
      </c>
      <c r="GS42" s="77">
        <v>2</v>
      </c>
      <c r="GT42" s="77">
        <v>4</v>
      </c>
      <c r="GU42" s="78">
        <v>4</v>
      </c>
      <c r="GV42" s="76">
        <v>2</v>
      </c>
      <c r="GW42" s="77">
        <v>2</v>
      </c>
      <c r="GX42" s="77">
        <v>2</v>
      </c>
      <c r="GY42" s="77">
        <v>2</v>
      </c>
      <c r="GZ42" s="77">
        <v>3</v>
      </c>
      <c r="HA42" s="77">
        <v>3</v>
      </c>
      <c r="HB42" s="77">
        <v>2</v>
      </c>
      <c r="HC42" s="77">
        <v>2</v>
      </c>
      <c r="HD42" s="77">
        <v>3</v>
      </c>
      <c r="HE42" s="77">
        <v>2</v>
      </c>
      <c r="HF42" s="77">
        <v>3</v>
      </c>
      <c r="HG42" s="77">
        <v>3</v>
      </c>
      <c r="HH42" s="77">
        <v>3</v>
      </c>
      <c r="HI42" s="77">
        <v>3</v>
      </c>
      <c r="HJ42" s="77">
        <v>3</v>
      </c>
      <c r="HK42" s="77">
        <v>3</v>
      </c>
      <c r="HL42" s="77">
        <v>3</v>
      </c>
      <c r="HM42" s="77">
        <v>1</v>
      </c>
      <c r="HN42" s="77">
        <v>1</v>
      </c>
      <c r="HO42" s="77">
        <v>2</v>
      </c>
      <c r="HP42" s="77">
        <v>2</v>
      </c>
      <c r="HQ42" s="77">
        <v>2</v>
      </c>
      <c r="HR42" s="77">
        <v>3</v>
      </c>
      <c r="HS42" s="77">
        <v>4</v>
      </c>
      <c r="HT42" s="77">
        <v>1</v>
      </c>
      <c r="HU42" s="77">
        <v>1</v>
      </c>
      <c r="HV42" s="77">
        <v>0</v>
      </c>
      <c r="HW42" s="78">
        <v>0</v>
      </c>
      <c r="HX42" s="25">
        <f>(((SUM('QLQ-30 + QLQ-OV28'!GT42:GU42)/2)-1)/6)*100</f>
        <v>50</v>
      </c>
      <c r="HY42" s="24">
        <f t="shared" si="491"/>
        <v>40</v>
      </c>
      <c r="HZ42" s="24">
        <f t="shared" si="492"/>
        <v>66.666666666666671</v>
      </c>
      <c r="IA42" s="24">
        <f t="shared" si="493"/>
        <v>41.666666666666664</v>
      </c>
      <c r="IB42" s="24">
        <f t="shared" si="494"/>
        <v>50</v>
      </c>
      <c r="IC42" s="24">
        <f t="shared" si="495"/>
        <v>66.666666666666671</v>
      </c>
      <c r="ID42" s="24">
        <f t="shared" si="496"/>
        <v>55.55555555555555</v>
      </c>
      <c r="IE42" s="24">
        <f t="shared" si="497"/>
        <v>33.333333333333329</v>
      </c>
      <c r="IF42" s="24">
        <f t="shared" si="498"/>
        <v>50</v>
      </c>
      <c r="IG42" s="24">
        <f t="shared" si="499"/>
        <v>33.333333333333329</v>
      </c>
      <c r="IH42" s="24">
        <f t="shared" si="500"/>
        <v>66.666666666666657</v>
      </c>
      <c r="II42" s="24">
        <f t="shared" si="501"/>
        <v>33.333333333333329</v>
      </c>
      <c r="IJ42" s="24">
        <f t="shared" si="502"/>
        <v>0</v>
      </c>
      <c r="IK42" s="24">
        <f t="shared" si="503"/>
        <v>0</v>
      </c>
      <c r="IL42" s="26">
        <f t="shared" si="504"/>
        <v>33.333333333333329</v>
      </c>
      <c r="IM42" s="27">
        <f t="shared" si="505"/>
        <v>33.333333333333329</v>
      </c>
      <c r="IN42" s="24">
        <f t="shared" si="506"/>
        <v>0</v>
      </c>
      <c r="IO42" s="24">
        <f t="shared" si="507"/>
        <v>66.666666666666657</v>
      </c>
      <c r="IP42" s="24">
        <f t="shared" si="508"/>
        <v>42.857142857142854</v>
      </c>
      <c r="IQ42" s="24">
        <f t="shared" si="509"/>
        <v>66.666666666666657</v>
      </c>
      <c r="IR42" s="24">
        <f t="shared" si="510"/>
        <v>0</v>
      </c>
      <c r="IS42" s="24">
        <f t="shared" si="511"/>
        <v>60</v>
      </c>
      <c r="IT42" s="26">
        <f t="shared" si="512"/>
        <v>50</v>
      </c>
      <c r="IU42" s="23">
        <f t="shared" si="513"/>
        <v>0</v>
      </c>
      <c r="IV42" s="16" t="e">
        <f t="shared" si="11"/>
        <v>#DIV/0!</v>
      </c>
      <c r="IW42" s="20">
        <f t="shared" si="514"/>
        <v>50</v>
      </c>
      <c r="IX42" s="71">
        <f>DANE!DM42</f>
        <v>43535</v>
      </c>
      <c r="IY42" s="90">
        <v>3</v>
      </c>
      <c r="IZ42" s="4">
        <v>3</v>
      </c>
      <c r="JA42" s="4">
        <v>3</v>
      </c>
      <c r="JB42" s="4">
        <v>2</v>
      </c>
      <c r="JC42" s="4">
        <v>3</v>
      </c>
      <c r="JD42" s="4">
        <v>3</v>
      </c>
      <c r="JE42" s="4">
        <v>3</v>
      </c>
      <c r="JF42" s="4">
        <v>2</v>
      </c>
      <c r="JG42" s="4">
        <v>2</v>
      </c>
      <c r="JH42" s="4">
        <v>3</v>
      </c>
      <c r="JI42" s="4">
        <v>3</v>
      </c>
      <c r="JJ42" s="4">
        <v>3</v>
      </c>
      <c r="JK42" s="4">
        <v>2</v>
      </c>
      <c r="JL42" s="4">
        <v>2</v>
      </c>
      <c r="JM42" s="4">
        <v>2</v>
      </c>
      <c r="JN42" s="4">
        <v>2</v>
      </c>
      <c r="JO42" s="4">
        <v>2</v>
      </c>
      <c r="JP42" s="4">
        <v>3</v>
      </c>
      <c r="JQ42" s="4">
        <v>2</v>
      </c>
      <c r="JR42" s="4">
        <v>2</v>
      </c>
      <c r="JS42" s="77">
        <v>2</v>
      </c>
      <c r="JT42" s="77">
        <v>2</v>
      </c>
      <c r="JU42" s="77">
        <v>2</v>
      </c>
      <c r="JV42" s="77">
        <v>3</v>
      </c>
      <c r="JW42" s="77">
        <v>2</v>
      </c>
      <c r="JX42" s="77">
        <v>2</v>
      </c>
      <c r="JY42" s="77">
        <v>2</v>
      </c>
      <c r="JZ42" s="77">
        <v>3</v>
      </c>
      <c r="KA42" s="77">
        <v>4</v>
      </c>
      <c r="KB42" s="78">
        <v>3</v>
      </c>
      <c r="KC42" s="76">
        <v>3</v>
      </c>
      <c r="KD42" s="77">
        <v>2</v>
      </c>
      <c r="KE42" s="77">
        <v>2</v>
      </c>
      <c r="KF42" s="77">
        <v>2</v>
      </c>
      <c r="KG42" s="77">
        <v>2</v>
      </c>
      <c r="KH42" s="77">
        <v>2</v>
      </c>
      <c r="KI42" s="77">
        <v>2</v>
      </c>
      <c r="KJ42" s="77">
        <v>2</v>
      </c>
      <c r="KK42" s="77">
        <v>2</v>
      </c>
      <c r="KL42" s="77">
        <v>3</v>
      </c>
      <c r="KM42" s="77">
        <v>3</v>
      </c>
      <c r="KN42" s="77">
        <v>3</v>
      </c>
      <c r="KO42" s="77">
        <v>3</v>
      </c>
      <c r="KP42" s="77">
        <v>4</v>
      </c>
      <c r="KQ42" s="77">
        <v>2</v>
      </c>
      <c r="KR42" s="77">
        <v>3</v>
      </c>
      <c r="KS42" s="77">
        <v>3</v>
      </c>
      <c r="KT42" s="77">
        <v>1</v>
      </c>
      <c r="KU42" s="77">
        <v>1</v>
      </c>
      <c r="KV42" s="77">
        <v>2</v>
      </c>
      <c r="KW42" s="77">
        <v>2</v>
      </c>
      <c r="KX42" s="77">
        <v>2</v>
      </c>
      <c r="KY42" s="77">
        <v>3</v>
      </c>
      <c r="KZ42" s="77">
        <v>4</v>
      </c>
      <c r="LA42" s="77">
        <v>1</v>
      </c>
      <c r="LB42" s="77">
        <v>1</v>
      </c>
      <c r="LC42" s="77">
        <v>0</v>
      </c>
      <c r="LD42" s="78">
        <v>0</v>
      </c>
      <c r="LE42" s="25">
        <f>(((SUM('QLQ-30 + QLQ-OV28'!KA42:KB42)/2)-1)/6)*100</f>
        <v>41.666666666666671</v>
      </c>
      <c r="LF42" s="24">
        <f t="shared" si="563"/>
        <v>40</v>
      </c>
      <c r="LG42" s="24">
        <f t="shared" si="564"/>
        <v>33.333333333333336</v>
      </c>
      <c r="LH42" s="24">
        <f t="shared" si="565"/>
        <v>58.333333333333329</v>
      </c>
      <c r="LI42" s="24">
        <f t="shared" si="566"/>
        <v>66.666666666666671</v>
      </c>
      <c r="LJ42" s="24">
        <f t="shared" si="567"/>
        <v>66.666666666666671</v>
      </c>
      <c r="LK42" s="24">
        <f t="shared" si="568"/>
        <v>66.666666666666657</v>
      </c>
      <c r="LL42" s="24">
        <f t="shared" si="569"/>
        <v>33.333333333333329</v>
      </c>
      <c r="LM42" s="24">
        <f t="shared" si="570"/>
        <v>33.333333333333329</v>
      </c>
      <c r="LN42" s="24">
        <f t="shared" si="571"/>
        <v>33.333333333333329</v>
      </c>
      <c r="LO42" s="24">
        <f t="shared" si="572"/>
        <v>66.666666666666657</v>
      </c>
      <c r="LP42" s="24">
        <f t="shared" si="573"/>
        <v>33.333333333333329</v>
      </c>
      <c r="LQ42" s="24">
        <f t="shared" si="574"/>
        <v>33.333333333333329</v>
      </c>
      <c r="LR42" s="24">
        <f t="shared" si="575"/>
        <v>33.333333333333329</v>
      </c>
      <c r="LS42" s="26">
        <f t="shared" si="576"/>
        <v>66.666666666666657</v>
      </c>
      <c r="LT42" s="27">
        <f t="shared" si="577"/>
        <v>33.333333333333329</v>
      </c>
      <c r="LU42" s="24">
        <f t="shared" si="578"/>
        <v>0</v>
      </c>
      <c r="LV42" s="24">
        <f t="shared" si="579"/>
        <v>66.666666666666657</v>
      </c>
      <c r="LW42" s="24">
        <f t="shared" si="580"/>
        <v>38.095238095238095</v>
      </c>
      <c r="LX42" s="24">
        <f t="shared" si="581"/>
        <v>66.666666666666657</v>
      </c>
      <c r="LY42" s="24">
        <f t="shared" si="582"/>
        <v>0</v>
      </c>
      <c r="LZ42" s="24">
        <f t="shared" si="583"/>
        <v>66.666666666666657</v>
      </c>
      <c r="MA42" s="26">
        <f t="shared" si="584"/>
        <v>33.333333333333329</v>
      </c>
      <c r="MB42" s="23">
        <f t="shared" si="537"/>
        <v>0</v>
      </c>
      <c r="MC42" s="16" t="e">
        <f t="shared" si="12"/>
        <v>#DIV/0!</v>
      </c>
      <c r="MD42" s="20">
        <f t="shared" si="538"/>
        <v>33.333333333333329</v>
      </c>
    </row>
    <row r="43" spans="1:342">
      <c r="A43" s="40" t="s">
        <v>47</v>
      </c>
      <c r="B43" s="4" t="str">
        <f>DANE!B43</f>
        <v>18VS</v>
      </c>
      <c r="C43" s="72">
        <f>DANE!H43</f>
        <v>43697</v>
      </c>
      <c r="D43" s="76">
        <v>1</v>
      </c>
      <c r="E43" s="77">
        <v>1</v>
      </c>
      <c r="F43" s="77">
        <v>1</v>
      </c>
      <c r="G43" s="77">
        <v>2</v>
      </c>
      <c r="H43" s="77">
        <v>1</v>
      </c>
      <c r="I43" s="77">
        <v>2</v>
      </c>
      <c r="J43" s="77">
        <v>2</v>
      </c>
      <c r="K43" s="77">
        <v>1</v>
      </c>
      <c r="L43" s="77">
        <v>2</v>
      </c>
      <c r="M43" s="77">
        <v>2</v>
      </c>
      <c r="N43" s="77">
        <v>2</v>
      </c>
      <c r="O43" s="77">
        <v>2</v>
      </c>
      <c r="P43" s="77">
        <v>2</v>
      </c>
      <c r="Q43" s="77">
        <v>2</v>
      </c>
      <c r="R43" s="77">
        <v>2</v>
      </c>
      <c r="S43" s="77">
        <v>2</v>
      </c>
      <c r="T43" s="77">
        <v>2</v>
      </c>
      <c r="U43" s="77">
        <v>2</v>
      </c>
      <c r="V43" s="77">
        <v>2</v>
      </c>
      <c r="W43" s="77">
        <v>1</v>
      </c>
      <c r="X43" s="77">
        <v>2</v>
      </c>
      <c r="Y43" s="77">
        <v>2</v>
      </c>
      <c r="Z43" s="77">
        <v>2</v>
      </c>
      <c r="AA43" s="77">
        <v>2</v>
      </c>
      <c r="AB43" s="77">
        <v>1</v>
      </c>
      <c r="AC43" s="77">
        <v>2</v>
      </c>
      <c r="AD43" s="77">
        <v>2</v>
      </c>
      <c r="AE43" s="77">
        <v>2</v>
      </c>
      <c r="AF43" s="77">
        <v>5</v>
      </c>
      <c r="AG43" s="78">
        <v>5</v>
      </c>
      <c r="AH43" s="76">
        <v>2</v>
      </c>
      <c r="AI43" s="77">
        <v>2</v>
      </c>
      <c r="AJ43" s="77">
        <v>2</v>
      </c>
      <c r="AK43" s="77">
        <v>2</v>
      </c>
      <c r="AL43" s="77">
        <v>2</v>
      </c>
      <c r="AM43" s="77">
        <v>2</v>
      </c>
      <c r="AN43" s="77">
        <v>2</v>
      </c>
      <c r="AO43" s="77">
        <v>1</v>
      </c>
      <c r="AP43" s="77">
        <v>0</v>
      </c>
      <c r="AQ43" s="77">
        <v>1</v>
      </c>
      <c r="AR43" s="77">
        <v>2</v>
      </c>
      <c r="AS43" s="77">
        <v>2</v>
      </c>
      <c r="AT43" s="77">
        <v>2</v>
      </c>
      <c r="AU43" s="77">
        <v>2</v>
      </c>
      <c r="AV43" s="77">
        <v>1</v>
      </c>
      <c r="AW43" s="77">
        <v>3</v>
      </c>
      <c r="AX43" s="77">
        <v>2</v>
      </c>
      <c r="AY43" s="77">
        <v>2</v>
      </c>
      <c r="AZ43" s="77">
        <v>2</v>
      </c>
      <c r="BA43" s="77">
        <v>2</v>
      </c>
      <c r="BB43" s="77">
        <v>2</v>
      </c>
      <c r="BC43" s="77">
        <v>2</v>
      </c>
      <c r="BD43" s="77">
        <v>2</v>
      </c>
      <c r="BE43" s="77">
        <v>3</v>
      </c>
      <c r="BF43" s="77">
        <v>1</v>
      </c>
      <c r="BG43" s="77">
        <v>1</v>
      </c>
      <c r="BH43" s="77">
        <v>0</v>
      </c>
      <c r="BI43" s="78">
        <v>0</v>
      </c>
      <c r="BJ43" s="25">
        <f>(((SUM('QLQ-30 + QLQ-OV28'!AF43:AG43)/2)-1)/6)*100</f>
        <v>66.666666666666657</v>
      </c>
      <c r="BK43" s="24">
        <f t="shared" si="539"/>
        <v>93.333333333333329</v>
      </c>
      <c r="BL43" s="24">
        <f t="shared" si="540"/>
        <v>66.666666666666671</v>
      </c>
      <c r="BM43" s="24">
        <f t="shared" si="541"/>
        <v>66.666666666666671</v>
      </c>
      <c r="BN43" s="24">
        <f t="shared" si="542"/>
        <v>100</v>
      </c>
      <c r="BO43" s="24">
        <f t="shared" si="543"/>
        <v>66.666666666666671</v>
      </c>
      <c r="BP43" s="24">
        <f t="shared" si="544"/>
        <v>33.333333333333329</v>
      </c>
      <c r="BQ43" s="24">
        <f t="shared" si="545"/>
        <v>33.333333333333329</v>
      </c>
      <c r="BR43" s="24">
        <f t="shared" si="546"/>
        <v>33.333333333333329</v>
      </c>
      <c r="BS43" s="24">
        <f t="shared" si="547"/>
        <v>0</v>
      </c>
      <c r="BT43" s="24">
        <f t="shared" si="548"/>
        <v>33.333333333333329</v>
      </c>
      <c r="BU43" s="24">
        <f t="shared" si="549"/>
        <v>33.333333333333329</v>
      </c>
      <c r="BV43" s="24">
        <f t="shared" si="550"/>
        <v>33.333333333333329</v>
      </c>
      <c r="BW43" s="24">
        <f t="shared" si="551"/>
        <v>33.333333333333329</v>
      </c>
      <c r="BX43" s="26">
        <f t="shared" si="552"/>
        <v>33.333333333333329</v>
      </c>
      <c r="BY43" s="27">
        <f t="shared" si="553"/>
        <v>33.333333333333329</v>
      </c>
      <c r="BZ43" s="24">
        <f t="shared" si="554"/>
        <v>0</v>
      </c>
      <c r="CA43" s="24">
        <f t="shared" si="555"/>
        <v>44.44444444444445</v>
      </c>
      <c r="CB43" s="24">
        <f t="shared" si="556"/>
        <v>33.333333333333329</v>
      </c>
      <c r="CC43" s="24">
        <f t="shared" si="557"/>
        <v>33.333333333333329</v>
      </c>
      <c r="CD43" s="24">
        <f t="shared" si="558"/>
        <v>33.333333333333329</v>
      </c>
      <c r="CE43" s="24">
        <f t="shared" si="559"/>
        <v>26.666666666666668</v>
      </c>
      <c r="CF43" s="26">
        <f t="shared" si="560"/>
        <v>0</v>
      </c>
      <c r="CG43" s="23">
        <f t="shared" si="561"/>
        <v>0</v>
      </c>
      <c r="CH43" s="16" t="e">
        <f t="shared" si="0"/>
        <v>#DIV/0!</v>
      </c>
      <c r="CI43" s="20">
        <f t="shared" si="562"/>
        <v>-16.666666666666664</v>
      </c>
      <c r="CJ43" s="71">
        <f>DANE!AY43</f>
        <v>43745</v>
      </c>
      <c r="CK43" s="76">
        <v>2</v>
      </c>
      <c r="CL43" s="77">
        <v>2</v>
      </c>
      <c r="CM43" s="77">
        <v>1</v>
      </c>
      <c r="CN43" s="77">
        <v>2</v>
      </c>
      <c r="CO43" s="77">
        <v>2</v>
      </c>
      <c r="CP43" s="77">
        <v>1</v>
      </c>
      <c r="CQ43" s="77">
        <v>1</v>
      </c>
      <c r="CR43" s="77">
        <v>1</v>
      </c>
      <c r="CS43" s="77">
        <v>2</v>
      </c>
      <c r="CT43" s="77">
        <v>2</v>
      </c>
      <c r="CU43" s="77">
        <v>2</v>
      </c>
      <c r="CV43" s="77">
        <v>2</v>
      </c>
      <c r="CW43" s="77">
        <v>2</v>
      </c>
      <c r="CX43" s="77">
        <v>1</v>
      </c>
      <c r="CY43" s="77">
        <v>1</v>
      </c>
      <c r="CZ43" s="77">
        <v>1</v>
      </c>
      <c r="DA43" s="77">
        <v>2</v>
      </c>
      <c r="DB43" s="77">
        <v>2</v>
      </c>
      <c r="DC43" s="77">
        <v>2</v>
      </c>
      <c r="DD43" s="77">
        <v>2</v>
      </c>
      <c r="DE43" s="77">
        <v>2</v>
      </c>
      <c r="DF43" s="77">
        <v>2</v>
      </c>
      <c r="DG43" s="77">
        <v>2</v>
      </c>
      <c r="DH43" s="77">
        <v>2</v>
      </c>
      <c r="DI43" s="77">
        <v>2</v>
      </c>
      <c r="DJ43" s="77">
        <v>3</v>
      </c>
      <c r="DK43" s="77">
        <v>2</v>
      </c>
      <c r="DL43" s="77">
        <v>2</v>
      </c>
      <c r="DM43" s="77">
        <v>4</v>
      </c>
      <c r="DN43" s="78">
        <v>5</v>
      </c>
      <c r="DO43" s="76">
        <v>2</v>
      </c>
      <c r="DP43" s="77">
        <v>2</v>
      </c>
      <c r="DQ43" s="77">
        <v>2</v>
      </c>
      <c r="DR43" s="77">
        <v>2</v>
      </c>
      <c r="DS43" s="77">
        <v>2</v>
      </c>
      <c r="DT43" s="77">
        <v>2</v>
      </c>
      <c r="DU43" s="77">
        <v>1</v>
      </c>
      <c r="DV43" s="77">
        <v>1</v>
      </c>
      <c r="DW43" s="77">
        <v>0</v>
      </c>
      <c r="DX43" s="77">
        <v>2</v>
      </c>
      <c r="DY43" s="77">
        <v>2</v>
      </c>
      <c r="DZ43" s="77">
        <v>3</v>
      </c>
      <c r="EA43" s="77">
        <v>3</v>
      </c>
      <c r="EB43" s="77">
        <v>3</v>
      </c>
      <c r="EC43" s="77">
        <v>2</v>
      </c>
      <c r="ED43" s="77">
        <v>2</v>
      </c>
      <c r="EE43" s="77">
        <v>2</v>
      </c>
      <c r="EF43" s="77">
        <v>1</v>
      </c>
      <c r="EG43" s="77">
        <v>1</v>
      </c>
      <c r="EH43" s="77">
        <v>2</v>
      </c>
      <c r="EI43" s="77">
        <v>2</v>
      </c>
      <c r="EJ43" s="77">
        <v>2</v>
      </c>
      <c r="EK43" s="77">
        <v>2</v>
      </c>
      <c r="EL43" s="77">
        <v>4</v>
      </c>
      <c r="EM43" s="77">
        <v>1</v>
      </c>
      <c r="EN43" s="77">
        <v>1</v>
      </c>
      <c r="EO43" s="77">
        <v>0</v>
      </c>
      <c r="EP43" s="78">
        <v>0</v>
      </c>
      <c r="EQ43" s="25">
        <f>(((SUM('QLQ-30 + QLQ-OV28'!DM43:DN43)/2)-1)/6)*100</f>
        <v>58.333333333333336</v>
      </c>
      <c r="ER43" s="24">
        <f t="shared" si="467"/>
        <v>73.333333333333343</v>
      </c>
      <c r="ES43" s="24">
        <f t="shared" si="468"/>
        <v>100</v>
      </c>
      <c r="ET43" s="24">
        <f t="shared" si="469"/>
        <v>66.666666666666671</v>
      </c>
      <c r="EU43" s="24">
        <f t="shared" si="470"/>
        <v>66.666666666666671</v>
      </c>
      <c r="EV43" s="24">
        <f t="shared" si="471"/>
        <v>50</v>
      </c>
      <c r="EW43" s="24">
        <f t="shared" si="472"/>
        <v>33.333333333333329</v>
      </c>
      <c r="EX43" s="24">
        <f t="shared" si="473"/>
        <v>0</v>
      </c>
      <c r="EY43" s="24">
        <f t="shared" si="474"/>
        <v>33.333333333333329</v>
      </c>
      <c r="EZ43" s="24">
        <f t="shared" si="475"/>
        <v>0</v>
      </c>
      <c r="FA43" s="24">
        <f t="shared" si="476"/>
        <v>33.333333333333329</v>
      </c>
      <c r="FB43" s="24">
        <f t="shared" si="477"/>
        <v>33.333333333333329</v>
      </c>
      <c r="FC43" s="24">
        <f t="shared" si="478"/>
        <v>0</v>
      </c>
      <c r="FD43" s="24">
        <f t="shared" si="479"/>
        <v>33.333333333333329</v>
      </c>
      <c r="FE43" s="26">
        <f t="shared" si="480"/>
        <v>33.333333333333329</v>
      </c>
      <c r="FF43" s="27">
        <f t="shared" si="481"/>
        <v>33.333333333333329</v>
      </c>
      <c r="FG43" s="24">
        <f t="shared" si="482"/>
        <v>0</v>
      </c>
      <c r="FH43" s="24">
        <f t="shared" si="483"/>
        <v>55.55555555555555</v>
      </c>
      <c r="FI43" s="24">
        <f t="shared" si="484"/>
        <v>28.571428571428577</v>
      </c>
      <c r="FJ43" s="24">
        <f t="shared" si="485"/>
        <v>55.55555555555555</v>
      </c>
      <c r="FK43" s="24">
        <f t="shared" si="486"/>
        <v>0</v>
      </c>
      <c r="FL43" s="24">
        <f t="shared" si="487"/>
        <v>40.000000000000007</v>
      </c>
      <c r="FM43" s="26">
        <f t="shared" si="488"/>
        <v>0</v>
      </c>
      <c r="FN43" s="23">
        <f t="shared" si="489"/>
        <v>0</v>
      </c>
      <c r="FO43" s="16" t="e">
        <f t="shared" si="10"/>
        <v>#DIV/0!</v>
      </c>
      <c r="FP43" s="20">
        <f t="shared" si="490"/>
        <v>-16.666666666666664</v>
      </c>
      <c r="FQ43" s="71">
        <f>DANE!CF43</f>
        <v>43794</v>
      </c>
      <c r="FR43" s="76">
        <v>2</v>
      </c>
      <c r="FS43" s="77">
        <v>2</v>
      </c>
      <c r="FT43" s="77">
        <v>2</v>
      </c>
      <c r="FU43" s="77">
        <v>2</v>
      </c>
      <c r="FV43" s="77">
        <v>1</v>
      </c>
      <c r="FW43" s="77">
        <v>1</v>
      </c>
      <c r="FX43" s="77">
        <v>1</v>
      </c>
      <c r="FY43" s="77">
        <v>1</v>
      </c>
      <c r="FZ43" s="77">
        <v>2</v>
      </c>
      <c r="GA43" s="77">
        <v>2</v>
      </c>
      <c r="GB43" s="77">
        <v>2</v>
      </c>
      <c r="GC43" s="77">
        <v>2</v>
      </c>
      <c r="GD43" s="77">
        <v>2</v>
      </c>
      <c r="GE43" s="77">
        <v>2</v>
      </c>
      <c r="GF43" s="77">
        <v>2</v>
      </c>
      <c r="GG43" s="77">
        <v>2</v>
      </c>
      <c r="GH43" s="77">
        <v>1</v>
      </c>
      <c r="GI43" s="77">
        <v>2</v>
      </c>
      <c r="GJ43" s="77">
        <v>2</v>
      </c>
      <c r="GK43" s="77">
        <v>2</v>
      </c>
      <c r="GL43" s="77">
        <v>2</v>
      </c>
      <c r="GM43" s="77">
        <v>2</v>
      </c>
      <c r="GN43" s="77">
        <v>3</v>
      </c>
      <c r="GO43" s="77">
        <v>3</v>
      </c>
      <c r="GP43" s="77">
        <v>2</v>
      </c>
      <c r="GQ43" s="77">
        <v>2</v>
      </c>
      <c r="GR43" s="77">
        <v>2</v>
      </c>
      <c r="GS43" s="77">
        <v>3</v>
      </c>
      <c r="GT43" s="77">
        <v>4</v>
      </c>
      <c r="GU43" s="78">
        <v>4</v>
      </c>
      <c r="GV43" s="76">
        <v>2</v>
      </c>
      <c r="GW43" s="77">
        <v>2</v>
      </c>
      <c r="GX43" s="77">
        <v>2</v>
      </c>
      <c r="GY43" s="77">
        <v>2</v>
      </c>
      <c r="GZ43" s="77">
        <v>2</v>
      </c>
      <c r="HA43" s="77">
        <v>2</v>
      </c>
      <c r="HB43" s="77">
        <v>2</v>
      </c>
      <c r="HC43" s="77">
        <v>2</v>
      </c>
      <c r="HD43" s="77">
        <v>3</v>
      </c>
      <c r="HE43" s="77">
        <v>2</v>
      </c>
      <c r="HF43" s="77">
        <v>3</v>
      </c>
      <c r="HG43" s="77">
        <v>2</v>
      </c>
      <c r="HH43" s="77">
        <v>2</v>
      </c>
      <c r="HI43" s="77">
        <v>3</v>
      </c>
      <c r="HJ43" s="77">
        <v>1</v>
      </c>
      <c r="HK43" s="77">
        <v>3</v>
      </c>
      <c r="HL43" s="77">
        <v>3</v>
      </c>
      <c r="HM43" s="77">
        <v>1</v>
      </c>
      <c r="HN43" s="77">
        <v>1</v>
      </c>
      <c r="HO43" s="77">
        <v>3</v>
      </c>
      <c r="HP43" s="77">
        <v>3</v>
      </c>
      <c r="HQ43" s="77">
        <v>3</v>
      </c>
      <c r="HR43" s="77">
        <v>2</v>
      </c>
      <c r="HS43" s="77">
        <v>4</v>
      </c>
      <c r="HT43" s="77">
        <v>1</v>
      </c>
      <c r="HU43" s="77">
        <v>1</v>
      </c>
      <c r="HV43" s="77">
        <v>0</v>
      </c>
      <c r="HW43" s="78">
        <v>0</v>
      </c>
      <c r="HX43" s="25">
        <f>(((SUM('QLQ-30 + QLQ-OV28'!GT43:GU43)/2)-1)/6)*100</f>
        <v>50</v>
      </c>
      <c r="HY43" s="24">
        <f t="shared" si="491"/>
        <v>73.333333333333343</v>
      </c>
      <c r="HZ43" s="24">
        <f t="shared" si="492"/>
        <v>100</v>
      </c>
      <c r="IA43" s="24">
        <f t="shared" si="493"/>
        <v>50</v>
      </c>
      <c r="IB43" s="24">
        <f t="shared" si="494"/>
        <v>66.666666666666671</v>
      </c>
      <c r="IC43" s="24">
        <f t="shared" si="495"/>
        <v>66.666666666666671</v>
      </c>
      <c r="ID43" s="24">
        <f t="shared" si="496"/>
        <v>33.333333333333329</v>
      </c>
      <c r="IE43" s="24">
        <f t="shared" si="497"/>
        <v>33.333333333333329</v>
      </c>
      <c r="IF43" s="24">
        <f t="shared" si="498"/>
        <v>33.333333333333329</v>
      </c>
      <c r="IG43" s="24">
        <f t="shared" si="499"/>
        <v>0</v>
      </c>
      <c r="IH43" s="24">
        <f t="shared" si="500"/>
        <v>33.333333333333329</v>
      </c>
      <c r="II43" s="24">
        <f t="shared" si="501"/>
        <v>33.333333333333329</v>
      </c>
      <c r="IJ43" s="24">
        <f t="shared" si="502"/>
        <v>33.333333333333329</v>
      </c>
      <c r="IK43" s="24">
        <f t="shared" si="503"/>
        <v>0</v>
      </c>
      <c r="IL43" s="26">
        <f t="shared" si="504"/>
        <v>66.666666666666657</v>
      </c>
      <c r="IM43" s="27">
        <f t="shared" si="505"/>
        <v>66.666666666666657</v>
      </c>
      <c r="IN43" s="24">
        <f t="shared" si="506"/>
        <v>0</v>
      </c>
      <c r="IO43" s="24">
        <f t="shared" si="507"/>
        <v>66.666666666666657</v>
      </c>
      <c r="IP43" s="24">
        <f t="shared" si="508"/>
        <v>33.333333333333329</v>
      </c>
      <c r="IQ43" s="24">
        <f t="shared" si="509"/>
        <v>44.44444444444445</v>
      </c>
      <c r="IR43" s="24">
        <f t="shared" si="510"/>
        <v>0</v>
      </c>
      <c r="IS43" s="24">
        <f t="shared" si="511"/>
        <v>46.666666666666664</v>
      </c>
      <c r="IT43" s="26">
        <f t="shared" si="512"/>
        <v>50</v>
      </c>
      <c r="IU43" s="23">
        <f t="shared" si="513"/>
        <v>0</v>
      </c>
      <c r="IV43" s="16" t="e">
        <f t="shared" si="11"/>
        <v>#DIV/0!</v>
      </c>
      <c r="IW43" s="20">
        <f t="shared" si="514"/>
        <v>50</v>
      </c>
      <c r="IX43" s="71">
        <f>DANE!DM43</f>
        <v>43850</v>
      </c>
      <c r="IY43" s="92">
        <v>2</v>
      </c>
      <c r="IZ43" s="77">
        <v>2</v>
      </c>
      <c r="JA43" s="77">
        <v>2</v>
      </c>
      <c r="JB43" s="77">
        <v>2</v>
      </c>
      <c r="JC43" s="77">
        <v>2</v>
      </c>
      <c r="JD43" s="77">
        <v>2</v>
      </c>
      <c r="JE43" s="77">
        <v>2</v>
      </c>
      <c r="JF43" s="77">
        <v>2</v>
      </c>
      <c r="JG43" s="77">
        <v>2</v>
      </c>
      <c r="JH43" s="77">
        <v>2</v>
      </c>
      <c r="JI43" s="77">
        <v>2</v>
      </c>
      <c r="JJ43" s="77">
        <v>2</v>
      </c>
      <c r="JK43" s="77">
        <v>2</v>
      </c>
      <c r="JL43" s="77">
        <v>2</v>
      </c>
      <c r="JM43" s="77">
        <v>1</v>
      </c>
      <c r="JN43" s="77">
        <v>1</v>
      </c>
      <c r="JO43" s="77">
        <v>1</v>
      </c>
      <c r="JP43" s="77">
        <v>2</v>
      </c>
      <c r="JQ43" s="77">
        <v>2</v>
      </c>
      <c r="JR43" s="77">
        <v>1</v>
      </c>
      <c r="JS43" s="77">
        <v>2</v>
      </c>
      <c r="JT43" s="77">
        <v>3</v>
      </c>
      <c r="JU43" s="77">
        <v>2</v>
      </c>
      <c r="JV43" s="77">
        <v>3</v>
      </c>
      <c r="JW43" s="77">
        <v>2</v>
      </c>
      <c r="JX43" s="77">
        <v>3</v>
      </c>
      <c r="JY43" s="77">
        <v>2</v>
      </c>
      <c r="JZ43" s="77">
        <v>3</v>
      </c>
      <c r="KA43" s="77">
        <v>5</v>
      </c>
      <c r="KB43" s="78">
        <v>5</v>
      </c>
      <c r="KC43" s="76">
        <v>2</v>
      </c>
      <c r="KD43" s="77">
        <v>2</v>
      </c>
      <c r="KE43" s="77">
        <v>2</v>
      </c>
      <c r="KF43" s="77">
        <v>2</v>
      </c>
      <c r="KG43" s="77">
        <v>2</v>
      </c>
      <c r="KH43" s="77">
        <v>2</v>
      </c>
      <c r="KI43" s="77">
        <v>2</v>
      </c>
      <c r="KJ43" s="77">
        <v>3</v>
      </c>
      <c r="KK43" s="77">
        <v>4</v>
      </c>
      <c r="KL43" s="77">
        <v>2</v>
      </c>
      <c r="KM43" s="77">
        <v>2</v>
      </c>
      <c r="KN43" s="77">
        <v>3</v>
      </c>
      <c r="KO43" s="77">
        <v>2</v>
      </c>
      <c r="KP43" s="77">
        <v>2</v>
      </c>
      <c r="KQ43" s="77">
        <v>2</v>
      </c>
      <c r="KR43" s="77">
        <v>3</v>
      </c>
      <c r="KS43" s="77">
        <v>3</v>
      </c>
      <c r="KT43" s="77">
        <v>1</v>
      </c>
      <c r="KU43" s="77">
        <v>1</v>
      </c>
      <c r="KV43" s="77">
        <v>2</v>
      </c>
      <c r="KW43" s="77">
        <v>2</v>
      </c>
      <c r="KX43" s="77">
        <v>2</v>
      </c>
      <c r="KY43" s="77">
        <v>2</v>
      </c>
      <c r="KZ43" s="77">
        <v>3</v>
      </c>
      <c r="LA43" s="77">
        <v>1</v>
      </c>
      <c r="LB43" s="77">
        <v>1</v>
      </c>
      <c r="LC43" s="77">
        <v>0</v>
      </c>
      <c r="LD43" s="78">
        <v>0</v>
      </c>
      <c r="LE43" s="25">
        <f>(((SUM('QLQ-30 + QLQ-OV28'!KA43:KB43)/2)-1)/6)*100</f>
        <v>66.666666666666657</v>
      </c>
      <c r="LF43" s="24">
        <f t="shared" si="563"/>
        <v>66.666666666666671</v>
      </c>
      <c r="LG43" s="24">
        <f t="shared" si="564"/>
        <v>66.666666666666671</v>
      </c>
      <c r="LH43" s="24">
        <f t="shared" si="565"/>
        <v>50</v>
      </c>
      <c r="LI43" s="24">
        <f t="shared" si="566"/>
        <v>83.333333333333343</v>
      </c>
      <c r="LJ43" s="24">
        <f t="shared" si="567"/>
        <v>50</v>
      </c>
      <c r="LK43" s="24">
        <f t="shared" si="568"/>
        <v>33.333333333333329</v>
      </c>
      <c r="LL43" s="24">
        <f t="shared" si="569"/>
        <v>16.666666666666664</v>
      </c>
      <c r="LM43" s="24">
        <f t="shared" si="570"/>
        <v>33.333333333333329</v>
      </c>
      <c r="LN43" s="24">
        <f t="shared" si="571"/>
        <v>33.333333333333329</v>
      </c>
      <c r="LO43" s="24">
        <f t="shared" si="572"/>
        <v>33.333333333333329</v>
      </c>
      <c r="LP43" s="24">
        <f t="shared" si="573"/>
        <v>33.333333333333329</v>
      </c>
      <c r="LQ43" s="24">
        <f t="shared" si="574"/>
        <v>0</v>
      </c>
      <c r="LR43" s="24">
        <f t="shared" si="575"/>
        <v>0</v>
      </c>
      <c r="LS43" s="26">
        <f t="shared" si="576"/>
        <v>66.666666666666657</v>
      </c>
      <c r="LT43" s="27">
        <f t="shared" si="577"/>
        <v>33.333333333333329</v>
      </c>
      <c r="LU43" s="24">
        <f t="shared" si="578"/>
        <v>0</v>
      </c>
      <c r="LV43" s="24">
        <f t="shared" si="579"/>
        <v>44.44444444444445</v>
      </c>
      <c r="LW43" s="24">
        <f t="shared" si="580"/>
        <v>33.333333333333329</v>
      </c>
      <c r="LX43" s="24">
        <f t="shared" si="581"/>
        <v>44.44444444444445</v>
      </c>
      <c r="LY43" s="24">
        <f t="shared" si="582"/>
        <v>0</v>
      </c>
      <c r="LZ43" s="24">
        <f t="shared" si="583"/>
        <v>46.666666666666664</v>
      </c>
      <c r="MA43" s="26">
        <f t="shared" si="584"/>
        <v>83.333333333333343</v>
      </c>
      <c r="MB43" s="23">
        <f t="shared" si="537"/>
        <v>0</v>
      </c>
      <c r="MC43" s="16" t="e">
        <f t="shared" si="12"/>
        <v>#DIV/0!</v>
      </c>
      <c r="MD43" s="20">
        <f t="shared" si="538"/>
        <v>83.333333333333343</v>
      </c>
    </row>
    <row r="44" spans="1:342">
      <c r="A44" s="40" t="s">
        <v>48</v>
      </c>
      <c r="B44" s="4" t="str">
        <f>DANE!B44</f>
        <v>51DK</v>
      </c>
      <c r="C44" s="72">
        <f>DANE!H44</f>
        <v>43711</v>
      </c>
      <c r="D44" s="76">
        <v>2</v>
      </c>
      <c r="E44" s="77">
        <v>2</v>
      </c>
      <c r="F44" s="77">
        <v>2</v>
      </c>
      <c r="G44" s="77">
        <v>2</v>
      </c>
      <c r="H44" s="77">
        <v>1</v>
      </c>
      <c r="I44" s="77">
        <v>2</v>
      </c>
      <c r="J44" s="77">
        <v>2</v>
      </c>
      <c r="K44" s="77">
        <v>1</v>
      </c>
      <c r="L44" s="77">
        <v>2</v>
      </c>
      <c r="M44" s="77">
        <v>3</v>
      </c>
      <c r="N44" s="77">
        <v>3</v>
      </c>
      <c r="O44" s="77">
        <v>3</v>
      </c>
      <c r="P44" s="77">
        <v>2</v>
      </c>
      <c r="Q44" s="77">
        <v>2</v>
      </c>
      <c r="R44" s="77">
        <v>2</v>
      </c>
      <c r="S44" s="77">
        <v>2</v>
      </c>
      <c r="T44" s="77">
        <v>2</v>
      </c>
      <c r="U44" s="77">
        <v>3</v>
      </c>
      <c r="V44" s="77">
        <v>2</v>
      </c>
      <c r="W44" s="77">
        <v>2</v>
      </c>
      <c r="X44" s="77">
        <v>2</v>
      </c>
      <c r="Y44" s="77">
        <v>3</v>
      </c>
      <c r="Z44" s="77">
        <v>2</v>
      </c>
      <c r="AA44" s="77">
        <v>2</v>
      </c>
      <c r="AB44" s="77">
        <v>2</v>
      </c>
      <c r="AC44" s="77">
        <v>3</v>
      </c>
      <c r="AD44" s="77">
        <v>2</v>
      </c>
      <c r="AE44" s="77">
        <v>2</v>
      </c>
      <c r="AF44" s="77">
        <v>4</v>
      </c>
      <c r="AG44" s="78">
        <v>4</v>
      </c>
      <c r="AH44" s="76">
        <v>2</v>
      </c>
      <c r="AI44" s="77">
        <v>2</v>
      </c>
      <c r="AJ44" s="77">
        <v>2</v>
      </c>
      <c r="AK44" s="77">
        <v>3</v>
      </c>
      <c r="AL44" s="77">
        <v>3</v>
      </c>
      <c r="AM44" s="77">
        <v>3</v>
      </c>
      <c r="AN44" s="77">
        <v>2</v>
      </c>
      <c r="AO44" s="77">
        <v>1</v>
      </c>
      <c r="AP44" s="77">
        <v>1</v>
      </c>
      <c r="AQ44" s="77">
        <v>2</v>
      </c>
      <c r="AR44" s="77">
        <v>2</v>
      </c>
      <c r="AS44" s="77">
        <v>3</v>
      </c>
      <c r="AT44" s="77">
        <v>3</v>
      </c>
      <c r="AU44" s="77">
        <v>3</v>
      </c>
      <c r="AV44" s="77">
        <v>2</v>
      </c>
      <c r="AW44" s="77">
        <v>2</v>
      </c>
      <c r="AX44" s="77">
        <v>2</v>
      </c>
      <c r="AY44" s="77">
        <v>1</v>
      </c>
      <c r="AZ44" s="77">
        <v>1</v>
      </c>
      <c r="BA44" s="77">
        <v>2</v>
      </c>
      <c r="BB44" s="77">
        <v>2</v>
      </c>
      <c r="BC44" s="77">
        <v>2</v>
      </c>
      <c r="BD44" s="77">
        <v>2</v>
      </c>
      <c r="BE44" s="77">
        <v>4</v>
      </c>
      <c r="BF44" s="77">
        <v>1</v>
      </c>
      <c r="BG44" s="77">
        <v>1</v>
      </c>
      <c r="BH44" s="77">
        <v>0</v>
      </c>
      <c r="BI44" s="78">
        <v>0</v>
      </c>
      <c r="BJ44" s="25">
        <f>(((SUM('QLQ-30 + QLQ-OV28'!AF44:AG44)/2)-1)/6)*100</f>
        <v>50</v>
      </c>
      <c r="BK44" s="24">
        <f t="shared" si="539"/>
        <v>73.333333333333343</v>
      </c>
      <c r="BL44" s="24">
        <f t="shared" si="540"/>
        <v>66.666666666666671</v>
      </c>
      <c r="BM44" s="24">
        <f t="shared" si="541"/>
        <v>58.333333333333329</v>
      </c>
      <c r="BN44" s="24">
        <f t="shared" si="542"/>
        <v>66.666666666666671</v>
      </c>
      <c r="BO44" s="24">
        <f t="shared" si="543"/>
        <v>50</v>
      </c>
      <c r="BP44" s="24">
        <f t="shared" si="544"/>
        <v>66.666666666666657</v>
      </c>
      <c r="BQ44" s="24">
        <f t="shared" si="545"/>
        <v>33.333333333333329</v>
      </c>
      <c r="BR44" s="24">
        <f t="shared" si="546"/>
        <v>33.333333333333329</v>
      </c>
      <c r="BS44" s="24">
        <f t="shared" si="547"/>
        <v>0</v>
      </c>
      <c r="BT44" s="24">
        <f t="shared" si="548"/>
        <v>66.666666666666657</v>
      </c>
      <c r="BU44" s="24">
        <f t="shared" si="549"/>
        <v>33.333333333333329</v>
      </c>
      <c r="BV44" s="24">
        <f t="shared" si="550"/>
        <v>33.333333333333329</v>
      </c>
      <c r="BW44" s="24">
        <f t="shared" si="551"/>
        <v>33.333333333333329</v>
      </c>
      <c r="BX44" s="26">
        <f t="shared" si="552"/>
        <v>33.333333333333329</v>
      </c>
      <c r="BY44" s="27">
        <f t="shared" si="553"/>
        <v>33.333333333333329</v>
      </c>
      <c r="BZ44" s="24">
        <f t="shared" si="554"/>
        <v>0</v>
      </c>
      <c r="CA44" s="24">
        <f t="shared" si="555"/>
        <v>55.55555555555555</v>
      </c>
      <c r="CB44" s="24">
        <f t="shared" si="556"/>
        <v>47.619047619047613</v>
      </c>
      <c r="CC44" s="24">
        <f t="shared" si="557"/>
        <v>55.55555555555555</v>
      </c>
      <c r="CD44" s="24">
        <f t="shared" si="558"/>
        <v>0</v>
      </c>
      <c r="CE44" s="24">
        <f t="shared" si="559"/>
        <v>40.000000000000007</v>
      </c>
      <c r="CF44" s="26">
        <f t="shared" si="560"/>
        <v>0</v>
      </c>
      <c r="CG44" s="23">
        <f t="shared" si="561"/>
        <v>0</v>
      </c>
      <c r="CH44" s="16" t="e">
        <f t="shared" si="0"/>
        <v>#DIV/0!</v>
      </c>
      <c r="CI44" s="20">
        <f t="shared" si="562"/>
        <v>0</v>
      </c>
      <c r="CJ44" s="71">
        <f>DANE!AY44</f>
        <v>43732</v>
      </c>
      <c r="CK44" s="76">
        <v>3</v>
      </c>
      <c r="CL44" s="77">
        <v>3</v>
      </c>
      <c r="CM44" s="77">
        <v>3</v>
      </c>
      <c r="CN44" s="77">
        <v>2</v>
      </c>
      <c r="CO44" s="77">
        <v>2</v>
      </c>
      <c r="CP44" s="77">
        <v>3</v>
      </c>
      <c r="CQ44" s="77">
        <v>3</v>
      </c>
      <c r="CR44" s="77">
        <v>2</v>
      </c>
      <c r="CS44" s="77">
        <v>2</v>
      </c>
      <c r="CT44" s="77">
        <v>3</v>
      </c>
      <c r="CU44" s="77">
        <v>3</v>
      </c>
      <c r="CV44" s="77">
        <v>2</v>
      </c>
      <c r="CW44" s="77">
        <v>2</v>
      </c>
      <c r="CX44" s="77">
        <v>2</v>
      </c>
      <c r="CY44" s="77">
        <v>2</v>
      </c>
      <c r="CZ44" s="77">
        <v>2</v>
      </c>
      <c r="DA44" s="77">
        <v>2</v>
      </c>
      <c r="DB44" s="77">
        <v>2</v>
      </c>
      <c r="DC44" s="77">
        <v>2</v>
      </c>
      <c r="DD44" s="77">
        <v>2</v>
      </c>
      <c r="DE44" s="77">
        <v>2</v>
      </c>
      <c r="DF44" s="77">
        <v>2</v>
      </c>
      <c r="DG44" s="77">
        <v>2</v>
      </c>
      <c r="DH44" s="77">
        <v>2</v>
      </c>
      <c r="DI44" s="77">
        <v>1</v>
      </c>
      <c r="DJ44" s="77">
        <v>2</v>
      </c>
      <c r="DK44" s="77">
        <v>2</v>
      </c>
      <c r="DL44" s="77">
        <v>3</v>
      </c>
      <c r="DM44" s="77">
        <v>4</v>
      </c>
      <c r="DN44" s="78">
        <v>4</v>
      </c>
      <c r="DO44" s="76">
        <v>2</v>
      </c>
      <c r="DP44" s="77">
        <v>2</v>
      </c>
      <c r="DQ44" s="77">
        <v>2</v>
      </c>
      <c r="DR44" s="77">
        <v>2</v>
      </c>
      <c r="DS44" s="77">
        <v>2</v>
      </c>
      <c r="DT44" s="77">
        <v>2</v>
      </c>
      <c r="DU44" s="77">
        <v>2</v>
      </c>
      <c r="DV44" s="77">
        <v>2</v>
      </c>
      <c r="DW44" s="77">
        <v>2</v>
      </c>
      <c r="DX44" s="77">
        <v>2</v>
      </c>
      <c r="DY44" s="77">
        <v>2</v>
      </c>
      <c r="DZ44" s="77">
        <v>2</v>
      </c>
      <c r="EA44" s="77">
        <v>2</v>
      </c>
      <c r="EB44" s="77">
        <v>3</v>
      </c>
      <c r="EC44" s="77">
        <v>2</v>
      </c>
      <c r="ED44" s="77">
        <v>3</v>
      </c>
      <c r="EE44" s="77">
        <v>3</v>
      </c>
      <c r="EF44" s="77">
        <v>1</v>
      </c>
      <c r="EG44" s="77">
        <v>1</v>
      </c>
      <c r="EH44" s="77">
        <v>2</v>
      </c>
      <c r="EI44" s="77">
        <v>2</v>
      </c>
      <c r="EJ44" s="77">
        <v>2</v>
      </c>
      <c r="EK44" s="77">
        <v>2</v>
      </c>
      <c r="EL44" s="77">
        <v>3</v>
      </c>
      <c r="EM44" s="77">
        <v>1</v>
      </c>
      <c r="EN44" s="77">
        <v>1</v>
      </c>
      <c r="EO44" s="77">
        <v>0</v>
      </c>
      <c r="EP44" s="78">
        <v>0</v>
      </c>
      <c r="EQ44" s="25">
        <f>(((SUM('QLQ-30 + QLQ-OV28'!DM44:DN44)/2)-1)/6)*100</f>
        <v>50</v>
      </c>
      <c r="ER44" s="24">
        <f t="shared" si="467"/>
        <v>46.666666666666664</v>
      </c>
      <c r="ES44" s="24">
        <f t="shared" si="468"/>
        <v>33.333333333333336</v>
      </c>
      <c r="ET44" s="24">
        <f t="shared" si="469"/>
        <v>66.666666666666671</v>
      </c>
      <c r="EU44" s="24">
        <f t="shared" si="470"/>
        <v>83.333333333333343</v>
      </c>
      <c r="EV44" s="24">
        <f t="shared" si="471"/>
        <v>66.666666666666671</v>
      </c>
      <c r="EW44" s="24">
        <f t="shared" si="472"/>
        <v>44.44444444444445</v>
      </c>
      <c r="EX44" s="24">
        <f t="shared" si="473"/>
        <v>33.333333333333329</v>
      </c>
      <c r="EY44" s="24">
        <f t="shared" si="474"/>
        <v>33.333333333333329</v>
      </c>
      <c r="EZ44" s="24">
        <f t="shared" si="475"/>
        <v>33.333333333333329</v>
      </c>
      <c r="FA44" s="24">
        <f t="shared" si="476"/>
        <v>66.666666666666657</v>
      </c>
      <c r="FB44" s="24">
        <f t="shared" si="477"/>
        <v>33.333333333333329</v>
      </c>
      <c r="FC44" s="24">
        <f t="shared" si="478"/>
        <v>33.333333333333329</v>
      </c>
      <c r="FD44" s="24">
        <f t="shared" si="479"/>
        <v>33.333333333333329</v>
      </c>
      <c r="FE44" s="26">
        <f t="shared" si="480"/>
        <v>66.666666666666657</v>
      </c>
      <c r="FF44" s="27">
        <f t="shared" si="481"/>
        <v>33.333333333333329</v>
      </c>
      <c r="FG44" s="24">
        <f t="shared" si="482"/>
        <v>0</v>
      </c>
      <c r="FH44" s="24">
        <f t="shared" si="483"/>
        <v>44.44444444444445</v>
      </c>
      <c r="FI44" s="24">
        <f t="shared" si="484"/>
        <v>33.333333333333329</v>
      </c>
      <c r="FJ44" s="24">
        <f t="shared" si="485"/>
        <v>33.333333333333329</v>
      </c>
      <c r="FK44" s="24">
        <f t="shared" si="486"/>
        <v>0</v>
      </c>
      <c r="FL44" s="24">
        <f t="shared" si="487"/>
        <v>53.333333333333336</v>
      </c>
      <c r="FM44" s="26">
        <f t="shared" si="488"/>
        <v>33.333333333333329</v>
      </c>
      <c r="FN44" s="23">
        <f t="shared" si="489"/>
        <v>0</v>
      </c>
      <c r="FO44" s="16" t="e">
        <f t="shared" si="10"/>
        <v>#DIV/0!</v>
      </c>
      <c r="FP44" s="20">
        <f t="shared" si="490"/>
        <v>33.333333333333329</v>
      </c>
      <c r="FQ44" s="71">
        <f>DANE!CF44</f>
        <v>43774</v>
      </c>
      <c r="FR44" s="76">
        <v>2</v>
      </c>
      <c r="FS44" s="77">
        <v>3</v>
      </c>
      <c r="FT44" s="77">
        <v>2</v>
      </c>
      <c r="FU44" s="77">
        <v>2</v>
      </c>
      <c r="FV44" s="77">
        <v>1</v>
      </c>
      <c r="FW44" s="77">
        <v>2</v>
      </c>
      <c r="FX44" s="77">
        <v>2</v>
      </c>
      <c r="FY44" s="77">
        <v>2</v>
      </c>
      <c r="FZ44" s="77">
        <v>2</v>
      </c>
      <c r="GA44" s="77">
        <v>2</v>
      </c>
      <c r="GB44" s="77">
        <v>3</v>
      </c>
      <c r="GC44" s="77">
        <v>3</v>
      </c>
      <c r="GD44" s="77">
        <v>2</v>
      </c>
      <c r="GE44" s="77">
        <v>2</v>
      </c>
      <c r="GF44" s="77">
        <v>1</v>
      </c>
      <c r="GG44" s="77">
        <v>1</v>
      </c>
      <c r="GH44" s="77">
        <v>1</v>
      </c>
      <c r="GI44" s="77">
        <v>3</v>
      </c>
      <c r="GJ44" s="77">
        <v>2</v>
      </c>
      <c r="GK44" s="77">
        <v>2</v>
      </c>
      <c r="GL44" s="77">
        <v>2</v>
      </c>
      <c r="GM44" s="77">
        <v>2</v>
      </c>
      <c r="GN44" s="77">
        <v>2</v>
      </c>
      <c r="GO44" s="77">
        <v>2</v>
      </c>
      <c r="GP44" s="77">
        <v>2</v>
      </c>
      <c r="GQ44" s="77">
        <v>2</v>
      </c>
      <c r="GR44" s="77">
        <v>2</v>
      </c>
      <c r="GS44" s="77">
        <v>2</v>
      </c>
      <c r="GT44" s="77">
        <v>4</v>
      </c>
      <c r="GU44" s="78">
        <v>4</v>
      </c>
      <c r="GV44" s="76">
        <v>2</v>
      </c>
      <c r="GW44" s="77">
        <v>3</v>
      </c>
      <c r="GX44" s="77">
        <v>2</v>
      </c>
      <c r="GY44" s="77">
        <v>2</v>
      </c>
      <c r="GZ44" s="77">
        <v>2</v>
      </c>
      <c r="HA44" s="77">
        <v>2</v>
      </c>
      <c r="HB44" s="77">
        <v>2</v>
      </c>
      <c r="HC44" s="77">
        <v>3</v>
      </c>
      <c r="HD44" s="77">
        <v>3</v>
      </c>
      <c r="HE44" s="77">
        <v>2</v>
      </c>
      <c r="HF44" s="77">
        <v>2</v>
      </c>
      <c r="HG44" s="77">
        <v>2</v>
      </c>
      <c r="HH44" s="77">
        <v>2</v>
      </c>
      <c r="HI44" s="77">
        <v>3</v>
      </c>
      <c r="HJ44" s="77">
        <v>2</v>
      </c>
      <c r="HK44" s="77">
        <v>2</v>
      </c>
      <c r="HL44" s="77">
        <v>2</v>
      </c>
      <c r="HM44" s="77">
        <v>1</v>
      </c>
      <c r="HN44" s="77">
        <v>1</v>
      </c>
      <c r="HO44" s="77">
        <v>2</v>
      </c>
      <c r="HP44" s="77">
        <v>1</v>
      </c>
      <c r="HQ44" s="77">
        <v>2</v>
      </c>
      <c r="HR44" s="77">
        <v>3</v>
      </c>
      <c r="HS44" s="77">
        <v>4</v>
      </c>
      <c r="HT44" s="77">
        <v>1</v>
      </c>
      <c r="HU44" s="77">
        <v>1</v>
      </c>
      <c r="HV44" s="77">
        <v>0</v>
      </c>
      <c r="HW44" s="78">
        <v>0</v>
      </c>
      <c r="HX44" s="25">
        <f>(((SUM('QLQ-30 + QLQ-OV28'!GT44:GU44)/2)-1)/6)*100</f>
        <v>50</v>
      </c>
      <c r="HY44" s="24">
        <f t="shared" si="491"/>
        <v>66.666666666666671</v>
      </c>
      <c r="HZ44" s="24">
        <f t="shared" si="492"/>
        <v>66.666666666666671</v>
      </c>
      <c r="IA44" s="24">
        <f t="shared" si="493"/>
        <v>66.666666666666671</v>
      </c>
      <c r="IB44" s="24">
        <f t="shared" si="494"/>
        <v>66.666666666666671</v>
      </c>
      <c r="IC44" s="24">
        <f t="shared" si="495"/>
        <v>66.666666666666671</v>
      </c>
      <c r="ID44" s="24">
        <f t="shared" si="496"/>
        <v>55.55555555555555</v>
      </c>
      <c r="IE44" s="24">
        <f t="shared" si="497"/>
        <v>16.666666666666664</v>
      </c>
      <c r="IF44" s="24">
        <f t="shared" si="498"/>
        <v>33.333333333333329</v>
      </c>
      <c r="IG44" s="24">
        <f t="shared" si="499"/>
        <v>33.333333333333329</v>
      </c>
      <c r="IH44" s="24">
        <f t="shared" si="500"/>
        <v>66.666666666666657</v>
      </c>
      <c r="II44" s="24">
        <f t="shared" si="501"/>
        <v>33.333333333333329</v>
      </c>
      <c r="IJ44" s="24">
        <f t="shared" si="502"/>
        <v>0</v>
      </c>
      <c r="IK44" s="24">
        <f t="shared" si="503"/>
        <v>0</v>
      </c>
      <c r="IL44" s="26">
        <f t="shared" si="504"/>
        <v>33.333333333333329</v>
      </c>
      <c r="IM44" s="27">
        <f t="shared" si="505"/>
        <v>16.666666666666664</v>
      </c>
      <c r="IN44" s="24">
        <f t="shared" si="506"/>
        <v>0</v>
      </c>
      <c r="IO44" s="24">
        <f t="shared" si="507"/>
        <v>66.666666666666657</v>
      </c>
      <c r="IP44" s="24">
        <f t="shared" si="508"/>
        <v>38.095238095238095</v>
      </c>
      <c r="IQ44" s="24">
        <f t="shared" si="509"/>
        <v>33.333333333333329</v>
      </c>
      <c r="IR44" s="24">
        <f t="shared" si="510"/>
        <v>0</v>
      </c>
      <c r="IS44" s="24">
        <f t="shared" si="511"/>
        <v>40.000000000000007</v>
      </c>
      <c r="IT44" s="26">
        <f t="shared" si="512"/>
        <v>66.666666666666657</v>
      </c>
      <c r="IU44" s="23">
        <f t="shared" si="513"/>
        <v>0</v>
      </c>
      <c r="IV44" s="16" t="e">
        <f t="shared" si="11"/>
        <v>#DIV/0!</v>
      </c>
      <c r="IW44" s="20">
        <f t="shared" si="514"/>
        <v>66.666666666666657</v>
      </c>
      <c r="IX44" s="71">
        <f>DANE!DM44</f>
        <v>43816</v>
      </c>
      <c r="IY44" s="76">
        <v>3</v>
      </c>
      <c r="IZ44" s="77">
        <v>3</v>
      </c>
      <c r="JA44" s="77">
        <v>2</v>
      </c>
      <c r="JB44" s="77">
        <v>3</v>
      </c>
      <c r="JC44" s="77">
        <v>2</v>
      </c>
      <c r="JD44" s="77">
        <v>2</v>
      </c>
      <c r="JE44" s="77">
        <v>2</v>
      </c>
      <c r="JF44" s="77">
        <v>2</v>
      </c>
      <c r="JG44" s="77">
        <v>2</v>
      </c>
      <c r="JH44" s="77">
        <v>3</v>
      </c>
      <c r="JI44" s="77">
        <v>3</v>
      </c>
      <c r="JJ44" s="77">
        <v>2</v>
      </c>
      <c r="JK44" s="77">
        <v>2</v>
      </c>
      <c r="JL44" s="77">
        <v>2</v>
      </c>
      <c r="JM44" s="77">
        <v>1</v>
      </c>
      <c r="JN44" s="77">
        <v>1</v>
      </c>
      <c r="JO44" s="77">
        <v>2</v>
      </c>
      <c r="JP44" s="77">
        <v>2</v>
      </c>
      <c r="JQ44" s="77">
        <v>2</v>
      </c>
      <c r="JR44" s="77">
        <v>2</v>
      </c>
      <c r="JS44" s="77">
        <v>3</v>
      </c>
      <c r="JT44" s="77">
        <v>3</v>
      </c>
      <c r="JU44" s="77">
        <v>2</v>
      </c>
      <c r="JV44" s="77">
        <v>3</v>
      </c>
      <c r="JW44" s="77">
        <v>2</v>
      </c>
      <c r="JX44" s="77">
        <v>3</v>
      </c>
      <c r="JY44" s="77">
        <v>3</v>
      </c>
      <c r="JZ44" s="77">
        <v>3</v>
      </c>
      <c r="KA44" s="77">
        <v>4</v>
      </c>
      <c r="KB44" s="78">
        <v>5</v>
      </c>
      <c r="KC44" s="76">
        <v>2</v>
      </c>
      <c r="KD44" s="77">
        <v>2</v>
      </c>
      <c r="KE44" s="77">
        <v>2</v>
      </c>
      <c r="KF44" s="77">
        <v>3</v>
      </c>
      <c r="KG44" s="77">
        <v>3</v>
      </c>
      <c r="KH44" s="77">
        <v>2</v>
      </c>
      <c r="KI44" s="77">
        <v>2</v>
      </c>
      <c r="KJ44" s="77">
        <v>3</v>
      </c>
      <c r="KK44" s="77">
        <v>3</v>
      </c>
      <c r="KL44" s="77">
        <v>3</v>
      </c>
      <c r="KM44" s="77">
        <v>3</v>
      </c>
      <c r="KN44" s="77">
        <v>3</v>
      </c>
      <c r="KO44" s="77">
        <v>3</v>
      </c>
      <c r="KP44" s="77">
        <v>3</v>
      </c>
      <c r="KQ44" s="77">
        <v>2</v>
      </c>
      <c r="KR44" s="77">
        <v>4</v>
      </c>
      <c r="KS44" s="77">
        <v>3</v>
      </c>
      <c r="KT44" s="77">
        <v>1</v>
      </c>
      <c r="KU44" s="77">
        <v>1</v>
      </c>
      <c r="KV44" s="77">
        <v>3</v>
      </c>
      <c r="KW44" s="77">
        <v>2</v>
      </c>
      <c r="KX44" s="77">
        <v>3</v>
      </c>
      <c r="KY44" s="77">
        <v>3</v>
      </c>
      <c r="KZ44" s="77">
        <v>4</v>
      </c>
      <c r="LA44" s="77">
        <v>1</v>
      </c>
      <c r="LB44" s="77">
        <v>1</v>
      </c>
      <c r="LC44" s="77">
        <v>0</v>
      </c>
      <c r="LD44" s="78">
        <v>0</v>
      </c>
      <c r="LE44" s="25">
        <f>(((SUM('QLQ-30 + QLQ-OV28'!KA44:KB44)/2)-1)/6)*100</f>
        <v>58.333333333333336</v>
      </c>
      <c r="LF44" s="24">
        <f t="shared" si="563"/>
        <v>46.666666666666664</v>
      </c>
      <c r="LG44" s="24">
        <f t="shared" si="564"/>
        <v>66.666666666666671</v>
      </c>
      <c r="LH44" s="24">
        <f t="shared" si="565"/>
        <v>41.666666666666664</v>
      </c>
      <c r="LI44" s="24">
        <f t="shared" si="566"/>
        <v>66.666666666666671</v>
      </c>
      <c r="LJ44" s="24">
        <f t="shared" si="567"/>
        <v>33.333333333333336</v>
      </c>
      <c r="LK44" s="24">
        <f t="shared" si="568"/>
        <v>44.44444444444445</v>
      </c>
      <c r="LL44" s="24">
        <f t="shared" si="569"/>
        <v>16.666666666666664</v>
      </c>
      <c r="LM44" s="24">
        <f t="shared" si="570"/>
        <v>33.333333333333329</v>
      </c>
      <c r="LN44" s="24">
        <f t="shared" si="571"/>
        <v>33.333333333333329</v>
      </c>
      <c r="LO44" s="24">
        <f t="shared" si="572"/>
        <v>66.666666666666657</v>
      </c>
      <c r="LP44" s="24">
        <f t="shared" si="573"/>
        <v>33.333333333333329</v>
      </c>
      <c r="LQ44" s="24">
        <f t="shared" si="574"/>
        <v>0</v>
      </c>
      <c r="LR44" s="24">
        <f t="shared" si="575"/>
        <v>33.333333333333329</v>
      </c>
      <c r="LS44" s="26">
        <f t="shared" si="576"/>
        <v>66.666666666666657</v>
      </c>
      <c r="LT44" s="27">
        <f t="shared" si="577"/>
        <v>50</v>
      </c>
      <c r="LU44" s="24">
        <f t="shared" si="578"/>
        <v>0</v>
      </c>
      <c r="LV44" s="24">
        <f t="shared" si="579"/>
        <v>77.777777777777786</v>
      </c>
      <c r="LW44" s="24">
        <f t="shared" si="580"/>
        <v>42.857142857142854</v>
      </c>
      <c r="LX44" s="24">
        <f t="shared" si="581"/>
        <v>66.666666666666657</v>
      </c>
      <c r="LY44" s="24">
        <f t="shared" si="582"/>
        <v>0</v>
      </c>
      <c r="LZ44" s="24">
        <f t="shared" si="583"/>
        <v>66.666666666666657</v>
      </c>
      <c r="MA44" s="26">
        <f t="shared" si="584"/>
        <v>66.666666666666657</v>
      </c>
      <c r="MB44" s="23">
        <f t="shared" si="537"/>
        <v>0</v>
      </c>
      <c r="MC44" s="16" t="e">
        <f t="shared" si="12"/>
        <v>#DIV/0!</v>
      </c>
      <c r="MD44" s="20">
        <f t="shared" si="538"/>
        <v>66.666666666666657</v>
      </c>
    </row>
    <row r="45" spans="1:342">
      <c r="A45" s="40" t="s">
        <v>49</v>
      </c>
      <c r="B45" s="4" t="str">
        <f>DANE!B45</f>
        <v>43KW</v>
      </c>
      <c r="C45" s="72">
        <f>DANE!H45</f>
        <v>43728</v>
      </c>
      <c r="D45" s="76">
        <v>2</v>
      </c>
      <c r="E45" s="77">
        <v>2</v>
      </c>
      <c r="F45" s="77">
        <v>2</v>
      </c>
      <c r="G45" s="77">
        <v>2</v>
      </c>
      <c r="H45" s="77">
        <v>2</v>
      </c>
      <c r="I45" s="77">
        <v>2</v>
      </c>
      <c r="J45" s="77">
        <v>2</v>
      </c>
      <c r="K45" s="77">
        <v>1</v>
      </c>
      <c r="L45" s="77">
        <v>2</v>
      </c>
      <c r="M45" s="77">
        <v>2</v>
      </c>
      <c r="N45" s="77">
        <v>2</v>
      </c>
      <c r="O45" s="77">
        <v>1</v>
      </c>
      <c r="P45" s="77">
        <v>2</v>
      </c>
      <c r="Q45" s="77">
        <v>2</v>
      </c>
      <c r="R45" s="77">
        <v>1</v>
      </c>
      <c r="S45" s="77">
        <v>1</v>
      </c>
      <c r="T45" s="77">
        <v>1</v>
      </c>
      <c r="U45" s="77">
        <v>2</v>
      </c>
      <c r="V45" s="77">
        <v>2</v>
      </c>
      <c r="W45" s="77">
        <v>2</v>
      </c>
      <c r="X45" s="77">
        <v>3</v>
      </c>
      <c r="Y45" s="77">
        <v>3</v>
      </c>
      <c r="Z45" s="77">
        <v>3</v>
      </c>
      <c r="AA45" s="77">
        <v>3</v>
      </c>
      <c r="AB45" s="77">
        <v>3</v>
      </c>
      <c r="AC45" s="77">
        <v>3</v>
      </c>
      <c r="AD45" s="77">
        <v>2</v>
      </c>
      <c r="AE45" s="77">
        <v>2</v>
      </c>
      <c r="AF45" s="77">
        <v>5</v>
      </c>
      <c r="AG45" s="78">
        <v>6</v>
      </c>
      <c r="AH45" s="76">
        <v>2</v>
      </c>
      <c r="AI45" s="77">
        <v>2</v>
      </c>
      <c r="AJ45" s="77">
        <v>2</v>
      </c>
      <c r="AK45" s="77">
        <v>2</v>
      </c>
      <c r="AL45" s="77">
        <v>2</v>
      </c>
      <c r="AM45" s="77">
        <v>2</v>
      </c>
      <c r="AN45" s="77">
        <v>2</v>
      </c>
      <c r="AO45" s="77">
        <v>2</v>
      </c>
      <c r="AP45" s="77">
        <v>2</v>
      </c>
      <c r="AQ45" s="77">
        <v>2</v>
      </c>
      <c r="AR45" s="77">
        <v>3</v>
      </c>
      <c r="AS45" s="77">
        <v>2</v>
      </c>
      <c r="AT45" s="77">
        <v>2</v>
      </c>
      <c r="AU45" s="77">
        <v>2</v>
      </c>
      <c r="AV45" s="77">
        <v>1</v>
      </c>
      <c r="AW45" s="77">
        <v>2</v>
      </c>
      <c r="AX45" s="77">
        <v>1</v>
      </c>
      <c r="AY45" s="77">
        <v>1</v>
      </c>
      <c r="AZ45" s="77">
        <v>1</v>
      </c>
      <c r="BA45" s="77">
        <v>2</v>
      </c>
      <c r="BB45" s="77">
        <v>2</v>
      </c>
      <c r="BC45" s="77">
        <v>2</v>
      </c>
      <c r="BD45" s="77">
        <v>2</v>
      </c>
      <c r="BE45" s="77">
        <v>3</v>
      </c>
      <c r="BF45" s="77">
        <v>1</v>
      </c>
      <c r="BG45" s="77">
        <v>1</v>
      </c>
      <c r="BH45" s="77">
        <v>0</v>
      </c>
      <c r="BI45" s="78">
        <v>0</v>
      </c>
      <c r="BJ45" s="25">
        <f>(((SUM('QLQ-30 + QLQ-OV28'!AF45:AG45)/2)-1)/6)*100</f>
        <v>75</v>
      </c>
      <c r="BK45" s="24">
        <f t="shared" si="539"/>
        <v>66.666666666666671</v>
      </c>
      <c r="BL45" s="24">
        <f t="shared" si="540"/>
        <v>66.666666666666671</v>
      </c>
      <c r="BM45" s="24">
        <f t="shared" si="541"/>
        <v>33.333333333333336</v>
      </c>
      <c r="BN45" s="24">
        <f t="shared" si="542"/>
        <v>50</v>
      </c>
      <c r="BO45" s="24">
        <f t="shared" si="543"/>
        <v>50</v>
      </c>
      <c r="BP45" s="24">
        <f t="shared" si="544"/>
        <v>22.222222222222225</v>
      </c>
      <c r="BQ45" s="24">
        <f t="shared" si="545"/>
        <v>16.666666666666664</v>
      </c>
      <c r="BR45" s="24">
        <f t="shared" si="546"/>
        <v>33.333333333333329</v>
      </c>
      <c r="BS45" s="24">
        <f t="shared" si="547"/>
        <v>0</v>
      </c>
      <c r="BT45" s="24">
        <f t="shared" si="548"/>
        <v>33.333333333333329</v>
      </c>
      <c r="BU45" s="24">
        <f t="shared" si="549"/>
        <v>33.333333333333329</v>
      </c>
      <c r="BV45" s="24">
        <f t="shared" si="550"/>
        <v>0</v>
      </c>
      <c r="BW45" s="24">
        <f t="shared" si="551"/>
        <v>0</v>
      </c>
      <c r="BX45" s="26">
        <f t="shared" si="552"/>
        <v>33.333333333333329</v>
      </c>
      <c r="BY45" s="27">
        <f t="shared" si="553"/>
        <v>33.333333333333329</v>
      </c>
      <c r="BZ45" s="24">
        <f t="shared" si="554"/>
        <v>0</v>
      </c>
      <c r="CA45" s="24">
        <f t="shared" si="555"/>
        <v>44.44444444444445</v>
      </c>
      <c r="CB45" s="24">
        <f t="shared" si="556"/>
        <v>33.333333333333329</v>
      </c>
      <c r="CC45" s="24">
        <f t="shared" si="557"/>
        <v>44.44444444444445</v>
      </c>
      <c r="CD45" s="24">
        <f t="shared" si="558"/>
        <v>0</v>
      </c>
      <c r="CE45" s="24">
        <f t="shared" si="559"/>
        <v>20.000000000000004</v>
      </c>
      <c r="CF45" s="26">
        <f t="shared" si="560"/>
        <v>33.333333333333329</v>
      </c>
      <c r="CG45" s="23">
        <f t="shared" si="561"/>
        <v>0</v>
      </c>
      <c r="CH45" s="16" t="e">
        <f t="shared" si="0"/>
        <v>#DIV/0!</v>
      </c>
      <c r="CI45" s="20">
        <f t="shared" si="562"/>
        <v>33.333333333333329</v>
      </c>
      <c r="CJ45" s="71">
        <f>DANE!AY45</f>
        <v>43749</v>
      </c>
      <c r="CK45" s="76">
        <v>2</v>
      </c>
      <c r="CL45" s="77">
        <v>2</v>
      </c>
      <c r="CM45" s="77">
        <v>2</v>
      </c>
      <c r="CN45" s="77">
        <v>2</v>
      </c>
      <c r="CO45" s="77">
        <v>2</v>
      </c>
      <c r="CP45" s="77">
        <v>2</v>
      </c>
      <c r="CQ45" s="77">
        <v>2</v>
      </c>
      <c r="CR45" s="77">
        <v>1</v>
      </c>
      <c r="CS45" s="77">
        <v>2</v>
      </c>
      <c r="CT45" s="77">
        <v>2</v>
      </c>
      <c r="CU45" s="77">
        <v>2</v>
      </c>
      <c r="CV45" s="77">
        <v>2</v>
      </c>
      <c r="CW45" s="77">
        <v>2</v>
      </c>
      <c r="CX45" s="77">
        <v>1</v>
      </c>
      <c r="CY45" s="77">
        <v>1</v>
      </c>
      <c r="CZ45" s="77">
        <v>1</v>
      </c>
      <c r="DA45" s="77">
        <v>2</v>
      </c>
      <c r="DB45" s="77">
        <v>2</v>
      </c>
      <c r="DC45" s="77">
        <v>2</v>
      </c>
      <c r="DD45" s="77">
        <v>2</v>
      </c>
      <c r="DE45" s="77">
        <v>3</v>
      </c>
      <c r="DF45" s="77">
        <v>3</v>
      </c>
      <c r="DG45" s="77">
        <v>3</v>
      </c>
      <c r="DH45" s="77">
        <v>2</v>
      </c>
      <c r="DI45" s="77">
        <v>1</v>
      </c>
      <c r="DJ45" s="77">
        <v>2</v>
      </c>
      <c r="DK45" s="77">
        <v>2</v>
      </c>
      <c r="DL45" s="77">
        <v>2</v>
      </c>
      <c r="DM45" s="77">
        <v>4</v>
      </c>
      <c r="DN45" s="78">
        <v>3</v>
      </c>
      <c r="DO45" s="76">
        <v>2</v>
      </c>
      <c r="DP45" s="77">
        <v>2</v>
      </c>
      <c r="DQ45" s="77">
        <v>2</v>
      </c>
      <c r="DR45" s="77">
        <v>3</v>
      </c>
      <c r="DS45" s="77">
        <v>2</v>
      </c>
      <c r="DT45" s="77">
        <v>2</v>
      </c>
      <c r="DU45" s="77">
        <v>1</v>
      </c>
      <c r="DV45" s="77">
        <v>2</v>
      </c>
      <c r="DW45" s="77">
        <v>2</v>
      </c>
      <c r="DX45" s="77">
        <v>2</v>
      </c>
      <c r="DY45" s="77">
        <v>2</v>
      </c>
      <c r="DZ45" s="77">
        <v>2</v>
      </c>
      <c r="EA45" s="77">
        <v>2</v>
      </c>
      <c r="EB45" s="77">
        <v>2</v>
      </c>
      <c r="EC45" s="77">
        <v>2</v>
      </c>
      <c r="ED45" s="77">
        <v>3</v>
      </c>
      <c r="EE45" s="77">
        <v>2</v>
      </c>
      <c r="EF45" s="77">
        <v>1</v>
      </c>
      <c r="EG45" s="77">
        <v>1</v>
      </c>
      <c r="EH45" s="77">
        <v>2</v>
      </c>
      <c r="EI45" s="77">
        <v>2</v>
      </c>
      <c r="EJ45" s="77">
        <v>2</v>
      </c>
      <c r="EK45" s="77">
        <v>3</v>
      </c>
      <c r="EL45" s="77">
        <v>3</v>
      </c>
      <c r="EM45" s="77">
        <v>1</v>
      </c>
      <c r="EN45" s="77">
        <v>1</v>
      </c>
      <c r="EO45" s="77">
        <v>0</v>
      </c>
      <c r="EP45" s="78">
        <v>0</v>
      </c>
      <c r="EQ45" s="25">
        <f>(((SUM('QLQ-30 + QLQ-OV28'!DM45:DN45)/2)-1)/6)*100</f>
        <v>41.666666666666671</v>
      </c>
      <c r="ER45" s="24">
        <f t="shared" si="467"/>
        <v>66.666666666666671</v>
      </c>
      <c r="ES45" s="24">
        <f t="shared" si="468"/>
        <v>66.666666666666671</v>
      </c>
      <c r="ET45" s="24">
        <f t="shared" si="469"/>
        <v>41.666666666666664</v>
      </c>
      <c r="EU45" s="24">
        <f t="shared" si="470"/>
        <v>83.333333333333343</v>
      </c>
      <c r="EV45" s="24">
        <f t="shared" si="471"/>
        <v>66.666666666666671</v>
      </c>
      <c r="EW45" s="24">
        <f t="shared" si="472"/>
        <v>33.333333333333329</v>
      </c>
      <c r="EX45" s="24">
        <f t="shared" si="473"/>
        <v>0</v>
      </c>
      <c r="EY45" s="24">
        <f t="shared" si="474"/>
        <v>33.333333333333329</v>
      </c>
      <c r="EZ45" s="24">
        <f t="shared" si="475"/>
        <v>0</v>
      </c>
      <c r="FA45" s="24">
        <f t="shared" si="476"/>
        <v>33.333333333333329</v>
      </c>
      <c r="FB45" s="24">
        <f t="shared" si="477"/>
        <v>33.333333333333329</v>
      </c>
      <c r="FC45" s="24">
        <f t="shared" si="478"/>
        <v>0</v>
      </c>
      <c r="FD45" s="24">
        <f t="shared" si="479"/>
        <v>33.333333333333329</v>
      </c>
      <c r="FE45" s="26">
        <f t="shared" si="480"/>
        <v>33.333333333333329</v>
      </c>
      <c r="FF45" s="27">
        <f t="shared" si="481"/>
        <v>33.333333333333329</v>
      </c>
      <c r="FG45" s="24">
        <f t="shared" si="482"/>
        <v>0</v>
      </c>
      <c r="FH45" s="24">
        <f t="shared" si="483"/>
        <v>55.55555555555555</v>
      </c>
      <c r="FI45" s="24">
        <f t="shared" si="484"/>
        <v>33.333333333333329</v>
      </c>
      <c r="FJ45" s="24">
        <f t="shared" si="485"/>
        <v>33.333333333333329</v>
      </c>
      <c r="FK45" s="24">
        <f t="shared" si="486"/>
        <v>0</v>
      </c>
      <c r="FL45" s="24">
        <f t="shared" si="487"/>
        <v>40.000000000000007</v>
      </c>
      <c r="FM45" s="26">
        <f t="shared" si="488"/>
        <v>33.333333333333329</v>
      </c>
      <c r="FN45" s="23">
        <f t="shared" si="489"/>
        <v>0</v>
      </c>
      <c r="FO45" s="16" t="e">
        <f t="shared" si="10"/>
        <v>#DIV/0!</v>
      </c>
      <c r="FP45" s="20">
        <f t="shared" si="490"/>
        <v>33.333333333333329</v>
      </c>
      <c r="FQ45" s="71">
        <f>DANE!CF45</f>
        <v>43794</v>
      </c>
      <c r="FR45" s="76">
        <v>2</v>
      </c>
      <c r="FS45" s="77">
        <v>2</v>
      </c>
      <c r="FT45" s="77">
        <v>2</v>
      </c>
      <c r="FU45" s="77">
        <v>3</v>
      </c>
      <c r="FV45" s="77">
        <v>2</v>
      </c>
      <c r="FW45" s="77">
        <v>2</v>
      </c>
      <c r="FX45" s="77">
        <v>2</v>
      </c>
      <c r="FY45" s="77">
        <v>2</v>
      </c>
      <c r="FZ45" s="77">
        <v>2</v>
      </c>
      <c r="GA45" s="77">
        <v>3</v>
      </c>
      <c r="GB45" s="77">
        <v>3</v>
      </c>
      <c r="GC45" s="77">
        <v>3</v>
      </c>
      <c r="GD45" s="77">
        <v>2</v>
      </c>
      <c r="GE45" s="77">
        <v>1</v>
      </c>
      <c r="GF45" s="77">
        <v>1</v>
      </c>
      <c r="GG45" s="77">
        <v>1</v>
      </c>
      <c r="GH45" s="77">
        <v>1</v>
      </c>
      <c r="GI45" s="77">
        <v>3</v>
      </c>
      <c r="GJ45" s="77">
        <v>2</v>
      </c>
      <c r="GK45" s="77">
        <v>2</v>
      </c>
      <c r="GL45" s="77">
        <v>2</v>
      </c>
      <c r="GM45" s="77">
        <v>3</v>
      </c>
      <c r="GN45" s="77">
        <v>3</v>
      </c>
      <c r="GO45" s="77">
        <v>3</v>
      </c>
      <c r="GP45" s="77">
        <v>2</v>
      </c>
      <c r="GQ45" s="77">
        <v>2</v>
      </c>
      <c r="GR45" s="77">
        <v>2</v>
      </c>
      <c r="GS45" s="77">
        <v>3</v>
      </c>
      <c r="GT45" s="77">
        <v>4</v>
      </c>
      <c r="GU45" s="78">
        <v>4</v>
      </c>
      <c r="GV45" s="76">
        <v>2</v>
      </c>
      <c r="GW45" s="77">
        <v>2</v>
      </c>
      <c r="GX45" s="77">
        <v>2</v>
      </c>
      <c r="GY45" s="77">
        <v>3</v>
      </c>
      <c r="GZ45" s="77">
        <v>3</v>
      </c>
      <c r="HA45" s="77">
        <v>2</v>
      </c>
      <c r="HB45" s="77">
        <v>2</v>
      </c>
      <c r="HC45" s="77">
        <v>2</v>
      </c>
      <c r="HD45" s="77">
        <v>2</v>
      </c>
      <c r="HE45" s="77">
        <v>2</v>
      </c>
      <c r="HF45" s="77">
        <v>3</v>
      </c>
      <c r="HG45" s="77">
        <v>2</v>
      </c>
      <c r="HH45" s="77">
        <v>2</v>
      </c>
      <c r="HI45" s="77">
        <v>3</v>
      </c>
      <c r="HJ45" s="77">
        <v>2</v>
      </c>
      <c r="HK45" s="77">
        <v>3</v>
      </c>
      <c r="HL45" s="77">
        <v>2</v>
      </c>
      <c r="HM45" s="77">
        <v>1</v>
      </c>
      <c r="HN45" s="77">
        <v>1</v>
      </c>
      <c r="HO45" s="77">
        <v>2</v>
      </c>
      <c r="HP45" s="77">
        <v>2</v>
      </c>
      <c r="HQ45" s="77">
        <v>2</v>
      </c>
      <c r="HR45" s="77">
        <v>2</v>
      </c>
      <c r="HS45" s="77">
        <v>3</v>
      </c>
      <c r="HT45" s="77">
        <v>1</v>
      </c>
      <c r="HU45" s="77">
        <v>1</v>
      </c>
      <c r="HV45" s="77">
        <v>0</v>
      </c>
      <c r="HW45" s="78">
        <v>0</v>
      </c>
      <c r="HX45" s="25">
        <f>(((SUM('QLQ-30 + QLQ-OV28'!GT45:GU45)/2)-1)/6)*100</f>
        <v>50</v>
      </c>
      <c r="HY45" s="24">
        <f t="shared" si="491"/>
        <v>59.999999999999986</v>
      </c>
      <c r="HZ45" s="24">
        <f t="shared" si="492"/>
        <v>66.666666666666671</v>
      </c>
      <c r="IA45" s="24">
        <f t="shared" si="493"/>
        <v>41.666666666666664</v>
      </c>
      <c r="IB45" s="24">
        <f t="shared" si="494"/>
        <v>66.666666666666671</v>
      </c>
      <c r="IC45" s="24">
        <f t="shared" si="495"/>
        <v>66.666666666666671</v>
      </c>
      <c r="ID45" s="24">
        <f t="shared" si="496"/>
        <v>66.666666666666657</v>
      </c>
      <c r="IE45" s="24">
        <f t="shared" si="497"/>
        <v>0</v>
      </c>
      <c r="IF45" s="24">
        <f t="shared" si="498"/>
        <v>33.333333333333329</v>
      </c>
      <c r="IG45" s="24">
        <f t="shared" si="499"/>
        <v>33.333333333333329</v>
      </c>
      <c r="IH45" s="24">
        <f t="shared" si="500"/>
        <v>66.666666666666657</v>
      </c>
      <c r="II45" s="24">
        <f t="shared" si="501"/>
        <v>33.333333333333329</v>
      </c>
      <c r="IJ45" s="24">
        <f t="shared" si="502"/>
        <v>0</v>
      </c>
      <c r="IK45" s="24">
        <f t="shared" si="503"/>
        <v>0</v>
      </c>
      <c r="IL45" s="26">
        <f t="shared" si="504"/>
        <v>66.666666666666657</v>
      </c>
      <c r="IM45" s="27">
        <f t="shared" si="505"/>
        <v>33.333333333333329</v>
      </c>
      <c r="IN45" s="24">
        <f t="shared" si="506"/>
        <v>0</v>
      </c>
      <c r="IO45" s="24">
        <f t="shared" si="507"/>
        <v>44.44444444444445</v>
      </c>
      <c r="IP45" s="24">
        <f t="shared" si="508"/>
        <v>42.857142857142854</v>
      </c>
      <c r="IQ45" s="24">
        <f t="shared" si="509"/>
        <v>44.44444444444445</v>
      </c>
      <c r="IR45" s="24">
        <f t="shared" si="510"/>
        <v>0</v>
      </c>
      <c r="IS45" s="24">
        <f t="shared" si="511"/>
        <v>46.666666666666664</v>
      </c>
      <c r="IT45" s="26">
        <f t="shared" si="512"/>
        <v>33.333333333333329</v>
      </c>
      <c r="IU45" s="23">
        <f t="shared" si="513"/>
        <v>0</v>
      </c>
      <c r="IV45" s="16" t="e">
        <f t="shared" si="11"/>
        <v>#DIV/0!</v>
      </c>
      <c r="IW45" s="20">
        <f t="shared" si="514"/>
        <v>33.333333333333329</v>
      </c>
      <c r="IX45" s="71">
        <f>DANE!DM45</f>
        <v>43844</v>
      </c>
      <c r="IY45" s="76">
        <v>2</v>
      </c>
      <c r="IZ45" s="77">
        <v>2</v>
      </c>
      <c r="JA45" s="77">
        <v>2</v>
      </c>
      <c r="JB45" s="77">
        <v>3</v>
      </c>
      <c r="JC45" s="77">
        <v>2</v>
      </c>
      <c r="JD45" s="77">
        <v>2</v>
      </c>
      <c r="JE45" s="77">
        <v>2</v>
      </c>
      <c r="JF45" s="77">
        <v>1</v>
      </c>
      <c r="JG45" s="77">
        <v>2</v>
      </c>
      <c r="JH45" s="77">
        <v>2</v>
      </c>
      <c r="JI45" s="77">
        <v>3</v>
      </c>
      <c r="JJ45" s="77">
        <v>2</v>
      </c>
      <c r="JK45" s="77">
        <v>2</v>
      </c>
      <c r="JL45" s="77">
        <v>1</v>
      </c>
      <c r="JM45" s="77">
        <v>1</v>
      </c>
      <c r="JN45" s="77">
        <v>1</v>
      </c>
      <c r="JO45" s="77">
        <v>1</v>
      </c>
      <c r="JP45" s="77">
        <v>3</v>
      </c>
      <c r="JQ45" s="77">
        <v>2</v>
      </c>
      <c r="JR45" s="77">
        <v>2</v>
      </c>
      <c r="JS45" s="77">
        <v>3</v>
      </c>
      <c r="JT45" s="77">
        <v>3</v>
      </c>
      <c r="JU45" s="77">
        <v>3</v>
      </c>
      <c r="JV45" s="77">
        <v>3</v>
      </c>
      <c r="JW45" s="77">
        <v>2</v>
      </c>
      <c r="JX45" s="77">
        <v>2</v>
      </c>
      <c r="JY45" s="77">
        <v>2</v>
      </c>
      <c r="JZ45" s="77">
        <v>3</v>
      </c>
      <c r="KA45" s="77">
        <v>4</v>
      </c>
      <c r="KB45" s="78">
        <v>4</v>
      </c>
      <c r="KC45" s="76">
        <v>2</v>
      </c>
      <c r="KD45" s="77">
        <v>2</v>
      </c>
      <c r="KE45" s="77">
        <v>2</v>
      </c>
      <c r="KF45" s="77">
        <v>2</v>
      </c>
      <c r="KG45" s="77">
        <v>2</v>
      </c>
      <c r="KH45" s="77">
        <v>2</v>
      </c>
      <c r="KI45" s="77">
        <v>2</v>
      </c>
      <c r="KJ45" s="77">
        <v>2</v>
      </c>
      <c r="KK45" s="77">
        <v>2</v>
      </c>
      <c r="KL45" s="77">
        <v>2</v>
      </c>
      <c r="KM45" s="77">
        <v>2</v>
      </c>
      <c r="KN45" s="77">
        <v>3</v>
      </c>
      <c r="KO45" s="77">
        <v>3</v>
      </c>
      <c r="KP45" s="77">
        <v>3</v>
      </c>
      <c r="KQ45" s="77">
        <v>2</v>
      </c>
      <c r="KR45" s="77">
        <v>3</v>
      </c>
      <c r="KS45" s="77">
        <v>3</v>
      </c>
      <c r="KT45" s="77">
        <v>1</v>
      </c>
      <c r="KU45" s="77">
        <v>1</v>
      </c>
      <c r="KV45" s="77">
        <v>2</v>
      </c>
      <c r="KW45" s="77">
        <v>2</v>
      </c>
      <c r="KX45" s="77">
        <v>2</v>
      </c>
      <c r="KY45" s="77">
        <v>3</v>
      </c>
      <c r="KZ45" s="77">
        <v>3</v>
      </c>
      <c r="LA45" s="77">
        <v>1</v>
      </c>
      <c r="LB45" s="77">
        <v>1</v>
      </c>
      <c r="LC45" s="77">
        <v>0</v>
      </c>
      <c r="LD45" s="78">
        <v>0</v>
      </c>
      <c r="LE45" s="25">
        <f>(((SUM('QLQ-30 + QLQ-OV28'!KA45:KB45)/2)-1)/6)*100</f>
        <v>50</v>
      </c>
      <c r="LF45" s="24">
        <f t="shared" si="563"/>
        <v>59.999999999999986</v>
      </c>
      <c r="LG45" s="24">
        <f t="shared" si="564"/>
        <v>66.666666666666671</v>
      </c>
      <c r="LH45" s="24">
        <f t="shared" si="565"/>
        <v>33.333333333333336</v>
      </c>
      <c r="LI45" s="24">
        <f t="shared" si="566"/>
        <v>66.666666666666671</v>
      </c>
      <c r="LJ45" s="24">
        <f t="shared" si="567"/>
        <v>66.666666666666671</v>
      </c>
      <c r="LK45" s="24">
        <f t="shared" si="568"/>
        <v>44.44444444444445</v>
      </c>
      <c r="LL45" s="24">
        <f t="shared" si="569"/>
        <v>0</v>
      </c>
      <c r="LM45" s="24">
        <f t="shared" si="570"/>
        <v>33.333333333333329</v>
      </c>
      <c r="LN45" s="24">
        <f t="shared" si="571"/>
        <v>0</v>
      </c>
      <c r="LO45" s="24">
        <f t="shared" si="572"/>
        <v>66.666666666666657</v>
      </c>
      <c r="LP45" s="24">
        <f t="shared" si="573"/>
        <v>33.333333333333329</v>
      </c>
      <c r="LQ45" s="24">
        <f t="shared" si="574"/>
        <v>0</v>
      </c>
      <c r="LR45" s="24">
        <f t="shared" si="575"/>
        <v>0</v>
      </c>
      <c r="LS45" s="26">
        <f t="shared" si="576"/>
        <v>66.666666666666657</v>
      </c>
      <c r="LT45" s="27">
        <f t="shared" si="577"/>
        <v>33.333333333333329</v>
      </c>
      <c r="LU45" s="24">
        <f t="shared" si="578"/>
        <v>0</v>
      </c>
      <c r="LV45" s="24">
        <f t="shared" si="579"/>
        <v>55.55555555555555</v>
      </c>
      <c r="LW45" s="24">
        <f t="shared" si="580"/>
        <v>33.333333333333329</v>
      </c>
      <c r="LX45" s="24">
        <f t="shared" si="581"/>
        <v>55.55555555555555</v>
      </c>
      <c r="LY45" s="24">
        <f t="shared" si="582"/>
        <v>0</v>
      </c>
      <c r="LZ45" s="24">
        <f t="shared" si="583"/>
        <v>53.333333333333336</v>
      </c>
      <c r="MA45" s="26">
        <f t="shared" si="584"/>
        <v>33.333333333333329</v>
      </c>
      <c r="MB45" s="23">
        <f t="shared" si="537"/>
        <v>0</v>
      </c>
      <c r="MC45" s="16" t="e">
        <f t="shared" si="12"/>
        <v>#DIV/0!</v>
      </c>
      <c r="MD45" s="20">
        <f t="shared" si="538"/>
        <v>33.333333333333329</v>
      </c>
    </row>
    <row r="46" spans="1:342">
      <c r="A46" s="40" t="s">
        <v>50</v>
      </c>
      <c r="B46" s="4" t="str">
        <f>DANE!B46</f>
        <v>19GK</v>
      </c>
      <c r="C46" s="72">
        <f>DANE!H46</f>
        <v>43720</v>
      </c>
      <c r="D46" s="76">
        <v>2</v>
      </c>
      <c r="E46" s="77">
        <v>1</v>
      </c>
      <c r="F46" s="77">
        <v>1</v>
      </c>
      <c r="G46" s="77">
        <v>2</v>
      </c>
      <c r="H46" s="77">
        <v>1</v>
      </c>
      <c r="I46" s="77">
        <v>2</v>
      </c>
      <c r="J46" s="77">
        <v>2</v>
      </c>
      <c r="K46" s="77">
        <v>1</v>
      </c>
      <c r="L46" s="77">
        <v>2</v>
      </c>
      <c r="M46" s="77">
        <v>1</v>
      </c>
      <c r="N46" s="77">
        <v>2</v>
      </c>
      <c r="O46" s="77">
        <v>2</v>
      </c>
      <c r="P46" s="77">
        <v>2</v>
      </c>
      <c r="Q46" s="77">
        <v>2</v>
      </c>
      <c r="R46" s="77">
        <v>1</v>
      </c>
      <c r="S46" s="77">
        <v>3</v>
      </c>
      <c r="T46" s="77">
        <v>2</v>
      </c>
      <c r="U46" s="77">
        <v>2</v>
      </c>
      <c r="V46" s="77">
        <v>2</v>
      </c>
      <c r="W46" s="77">
        <v>2</v>
      </c>
      <c r="X46" s="77">
        <v>3</v>
      </c>
      <c r="Y46" s="77">
        <v>3</v>
      </c>
      <c r="Z46" s="77">
        <v>3</v>
      </c>
      <c r="AA46" s="77">
        <v>3</v>
      </c>
      <c r="AB46" s="77">
        <v>2</v>
      </c>
      <c r="AC46" s="77">
        <v>2</v>
      </c>
      <c r="AD46" s="77">
        <v>2</v>
      </c>
      <c r="AE46" s="77">
        <v>1</v>
      </c>
      <c r="AF46" s="77">
        <v>3</v>
      </c>
      <c r="AG46" s="78">
        <v>4</v>
      </c>
      <c r="AH46" s="76">
        <v>3</v>
      </c>
      <c r="AI46" s="77">
        <v>3</v>
      </c>
      <c r="AJ46" s="77">
        <v>3</v>
      </c>
      <c r="AK46" s="77">
        <v>4</v>
      </c>
      <c r="AL46" s="77">
        <v>4</v>
      </c>
      <c r="AM46" s="77">
        <v>4</v>
      </c>
      <c r="AN46" s="77">
        <v>3</v>
      </c>
      <c r="AO46" s="77">
        <v>1</v>
      </c>
      <c r="AP46" s="77">
        <v>1</v>
      </c>
      <c r="AQ46" s="77">
        <v>2</v>
      </c>
      <c r="AR46" s="77">
        <v>1</v>
      </c>
      <c r="AS46" s="77">
        <v>1</v>
      </c>
      <c r="AT46" s="77">
        <v>1</v>
      </c>
      <c r="AU46" s="77">
        <v>3</v>
      </c>
      <c r="AV46" s="77">
        <v>1</v>
      </c>
      <c r="AW46" s="77">
        <v>2</v>
      </c>
      <c r="AX46" s="77">
        <v>2</v>
      </c>
      <c r="AY46" s="77">
        <v>1</v>
      </c>
      <c r="AZ46" s="77">
        <v>1</v>
      </c>
      <c r="BA46" s="77">
        <v>1</v>
      </c>
      <c r="BB46" s="77">
        <v>1</v>
      </c>
      <c r="BC46" s="77">
        <v>2</v>
      </c>
      <c r="BD46" s="77">
        <v>2</v>
      </c>
      <c r="BE46" s="77">
        <v>3</v>
      </c>
      <c r="BF46" s="77">
        <v>1</v>
      </c>
      <c r="BG46" s="77">
        <v>1</v>
      </c>
      <c r="BH46" s="77">
        <v>0</v>
      </c>
      <c r="BI46" s="78">
        <v>0</v>
      </c>
      <c r="BJ46" s="25">
        <f>(((SUM('QLQ-30 + QLQ-OV28'!AF46:AG46)/2)-1)/6)*100</f>
        <v>41.666666666666671</v>
      </c>
      <c r="BK46" s="24">
        <f t="shared" si="539"/>
        <v>86.666666666666671</v>
      </c>
      <c r="BL46" s="24">
        <f t="shared" si="540"/>
        <v>66.666666666666671</v>
      </c>
      <c r="BM46" s="24">
        <f t="shared" si="541"/>
        <v>33.333333333333336</v>
      </c>
      <c r="BN46" s="24">
        <f t="shared" si="542"/>
        <v>66.666666666666671</v>
      </c>
      <c r="BO46" s="24">
        <f t="shared" si="543"/>
        <v>66.666666666666671</v>
      </c>
      <c r="BP46" s="24">
        <f t="shared" si="544"/>
        <v>22.222222222222225</v>
      </c>
      <c r="BQ46" s="24">
        <f t="shared" si="545"/>
        <v>16.666666666666664</v>
      </c>
      <c r="BR46" s="24">
        <f t="shared" si="546"/>
        <v>33.333333333333329</v>
      </c>
      <c r="BS46" s="24">
        <f t="shared" si="547"/>
        <v>0</v>
      </c>
      <c r="BT46" s="24">
        <f t="shared" si="548"/>
        <v>33.333333333333329</v>
      </c>
      <c r="BU46" s="24">
        <f t="shared" si="549"/>
        <v>33.333333333333329</v>
      </c>
      <c r="BV46" s="24">
        <f t="shared" si="550"/>
        <v>66.666666666666657</v>
      </c>
      <c r="BW46" s="24">
        <f t="shared" si="551"/>
        <v>33.333333333333329</v>
      </c>
      <c r="BX46" s="26">
        <f t="shared" si="552"/>
        <v>0</v>
      </c>
      <c r="BY46" s="27">
        <f t="shared" si="553"/>
        <v>0</v>
      </c>
      <c r="BZ46" s="24">
        <f t="shared" si="554"/>
        <v>0</v>
      </c>
      <c r="CA46" s="24">
        <f t="shared" si="555"/>
        <v>44.44444444444445</v>
      </c>
      <c r="CB46" s="24">
        <f t="shared" si="556"/>
        <v>80.952380952380949</v>
      </c>
      <c r="CC46" s="24">
        <f t="shared" si="557"/>
        <v>0</v>
      </c>
      <c r="CD46" s="24">
        <f t="shared" si="558"/>
        <v>0</v>
      </c>
      <c r="CE46" s="24">
        <f t="shared" si="559"/>
        <v>33.333333333333329</v>
      </c>
      <c r="CF46" s="26">
        <f t="shared" si="560"/>
        <v>0</v>
      </c>
      <c r="CG46" s="23">
        <f t="shared" si="561"/>
        <v>0</v>
      </c>
      <c r="CH46" s="16" t="e">
        <f t="shared" si="0"/>
        <v>#DIV/0!</v>
      </c>
      <c r="CI46" s="20">
        <f t="shared" si="562"/>
        <v>0</v>
      </c>
      <c r="CJ46" s="71">
        <f>DANE!AY46</f>
        <v>43745</v>
      </c>
      <c r="CK46" s="76">
        <v>2</v>
      </c>
      <c r="CL46" s="77">
        <v>2</v>
      </c>
      <c r="CM46" s="77">
        <v>2</v>
      </c>
      <c r="CN46" s="77">
        <v>2</v>
      </c>
      <c r="CO46" s="77">
        <v>1</v>
      </c>
      <c r="CP46" s="77">
        <v>2</v>
      </c>
      <c r="CQ46" s="77">
        <v>2</v>
      </c>
      <c r="CR46" s="77">
        <v>1</v>
      </c>
      <c r="CS46" s="77">
        <v>3</v>
      </c>
      <c r="CT46" s="77">
        <v>2</v>
      </c>
      <c r="CU46" s="77">
        <v>2</v>
      </c>
      <c r="CV46" s="77">
        <v>3</v>
      </c>
      <c r="CW46" s="77">
        <v>2</v>
      </c>
      <c r="CX46" s="77">
        <v>2</v>
      </c>
      <c r="CY46" s="77">
        <v>2</v>
      </c>
      <c r="CZ46" s="77">
        <v>4</v>
      </c>
      <c r="DA46" s="77">
        <v>1</v>
      </c>
      <c r="DB46" s="77">
        <v>3</v>
      </c>
      <c r="DC46" s="77">
        <v>3</v>
      </c>
      <c r="DD46" s="77">
        <v>3</v>
      </c>
      <c r="DE46" s="77">
        <v>3</v>
      </c>
      <c r="DF46" s="77">
        <v>3</v>
      </c>
      <c r="DG46" s="77">
        <v>3</v>
      </c>
      <c r="DH46" s="77">
        <v>3</v>
      </c>
      <c r="DI46" s="77">
        <v>3</v>
      </c>
      <c r="DJ46" s="77">
        <v>2</v>
      </c>
      <c r="DK46" s="77">
        <v>2</v>
      </c>
      <c r="DL46" s="77">
        <v>1</v>
      </c>
      <c r="DM46" s="77">
        <v>5</v>
      </c>
      <c r="DN46" s="78">
        <v>5</v>
      </c>
      <c r="DO46" s="76">
        <v>3</v>
      </c>
      <c r="DP46" s="77">
        <v>3</v>
      </c>
      <c r="DQ46" s="77">
        <v>3</v>
      </c>
      <c r="DR46" s="77">
        <v>3</v>
      </c>
      <c r="DS46" s="77">
        <v>3</v>
      </c>
      <c r="DT46" s="77">
        <v>3</v>
      </c>
      <c r="DU46" s="77">
        <v>3</v>
      </c>
      <c r="DV46" s="77">
        <v>2</v>
      </c>
      <c r="DW46" s="77">
        <v>2</v>
      </c>
      <c r="DX46" s="77">
        <v>2</v>
      </c>
      <c r="DY46" s="77">
        <v>3</v>
      </c>
      <c r="DZ46" s="77">
        <v>3</v>
      </c>
      <c r="EA46" s="77">
        <v>3</v>
      </c>
      <c r="EB46" s="77">
        <v>3</v>
      </c>
      <c r="EC46" s="77">
        <v>2</v>
      </c>
      <c r="ED46" s="77">
        <v>3</v>
      </c>
      <c r="EE46" s="77">
        <v>3</v>
      </c>
      <c r="EF46" s="77">
        <v>1</v>
      </c>
      <c r="EG46" s="77">
        <v>1</v>
      </c>
      <c r="EH46" s="77">
        <v>2</v>
      </c>
      <c r="EI46" s="77">
        <v>2</v>
      </c>
      <c r="EJ46" s="77">
        <v>2</v>
      </c>
      <c r="EK46" s="77">
        <v>3</v>
      </c>
      <c r="EL46" s="77">
        <v>4</v>
      </c>
      <c r="EM46" s="77">
        <v>1</v>
      </c>
      <c r="EN46" s="77">
        <v>1</v>
      </c>
      <c r="EO46" s="77">
        <v>0</v>
      </c>
      <c r="EP46" s="78">
        <v>0</v>
      </c>
      <c r="EQ46" s="25">
        <f>(((SUM('QLQ-30 + QLQ-OV28'!DM46:DN46)/2)-1)/6)*100</f>
        <v>66.666666666666657</v>
      </c>
      <c r="ER46" s="24">
        <f t="shared" si="467"/>
        <v>73.333333333333343</v>
      </c>
      <c r="ES46" s="24">
        <f t="shared" si="468"/>
        <v>66.666666666666671</v>
      </c>
      <c r="ET46" s="24">
        <f t="shared" si="469"/>
        <v>33.333333333333336</v>
      </c>
      <c r="EU46" s="24">
        <f t="shared" si="470"/>
        <v>33.333333333333336</v>
      </c>
      <c r="EV46" s="24">
        <f t="shared" si="471"/>
        <v>66.666666666666671</v>
      </c>
      <c r="EW46" s="24">
        <f t="shared" si="472"/>
        <v>55.55555555555555</v>
      </c>
      <c r="EX46" s="24">
        <f t="shared" si="473"/>
        <v>33.333333333333329</v>
      </c>
      <c r="EY46" s="24">
        <f t="shared" si="474"/>
        <v>66.666666666666657</v>
      </c>
      <c r="EZ46" s="24">
        <f t="shared" si="475"/>
        <v>0</v>
      </c>
      <c r="FA46" s="24">
        <f t="shared" si="476"/>
        <v>33.333333333333329</v>
      </c>
      <c r="FB46" s="24">
        <f t="shared" si="477"/>
        <v>33.333333333333329</v>
      </c>
      <c r="FC46" s="24">
        <f t="shared" si="478"/>
        <v>100</v>
      </c>
      <c r="FD46" s="24">
        <f t="shared" si="479"/>
        <v>0</v>
      </c>
      <c r="FE46" s="26">
        <f t="shared" si="480"/>
        <v>0</v>
      </c>
      <c r="FF46" s="27">
        <f t="shared" si="481"/>
        <v>33.333333333333329</v>
      </c>
      <c r="FG46" s="24">
        <f t="shared" si="482"/>
        <v>0</v>
      </c>
      <c r="FH46" s="24">
        <f t="shared" si="483"/>
        <v>66.666666666666657</v>
      </c>
      <c r="FI46" s="24">
        <f t="shared" si="484"/>
        <v>66.666666666666657</v>
      </c>
      <c r="FJ46" s="24">
        <f t="shared" si="485"/>
        <v>66.666666666666657</v>
      </c>
      <c r="FK46" s="24">
        <f t="shared" si="486"/>
        <v>0</v>
      </c>
      <c r="FL46" s="24">
        <f t="shared" si="487"/>
        <v>53.333333333333336</v>
      </c>
      <c r="FM46" s="26">
        <f t="shared" si="488"/>
        <v>33.333333333333329</v>
      </c>
      <c r="FN46" s="23">
        <f t="shared" si="489"/>
        <v>0</v>
      </c>
      <c r="FO46" s="16" t="e">
        <f t="shared" si="10"/>
        <v>#DIV/0!</v>
      </c>
      <c r="FP46" s="20">
        <f t="shared" si="490"/>
        <v>33.333333333333329</v>
      </c>
      <c r="FQ46" s="71">
        <f>DANE!CF46</f>
        <v>43794</v>
      </c>
      <c r="FR46" s="76">
        <v>2</v>
      </c>
      <c r="FS46" s="77">
        <v>2</v>
      </c>
      <c r="FT46" s="77">
        <v>2</v>
      </c>
      <c r="FU46" s="77">
        <v>2</v>
      </c>
      <c r="FV46" s="77">
        <v>2</v>
      </c>
      <c r="FW46" s="77">
        <v>3</v>
      </c>
      <c r="FX46" s="77">
        <v>3</v>
      </c>
      <c r="FY46" s="77">
        <v>2</v>
      </c>
      <c r="FZ46" s="77">
        <v>4</v>
      </c>
      <c r="GA46" s="77">
        <v>3</v>
      </c>
      <c r="GB46" s="77">
        <v>4</v>
      </c>
      <c r="GC46" s="77">
        <v>4</v>
      </c>
      <c r="GD46" s="77">
        <v>3</v>
      </c>
      <c r="GE46" s="77">
        <v>3</v>
      </c>
      <c r="GF46" s="77">
        <v>2</v>
      </c>
      <c r="GG46" s="77">
        <v>4</v>
      </c>
      <c r="GH46" s="77">
        <v>2</v>
      </c>
      <c r="GI46" s="77">
        <v>3</v>
      </c>
      <c r="GJ46" s="77">
        <v>3</v>
      </c>
      <c r="GK46" s="77">
        <v>3</v>
      </c>
      <c r="GL46" s="77">
        <v>3</v>
      </c>
      <c r="GM46" s="77">
        <v>3</v>
      </c>
      <c r="GN46" s="77">
        <v>3</v>
      </c>
      <c r="GO46" s="77">
        <v>3</v>
      </c>
      <c r="GP46" s="77">
        <v>3</v>
      </c>
      <c r="GQ46" s="77">
        <v>2</v>
      </c>
      <c r="GR46" s="77">
        <v>2</v>
      </c>
      <c r="GS46" s="77">
        <v>2</v>
      </c>
      <c r="GT46" s="77">
        <v>4</v>
      </c>
      <c r="GU46" s="78">
        <v>4</v>
      </c>
      <c r="GV46" s="76">
        <v>3</v>
      </c>
      <c r="GW46" s="77">
        <v>3</v>
      </c>
      <c r="GX46" s="77">
        <v>3</v>
      </c>
      <c r="GY46" s="77">
        <v>3</v>
      </c>
      <c r="GZ46" s="77">
        <v>3</v>
      </c>
      <c r="HA46" s="77">
        <v>2</v>
      </c>
      <c r="HB46" s="77">
        <v>2</v>
      </c>
      <c r="HC46" s="77">
        <v>2</v>
      </c>
      <c r="HD46" s="77">
        <v>3</v>
      </c>
      <c r="HE46" s="77">
        <v>3</v>
      </c>
      <c r="HF46" s="77">
        <v>3</v>
      </c>
      <c r="HG46" s="77">
        <v>3</v>
      </c>
      <c r="HH46" s="77">
        <v>3</v>
      </c>
      <c r="HI46" s="77">
        <v>3</v>
      </c>
      <c r="HJ46" s="77">
        <v>2</v>
      </c>
      <c r="HK46" s="77">
        <v>2</v>
      </c>
      <c r="HL46" s="77">
        <v>3</v>
      </c>
      <c r="HM46" s="77">
        <v>1</v>
      </c>
      <c r="HN46" s="77">
        <v>1</v>
      </c>
      <c r="HO46" s="77">
        <v>2</v>
      </c>
      <c r="HP46" s="77">
        <v>2</v>
      </c>
      <c r="HQ46" s="77">
        <v>2</v>
      </c>
      <c r="HR46" s="77">
        <v>4</v>
      </c>
      <c r="HS46" s="77">
        <v>4</v>
      </c>
      <c r="HT46" s="77">
        <v>1</v>
      </c>
      <c r="HU46" s="77">
        <v>1</v>
      </c>
      <c r="HV46" s="77">
        <v>0</v>
      </c>
      <c r="HW46" s="78">
        <v>0</v>
      </c>
      <c r="HX46" s="25">
        <f>(((SUM('QLQ-30 + QLQ-OV28'!GT46:GU46)/2)-1)/6)*100</f>
        <v>50</v>
      </c>
      <c r="HY46" s="24">
        <f t="shared" si="491"/>
        <v>66.666666666666671</v>
      </c>
      <c r="HZ46" s="24">
        <f t="shared" si="492"/>
        <v>33.333333333333336</v>
      </c>
      <c r="IA46" s="24">
        <f t="shared" si="493"/>
        <v>33.333333333333336</v>
      </c>
      <c r="IB46" s="24">
        <f t="shared" si="494"/>
        <v>33.333333333333336</v>
      </c>
      <c r="IC46" s="24">
        <f t="shared" si="495"/>
        <v>66.666666666666671</v>
      </c>
      <c r="ID46" s="24">
        <f t="shared" si="496"/>
        <v>77.777777777777786</v>
      </c>
      <c r="IE46" s="24">
        <f t="shared" si="497"/>
        <v>50</v>
      </c>
      <c r="IF46" s="24">
        <f t="shared" si="498"/>
        <v>83.333333333333343</v>
      </c>
      <c r="IG46" s="24">
        <f t="shared" si="499"/>
        <v>33.333333333333329</v>
      </c>
      <c r="IH46" s="24">
        <f t="shared" si="500"/>
        <v>100</v>
      </c>
      <c r="II46" s="24">
        <f t="shared" si="501"/>
        <v>66.666666666666657</v>
      </c>
      <c r="IJ46" s="24">
        <f t="shared" si="502"/>
        <v>100</v>
      </c>
      <c r="IK46" s="24">
        <f t="shared" si="503"/>
        <v>33.333333333333329</v>
      </c>
      <c r="IL46" s="26">
        <f t="shared" si="504"/>
        <v>33.333333333333329</v>
      </c>
      <c r="IM46" s="27">
        <f t="shared" si="505"/>
        <v>33.333333333333329</v>
      </c>
      <c r="IN46" s="24">
        <f t="shared" si="506"/>
        <v>0</v>
      </c>
      <c r="IO46" s="24">
        <f t="shared" si="507"/>
        <v>77.777777777777786</v>
      </c>
      <c r="IP46" s="24">
        <f t="shared" si="508"/>
        <v>57.142857142857153</v>
      </c>
      <c r="IQ46" s="24">
        <f t="shared" si="509"/>
        <v>66.666666666666657</v>
      </c>
      <c r="IR46" s="24">
        <f t="shared" si="510"/>
        <v>0</v>
      </c>
      <c r="IS46" s="24">
        <f t="shared" si="511"/>
        <v>53.333333333333336</v>
      </c>
      <c r="IT46" s="26">
        <f t="shared" si="512"/>
        <v>50</v>
      </c>
      <c r="IU46" s="23">
        <f t="shared" si="513"/>
        <v>0</v>
      </c>
      <c r="IV46" s="16" t="e">
        <f t="shared" si="11"/>
        <v>#DIV/0!</v>
      </c>
      <c r="IW46" s="20">
        <f t="shared" si="514"/>
        <v>50</v>
      </c>
      <c r="IX46" s="71">
        <f>DANE!DM46</f>
        <v>43853</v>
      </c>
      <c r="IY46" s="76">
        <v>2</v>
      </c>
      <c r="IZ46" s="77">
        <v>2</v>
      </c>
      <c r="JA46" s="77">
        <v>3</v>
      </c>
      <c r="JB46" s="77">
        <v>3</v>
      </c>
      <c r="JC46" s="77">
        <v>3</v>
      </c>
      <c r="JD46" s="77">
        <v>3</v>
      </c>
      <c r="JE46" s="77">
        <v>3</v>
      </c>
      <c r="JF46" s="77">
        <v>3</v>
      </c>
      <c r="JG46" s="77">
        <v>4</v>
      </c>
      <c r="JH46" s="77">
        <v>3</v>
      </c>
      <c r="JI46" s="77">
        <v>3</v>
      </c>
      <c r="JJ46" s="77">
        <v>3</v>
      </c>
      <c r="JK46" s="77">
        <v>3</v>
      </c>
      <c r="JL46" s="77">
        <v>2</v>
      </c>
      <c r="JM46" s="77">
        <v>2</v>
      </c>
      <c r="JN46" s="77">
        <v>4</v>
      </c>
      <c r="JO46" s="77">
        <v>1</v>
      </c>
      <c r="JP46" s="77">
        <v>3</v>
      </c>
      <c r="JQ46" s="77">
        <v>3</v>
      </c>
      <c r="JR46" s="77">
        <v>2</v>
      </c>
      <c r="JS46" s="77">
        <v>2</v>
      </c>
      <c r="JT46" s="77">
        <v>2</v>
      </c>
      <c r="JU46" s="77">
        <v>2</v>
      </c>
      <c r="JV46" s="77">
        <v>2</v>
      </c>
      <c r="JW46" s="77">
        <v>2</v>
      </c>
      <c r="JX46" s="77">
        <v>3</v>
      </c>
      <c r="JY46" s="77">
        <v>3</v>
      </c>
      <c r="JZ46" s="77">
        <v>3</v>
      </c>
      <c r="KA46" s="77">
        <v>4</v>
      </c>
      <c r="KB46" s="78">
        <v>4</v>
      </c>
      <c r="KC46" s="76">
        <v>2</v>
      </c>
      <c r="KD46" s="77">
        <v>3</v>
      </c>
      <c r="KE46" s="77">
        <v>3</v>
      </c>
      <c r="KF46" s="77">
        <v>3</v>
      </c>
      <c r="KG46" s="77">
        <v>2</v>
      </c>
      <c r="KH46" s="77">
        <v>2</v>
      </c>
      <c r="KI46" s="77">
        <v>2</v>
      </c>
      <c r="KJ46" s="77">
        <v>3</v>
      </c>
      <c r="KK46" s="77">
        <v>4</v>
      </c>
      <c r="KL46" s="77">
        <v>2</v>
      </c>
      <c r="KM46" s="77">
        <v>2</v>
      </c>
      <c r="KN46" s="77">
        <v>3</v>
      </c>
      <c r="KO46" s="77">
        <v>3</v>
      </c>
      <c r="KP46" s="77">
        <v>3</v>
      </c>
      <c r="KQ46" s="77">
        <v>2</v>
      </c>
      <c r="KR46" s="77">
        <v>2</v>
      </c>
      <c r="KS46" s="77">
        <v>2</v>
      </c>
      <c r="KT46" s="77">
        <v>1</v>
      </c>
      <c r="KU46" s="77">
        <v>1</v>
      </c>
      <c r="KV46" s="77">
        <v>3</v>
      </c>
      <c r="KW46" s="77">
        <v>3</v>
      </c>
      <c r="KX46" s="77">
        <v>3</v>
      </c>
      <c r="KY46" s="77">
        <v>3</v>
      </c>
      <c r="KZ46" s="77">
        <v>3</v>
      </c>
      <c r="LA46" s="77">
        <v>1</v>
      </c>
      <c r="LB46" s="77">
        <v>1</v>
      </c>
      <c r="LC46" s="77">
        <v>0</v>
      </c>
      <c r="LD46" s="78">
        <v>0</v>
      </c>
      <c r="LE46" s="25">
        <f>(((SUM('QLQ-30 + QLQ-OV28'!KA46:KB46)/2)-1)/6)*100</f>
        <v>50</v>
      </c>
      <c r="LF46" s="24">
        <f t="shared" si="515"/>
        <v>46.666666666666664</v>
      </c>
      <c r="LG46" s="24">
        <f t="shared" si="516"/>
        <v>33.333333333333336</v>
      </c>
      <c r="LH46" s="24">
        <f t="shared" si="517"/>
        <v>66.666666666666671</v>
      </c>
      <c r="LI46" s="24">
        <f t="shared" si="518"/>
        <v>66.666666666666671</v>
      </c>
      <c r="LJ46" s="24">
        <f t="shared" si="519"/>
        <v>33.333333333333336</v>
      </c>
      <c r="LK46" s="24">
        <f t="shared" si="520"/>
        <v>66.666666666666657</v>
      </c>
      <c r="LL46" s="24">
        <f t="shared" si="521"/>
        <v>33.333333333333329</v>
      </c>
      <c r="LM46" s="24">
        <f t="shared" si="522"/>
        <v>83.333333333333343</v>
      </c>
      <c r="LN46" s="24">
        <f t="shared" si="523"/>
        <v>66.666666666666657</v>
      </c>
      <c r="LO46" s="24">
        <f t="shared" si="524"/>
        <v>66.666666666666657</v>
      </c>
      <c r="LP46" s="24">
        <f t="shared" si="525"/>
        <v>66.666666666666657</v>
      </c>
      <c r="LQ46" s="24">
        <f t="shared" si="526"/>
        <v>100</v>
      </c>
      <c r="LR46" s="24">
        <f t="shared" si="527"/>
        <v>0</v>
      </c>
      <c r="LS46" s="26">
        <f t="shared" si="528"/>
        <v>66.666666666666657</v>
      </c>
      <c r="LT46" s="27">
        <f t="shared" si="529"/>
        <v>66.666666666666657</v>
      </c>
      <c r="LU46" s="24">
        <f t="shared" si="530"/>
        <v>0</v>
      </c>
      <c r="LV46" s="24">
        <f t="shared" si="531"/>
        <v>66.666666666666657</v>
      </c>
      <c r="LW46" s="24">
        <f t="shared" si="532"/>
        <v>47.619047619047613</v>
      </c>
      <c r="LX46" s="24">
        <f t="shared" si="533"/>
        <v>55.55555555555555</v>
      </c>
      <c r="LY46" s="24">
        <f t="shared" si="534"/>
        <v>0</v>
      </c>
      <c r="LZ46" s="24">
        <f t="shared" si="535"/>
        <v>40.000000000000007</v>
      </c>
      <c r="MA46" s="26">
        <f t="shared" si="536"/>
        <v>83.333333333333343</v>
      </c>
      <c r="MB46" s="23">
        <f t="shared" si="537"/>
        <v>0</v>
      </c>
      <c r="MC46" s="16" t="e">
        <f t="shared" si="12"/>
        <v>#DIV/0!</v>
      </c>
      <c r="MD46" s="20">
        <f t="shared" si="538"/>
        <v>83.333333333333343</v>
      </c>
    </row>
    <row r="47" spans="1:342">
      <c r="A47" s="40" t="s">
        <v>51</v>
      </c>
      <c r="B47" s="4" t="str">
        <f>DANE!B47</f>
        <v>62MT</v>
      </c>
      <c r="C47" s="72">
        <f>DANE!H47</f>
        <v>43791</v>
      </c>
      <c r="D47" s="76">
        <v>2</v>
      </c>
      <c r="E47" s="77">
        <v>2</v>
      </c>
      <c r="F47" s="77">
        <v>3</v>
      </c>
      <c r="G47" s="77">
        <v>3</v>
      </c>
      <c r="H47" s="77">
        <v>3</v>
      </c>
      <c r="I47" s="77">
        <v>1</v>
      </c>
      <c r="J47" s="77">
        <v>1</v>
      </c>
      <c r="K47" s="77">
        <v>1</v>
      </c>
      <c r="L47" s="77">
        <v>1</v>
      </c>
      <c r="M47" s="77">
        <v>2</v>
      </c>
      <c r="N47" s="77">
        <v>2</v>
      </c>
      <c r="O47" s="77">
        <v>2</v>
      </c>
      <c r="P47" s="77">
        <v>1</v>
      </c>
      <c r="Q47" s="77">
        <v>1</v>
      </c>
      <c r="R47" s="77">
        <v>1</v>
      </c>
      <c r="S47" s="77">
        <v>3</v>
      </c>
      <c r="T47" s="77">
        <v>1</v>
      </c>
      <c r="U47" s="77">
        <v>2</v>
      </c>
      <c r="V47" s="77">
        <v>2</v>
      </c>
      <c r="W47" s="77">
        <v>2</v>
      </c>
      <c r="X47" s="77">
        <v>2</v>
      </c>
      <c r="Y47" s="77">
        <v>2</v>
      </c>
      <c r="Z47" s="77">
        <v>2</v>
      </c>
      <c r="AA47" s="77">
        <v>1</v>
      </c>
      <c r="AB47" s="77">
        <v>2</v>
      </c>
      <c r="AC47" s="77">
        <v>1</v>
      </c>
      <c r="AD47" s="77">
        <v>2</v>
      </c>
      <c r="AE47" s="77">
        <v>1</v>
      </c>
      <c r="AF47" s="77">
        <v>5</v>
      </c>
      <c r="AG47" s="78">
        <v>5</v>
      </c>
      <c r="AH47" s="76">
        <v>2</v>
      </c>
      <c r="AI47" s="77">
        <v>3</v>
      </c>
      <c r="AJ47" s="77">
        <v>3</v>
      </c>
      <c r="AK47" s="77">
        <v>3</v>
      </c>
      <c r="AL47" s="77">
        <v>3</v>
      </c>
      <c r="AM47" s="77">
        <v>2</v>
      </c>
      <c r="AN47" s="77">
        <v>2</v>
      </c>
      <c r="AO47" s="77">
        <v>1</v>
      </c>
      <c r="AP47" s="77">
        <v>0</v>
      </c>
      <c r="AQ47" s="77">
        <v>1</v>
      </c>
      <c r="AR47" s="77">
        <v>1</v>
      </c>
      <c r="AS47" s="77">
        <v>1</v>
      </c>
      <c r="AT47" s="77">
        <v>1</v>
      </c>
      <c r="AU47" s="77">
        <v>2</v>
      </c>
      <c r="AV47" s="77">
        <v>1</v>
      </c>
      <c r="AW47" s="77">
        <v>2</v>
      </c>
      <c r="AX47" s="77">
        <v>2</v>
      </c>
      <c r="AY47" s="77">
        <v>1</v>
      </c>
      <c r="AZ47" s="77">
        <v>1</v>
      </c>
      <c r="BA47" s="77">
        <v>1</v>
      </c>
      <c r="BB47" s="77">
        <v>1</v>
      </c>
      <c r="BC47" s="77">
        <v>2</v>
      </c>
      <c r="BD47" s="77">
        <v>2</v>
      </c>
      <c r="BE47" s="77">
        <v>2</v>
      </c>
      <c r="BF47" s="77">
        <v>1</v>
      </c>
      <c r="BG47" s="77">
        <v>1</v>
      </c>
      <c r="BH47" s="77">
        <v>0</v>
      </c>
      <c r="BI47" s="78">
        <v>0</v>
      </c>
      <c r="BJ47" s="25">
        <f>(((SUM('QLQ-30 + QLQ-OV28'!AF47:AG47)/2)-1)/6)*100</f>
        <v>66.666666666666657</v>
      </c>
      <c r="BK47" s="24">
        <f t="shared" si="539"/>
        <v>46.666666666666664</v>
      </c>
      <c r="BL47" s="24">
        <f t="shared" si="540"/>
        <v>100</v>
      </c>
      <c r="BM47" s="24">
        <f t="shared" si="541"/>
        <v>75</v>
      </c>
      <c r="BN47" s="24">
        <f t="shared" si="542"/>
        <v>66.666666666666671</v>
      </c>
      <c r="BO47" s="24">
        <f t="shared" si="543"/>
        <v>83.333333333333343</v>
      </c>
      <c r="BP47" s="24">
        <f t="shared" si="544"/>
        <v>33.333333333333329</v>
      </c>
      <c r="BQ47" s="24">
        <f t="shared" si="545"/>
        <v>0</v>
      </c>
      <c r="BR47" s="24">
        <f t="shared" si="546"/>
        <v>16.666666666666664</v>
      </c>
      <c r="BS47" s="24">
        <f t="shared" si="547"/>
        <v>0</v>
      </c>
      <c r="BT47" s="24">
        <f t="shared" si="548"/>
        <v>33.333333333333329</v>
      </c>
      <c r="BU47" s="24">
        <f t="shared" si="549"/>
        <v>0</v>
      </c>
      <c r="BV47" s="24">
        <f t="shared" si="550"/>
        <v>66.666666666666657</v>
      </c>
      <c r="BW47" s="24">
        <f t="shared" si="551"/>
        <v>0</v>
      </c>
      <c r="BX47" s="26">
        <f t="shared" si="552"/>
        <v>0</v>
      </c>
      <c r="BY47" s="27">
        <f t="shared" si="553"/>
        <v>0</v>
      </c>
      <c r="BZ47" s="24">
        <f t="shared" si="554"/>
        <v>0</v>
      </c>
      <c r="CA47" s="24">
        <f t="shared" si="555"/>
        <v>33.333333333333329</v>
      </c>
      <c r="CB47" s="24">
        <f t="shared" si="556"/>
        <v>52.380952380952387</v>
      </c>
      <c r="CC47" s="24">
        <f t="shared" si="557"/>
        <v>0</v>
      </c>
      <c r="CD47" s="24">
        <f t="shared" si="558"/>
        <v>0</v>
      </c>
      <c r="CE47" s="24">
        <f t="shared" si="559"/>
        <v>20.000000000000004</v>
      </c>
      <c r="CF47" s="26">
        <f t="shared" si="560"/>
        <v>0</v>
      </c>
      <c r="CG47" s="23">
        <f t="shared" si="561"/>
        <v>0</v>
      </c>
      <c r="CH47" s="16" t="e">
        <f t="shared" si="0"/>
        <v>#DIV/0!</v>
      </c>
      <c r="CI47" s="20">
        <f t="shared" si="562"/>
        <v>-16.666666666666664</v>
      </c>
      <c r="CJ47" s="71">
        <f>DANE!AY47</f>
        <v>43812</v>
      </c>
      <c r="CK47" s="76">
        <v>2</v>
      </c>
      <c r="CL47" s="77">
        <v>3</v>
      </c>
      <c r="CM47" s="77">
        <v>2</v>
      </c>
      <c r="CN47" s="77">
        <v>2</v>
      </c>
      <c r="CO47" s="77">
        <v>2</v>
      </c>
      <c r="CP47" s="77">
        <v>2</v>
      </c>
      <c r="CQ47" s="77">
        <v>2</v>
      </c>
      <c r="CR47" s="77">
        <v>2</v>
      </c>
      <c r="CS47" s="77">
        <v>3</v>
      </c>
      <c r="CT47" s="77">
        <v>4</v>
      </c>
      <c r="CU47" s="77">
        <v>3</v>
      </c>
      <c r="CV47" s="77">
        <v>3</v>
      </c>
      <c r="CW47" s="77">
        <v>2</v>
      </c>
      <c r="CX47" s="77">
        <v>2</v>
      </c>
      <c r="CY47" s="77">
        <v>1</v>
      </c>
      <c r="CZ47" s="77">
        <v>3</v>
      </c>
      <c r="DA47" s="77">
        <v>1</v>
      </c>
      <c r="DB47" s="77">
        <v>3</v>
      </c>
      <c r="DC47" s="77">
        <v>3</v>
      </c>
      <c r="DD47" s="77">
        <v>2</v>
      </c>
      <c r="DE47" s="77">
        <v>2</v>
      </c>
      <c r="DF47" s="77">
        <v>3</v>
      </c>
      <c r="DG47" s="77">
        <v>2</v>
      </c>
      <c r="DH47" s="77">
        <v>2</v>
      </c>
      <c r="DI47" s="77">
        <v>2</v>
      </c>
      <c r="DJ47" s="77">
        <v>2</v>
      </c>
      <c r="DK47" s="77">
        <v>2</v>
      </c>
      <c r="DL47" s="77">
        <v>1</v>
      </c>
      <c r="DM47" s="77">
        <v>4</v>
      </c>
      <c r="DN47" s="78">
        <v>5</v>
      </c>
      <c r="DO47" s="76">
        <v>2</v>
      </c>
      <c r="DP47" s="77">
        <v>3</v>
      </c>
      <c r="DQ47" s="77">
        <v>3</v>
      </c>
      <c r="DR47" s="77">
        <v>3</v>
      </c>
      <c r="DS47" s="77">
        <v>3</v>
      </c>
      <c r="DT47" s="77">
        <v>3</v>
      </c>
      <c r="DU47" s="77">
        <v>2</v>
      </c>
      <c r="DV47" s="77">
        <v>2</v>
      </c>
      <c r="DW47" s="77">
        <v>2</v>
      </c>
      <c r="DX47" s="77">
        <v>3</v>
      </c>
      <c r="DY47" s="77">
        <v>3</v>
      </c>
      <c r="DZ47" s="77">
        <v>2</v>
      </c>
      <c r="EA47" s="77">
        <v>2</v>
      </c>
      <c r="EB47" s="77">
        <v>3</v>
      </c>
      <c r="EC47" s="77">
        <v>3</v>
      </c>
      <c r="ED47" s="77">
        <v>2</v>
      </c>
      <c r="EE47" s="77">
        <v>2</v>
      </c>
      <c r="EF47" s="77">
        <v>1</v>
      </c>
      <c r="EG47" s="77">
        <v>1</v>
      </c>
      <c r="EH47" s="77">
        <v>1</v>
      </c>
      <c r="EI47" s="77">
        <v>1</v>
      </c>
      <c r="EJ47" s="77">
        <v>1</v>
      </c>
      <c r="EK47" s="77">
        <v>2</v>
      </c>
      <c r="EL47" s="77">
        <v>3</v>
      </c>
      <c r="EM47" s="77">
        <v>1</v>
      </c>
      <c r="EN47" s="77">
        <v>1</v>
      </c>
      <c r="EO47" s="77">
        <v>0</v>
      </c>
      <c r="EP47" s="78">
        <v>0</v>
      </c>
      <c r="EQ47" s="25">
        <f>(((SUM('QLQ-30 + QLQ-OV28'!DM47:DN47)/2)-1)/6)*100</f>
        <v>58.333333333333336</v>
      </c>
      <c r="ER47" s="24">
        <f t="shared" si="467"/>
        <v>59.999999999999986</v>
      </c>
      <c r="ES47" s="24">
        <f t="shared" si="468"/>
        <v>66.666666666666671</v>
      </c>
      <c r="ET47" s="24">
        <f t="shared" si="469"/>
        <v>58.333333333333329</v>
      </c>
      <c r="EU47" s="24">
        <f t="shared" si="470"/>
        <v>66.666666666666671</v>
      </c>
      <c r="EV47" s="24">
        <f t="shared" si="471"/>
        <v>66.666666666666671</v>
      </c>
      <c r="EW47" s="24">
        <f t="shared" si="472"/>
        <v>77.777777777777786</v>
      </c>
      <c r="EX47" s="24">
        <f t="shared" si="473"/>
        <v>16.666666666666664</v>
      </c>
      <c r="EY47" s="24">
        <f t="shared" si="474"/>
        <v>66.666666666666657</v>
      </c>
      <c r="EZ47" s="24">
        <f t="shared" si="475"/>
        <v>33.333333333333329</v>
      </c>
      <c r="FA47" s="24">
        <f t="shared" si="476"/>
        <v>66.666666666666657</v>
      </c>
      <c r="FB47" s="24">
        <f t="shared" si="477"/>
        <v>33.333333333333329</v>
      </c>
      <c r="FC47" s="24">
        <f t="shared" si="478"/>
        <v>66.666666666666657</v>
      </c>
      <c r="FD47" s="24">
        <f t="shared" si="479"/>
        <v>0</v>
      </c>
      <c r="FE47" s="26">
        <f t="shared" si="480"/>
        <v>0</v>
      </c>
      <c r="FF47" s="27">
        <f t="shared" si="481"/>
        <v>0</v>
      </c>
      <c r="FG47" s="24">
        <f t="shared" si="482"/>
        <v>0</v>
      </c>
      <c r="FH47" s="24">
        <f t="shared" si="483"/>
        <v>33.333333333333329</v>
      </c>
      <c r="FI47" s="24">
        <f t="shared" si="484"/>
        <v>57.142857142857153</v>
      </c>
      <c r="FJ47" s="24">
        <f t="shared" si="485"/>
        <v>44.44444444444445</v>
      </c>
      <c r="FK47" s="24">
        <f t="shared" si="486"/>
        <v>0</v>
      </c>
      <c r="FL47" s="24">
        <f t="shared" si="487"/>
        <v>53.333333333333336</v>
      </c>
      <c r="FM47" s="26">
        <f t="shared" si="488"/>
        <v>33.333333333333329</v>
      </c>
      <c r="FN47" s="23">
        <f t="shared" si="489"/>
        <v>0</v>
      </c>
      <c r="FO47" s="16" t="e">
        <f t="shared" si="10"/>
        <v>#DIV/0!</v>
      </c>
      <c r="FP47" s="20">
        <f t="shared" si="490"/>
        <v>33.333333333333329</v>
      </c>
      <c r="FQ47" s="71">
        <f>DANE!CF47</f>
        <v>43874</v>
      </c>
      <c r="FR47" s="76">
        <v>2</v>
      </c>
      <c r="FS47" s="77">
        <v>2</v>
      </c>
      <c r="FT47" s="77">
        <v>3</v>
      </c>
      <c r="FU47" s="77">
        <v>2</v>
      </c>
      <c r="FV47" s="77">
        <v>2</v>
      </c>
      <c r="FW47" s="77">
        <v>3</v>
      </c>
      <c r="FX47" s="77">
        <v>2</v>
      </c>
      <c r="FY47" s="77">
        <v>2</v>
      </c>
      <c r="FZ47" s="77">
        <v>3</v>
      </c>
      <c r="GA47" s="77">
        <v>2</v>
      </c>
      <c r="GB47" s="77">
        <v>2</v>
      </c>
      <c r="GC47" s="77">
        <v>3</v>
      </c>
      <c r="GD47" s="77">
        <v>3</v>
      </c>
      <c r="GE47" s="77">
        <v>2</v>
      </c>
      <c r="GF47" s="77">
        <v>2</v>
      </c>
      <c r="GG47" s="77">
        <v>4</v>
      </c>
      <c r="GH47" s="77">
        <v>1</v>
      </c>
      <c r="GI47" s="77">
        <v>3</v>
      </c>
      <c r="GJ47" s="77">
        <v>3</v>
      </c>
      <c r="GK47" s="77">
        <v>2</v>
      </c>
      <c r="GL47" s="77">
        <v>3</v>
      </c>
      <c r="GM47" s="77">
        <v>2</v>
      </c>
      <c r="GN47" s="77">
        <v>3</v>
      </c>
      <c r="GO47" s="77">
        <v>3</v>
      </c>
      <c r="GP47" s="77">
        <v>3</v>
      </c>
      <c r="GQ47" s="77">
        <v>2</v>
      </c>
      <c r="GR47" s="77">
        <v>3</v>
      </c>
      <c r="GS47" s="77">
        <v>2</v>
      </c>
      <c r="GT47" s="77">
        <v>3</v>
      </c>
      <c r="GU47" s="78">
        <v>4</v>
      </c>
      <c r="GV47" s="76">
        <v>2</v>
      </c>
      <c r="GW47" s="77">
        <v>3</v>
      </c>
      <c r="GX47" s="77">
        <v>3</v>
      </c>
      <c r="GY47" s="77">
        <v>3</v>
      </c>
      <c r="GZ47" s="77">
        <v>3</v>
      </c>
      <c r="HA47" s="77">
        <v>3</v>
      </c>
      <c r="HB47" s="77">
        <v>2</v>
      </c>
      <c r="HC47" s="77">
        <v>3</v>
      </c>
      <c r="HD47" s="77">
        <v>3</v>
      </c>
      <c r="HE47" s="77">
        <v>3</v>
      </c>
      <c r="HF47" s="77">
        <v>3</v>
      </c>
      <c r="HG47" s="77">
        <v>3</v>
      </c>
      <c r="HH47" s="77">
        <v>3</v>
      </c>
      <c r="HI47" s="77">
        <v>4</v>
      </c>
      <c r="HJ47" s="77">
        <v>2</v>
      </c>
      <c r="HK47" s="77">
        <v>2</v>
      </c>
      <c r="HL47" s="77">
        <v>3</v>
      </c>
      <c r="HM47" s="77">
        <v>1</v>
      </c>
      <c r="HN47" s="77">
        <v>1</v>
      </c>
      <c r="HO47" s="77">
        <v>1</v>
      </c>
      <c r="HP47" s="77">
        <v>1</v>
      </c>
      <c r="HQ47" s="77">
        <v>2</v>
      </c>
      <c r="HR47" s="77">
        <v>2</v>
      </c>
      <c r="HS47" s="77">
        <v>3</v>
      </c>
      <c r="HT47" s="77">
        <v>1</v>
      </c>
      <c r="HU47" s="77">
        <v>1</v>
      </c>
      <c r="HV47" s="77">
        <v>0</v>
      </c>
      <c r="HW47" s="78">
        <v>0</v>
      </c>
      <c r="HX47" s="25">
        <f>(((SUM('QLQ-30 + QLQ-OV28'!GT47:GU47)/2)-1)/6)*100</f>
        <v>41.666666666666671</v>
      </c>
      <c r="HY47" s="24">
        <f t="shared" si="491"/>
        <v>59.999999999999986</v>
      </c>
      <c r="HZ47" s="24">
        <f t="shared" si="492"/>
        <v>50</v>
      </c>
      <c r="IA47" s="24">
        <f t="shared" si="493"/>
        <v>41.666666666666664</v>
      </c>
      <c r="IB47" s="24">
        <f t="shared" si="494"/>
        <v>50</v>
      </c>
      <c r="IC47" s="24">
        <f t="shared" si="495"/>
        <v>50</v>
      </c>
      <c r="ID47" s="24">
        <f t="shared" si="496"/>
        <v>55.55555555555555</v>
      </c>
      <c r="IE47" s="24">
        <f t="shared" si="497"/>
        <v>33.333333333333329</v>
      </c>
      <c r="IF47" s="24">
        <f t="shared" si="498"/>
        <v>66.666666666666657</v>
      </c>
      <c r="IG47" s="24">
        <f t="shared" si="499"/>
        <v>33.333333333333329</v>
      </c>
      <c r="IH47" s="24">
        <f t="shared" si="500"/>
        <v>33.333333333333329</v>
      </c>
      <c r="II47" s="24">
        <f t="shared" si="501"/>
        <v>66.666666666666657</v>
      </c>
      <c r="IJ47" s="24">
        <f t="shared" si="502"/>
        <v>100</v>
      </c>
      <c r="IK47" s="24">
        <f t="shared" si="503"/>
        <v>0</v>
      </c>
      <c r="IL47" s="26">
        <f t="shared" si="504"/>
        <v>33.333333333333329</v>
      </c>
      <c r="IM47" s="27">
        <f t="shared" si="505"/>
        <v>0</v>
      </c>
      <c r="IN47" s="24">
        <f t="shared" si="506"/>
        <v>0</v>
      </c>
      <c r="IO47" s="24">
        <f t="shared" si="507"/>
        <v>44.44444444444445</v>
      </c>
      <c r="IP47" s="24">
        <f t="shared" si="508"/>
        <v>57.142857142857153</v>
      </c>
      <c r="IQ47" s="24">
        <f t="shared" si="509"/>
        <v>66.666666666666657</v>
      </c>
      <c r="IR47" s="24">
        <f t="shared" si="510"/>
        <v>0</v>
      </c>
      <c r="IS47" s="24">
        <f t="shared" si="511"/>
        <v>60</v>
      </c>
      <c r="IT47" s="26">
        <f t="shared" si="512"/>
        <v>66.666666666666657</v>
      </c>
      <c r="IU47" s="23">
        <f t="shared" si="513"/>
        <v>0</v>
      </c>
      <c r="IV47" s="16" t="e">
        <f t="shared" si="11"/>
        <v>#DIV/0!</v>
      </c>
      <c r="IW47" s="20">
        <f t="shared" si="514"/>
        <v>66.666666666666657</v>
      </c>
      <c r="IX47" s="71">
        <f>DANE!DM47</f>
        <v>43924</v>
      </c>
      <c r="IY47" s="76">
        <v>3</v>
      </c>
      <c r="IZ47" s="77">
        <v>3</v>
      </c>
      <c r="JA47" s="77">
        <v>3</v>
      </c>
      <c r="JB47" s="77">
        <v>4</v>
      </c>
      <c r="JC47" s="77">
        <v>2</v>
      </c>
      <c r="JD47" s="77">
        <v>2</v>
      </c>
      <c r="JE47" s="77">
        <v>2</v>
      </c>
      <c r="JF47" s="77">
        <v>1</v>
      </c>
      <c r="JG47" s="77">
        <v>3</v>
      </c>
      <c r="JH47" s="77">
        <v>3</v>
      </c>
      <c r="JI47" s="77">
        <v>3</v>
      </c>
      <c r="JJ47" s="77">
        <v>3</v>
      </c>
      <c r="JK47" s="77">
        <v>3</v>
      </c>
      <c r="JL47" s="77">
        <v>2</v>
      </c>
      <c r="JM47" s="77">
        <v>1</v>
      </c>
      <c r="JN47" s="77">
        <v>4</v>
      </c>
      <c r="JO47" s="77">
        <v>1</v>
      </c>
      <c r="JP47" s="77">
        <v>3</v>
      </c>
      <c r="JQ47" s="77">
        <v>3</v>
      </c>
      <c r="JR47" s="77">
        <v>3</v>
      </c>
      <c r="JS47" s="77">
        <v>3</v>
      </c>
      <c r="JT47" s="77">
        <v>2</v>
      </c>
      <c r="JU47" s="77">
        <v>3</v>
      </c>
      <c r="JV47" s="77">
        <v>2</v>
      </c>
      <c r="JW47" s="77">
        <v>3</v>
      </c>
      <c r="JX47" s="77">
        <v>3</v>
      </c>
      <c r="JY47" s="77">
        <v>3</v>
      </c>
      <c r="JZ47" s="77">
        <v>3</v>
      </c>
      <c r="KA47" s="77">
        <v>5</v>
      </c>
      <c r="KB47" s="78">
        <v>3</v>
      </c>
      <c r="KC47" s="76">
        <v>3</v>
      </c>
      <c r="KD47" s="77">
        <v>2</v>
      </c>
      <c r="KE47" s="77">
        <v>3</v>
      </c>
      <c r="KF47" s="77">
        <v>3</v>
      </c>
      <c r="KG47" s="77">
        <v>3</v>
      </c>
      <c r="KH47" s="77">
        <v>3</v>
      </c>
      <c r="KI47" s="77">
        <v>2</v>
      </c>
      <c r="KJ47" s="77">
        <v>3</v>
      </c>
      <c r="KK47" s="77">
        <v>3</v>
      </c>
      <c r="KL47" s="77">
        <v>3</v>
      </c>
      <c r="KM47" s="77">
        <v>2</v>
      </c>
      <c r="KN47" s="77">
        <v>3</v>
      </c>
      <c r="KO47" s="77">
        <v>2</v>
      </c>
      <c r="KP47" s="77">
        <v>4</v>
      </c>
      <c r="KQ47" s="77">
        <v>3</v>
      </c>
      <c r="KR47" s="77">
        <v>2</v>
      </c>
      <c r="KS47" s="77">
        <v>3</v>
      </c>
      <c r="KT47" s="77">
        <v>1</v>
      </c>
      <c r="KU47" s="77">
        <v>1</v>
      </c>
      <c r="KV47" s="77">
        <v>1</v>
      </c>
      <c r="KW47" s="77">
        <v>1</v>
      </c>
      <c r="KX47" s="77">
        <v>1</v>
      </c>
      <c r="KY47" s="77">
        <v>2</v>
      </c>
      <c r="KZ47" s="77">
        <v>2</v>
      </c>
      <c r="LA47" s="77">
        <v>1</v>
      </c>
      <c r="LB47" s="77">
        <v>1</v>
      </c>
      <c r="LC47" s="77">
        <v>0</v>
      </c>
      <c r="LD47" s="78">
        <v>0</v>
      </c>
      <c r="LE47" s="25">
        <f>(((SUM('QLQ-30 + QLQ-OV28'!KA47:KB47)/2)-1)/6)*100</f>
        <v>50</v>
      </c>
      <c r="LF47" s="24">
        <f t="shared" si="515"/>
        <v>33.333333333333336</v>
      </c>
      <c r="LG47" s="24">
        <f t="shared" si="516"/>
        <v>66.666666666666671</v>
      </c>
      <c r="LH47" s="24">
        <f t="shared" si="517"/>
        <v>50</v>
      </c>
      <c r="LI47" s="24">
        <f t="shared" si="518"/>
        <v>33.333333333333336</v>
      </c>
      <c r="LJ47" s="24">
        <f t="shared" si="519"/>
        <v>33.333333333333336</v>
      </c>
      <c r="LK47" s="24">
        <f t="shared" si="520"/>
        <v>66.666666666666657</v>
      </c>
      <c r="LL47" s="24">
        <f t="shared" si="521"/>
        <v>16.666666666666664</v>
      </c>
      <c r="LM47" s="24">
        <f t="shared" si="522"/>
        <v>66.666666666666657</v>
      </c>
      <c r="LN47" s="24">
        <f t="shared" si="523"/>
        <v>0</v>
      </c>
      <c r="LO47" s="24">
        <f t="shared" si="524"/>
        <v>66.666666666666657</v>
      </c>
      <c r="LP47" s="24">
        <f t="shared" si="525"/>
        <v>66.666666666666657</v>
      </c>
      <c r="LQ47" s="24">
        <f t="shared" si="526"/>
        <v>100</v>
      </c>
      <c r="LR47" s="24">
        <f t="shared" si="527"/>
        <v>0</v>
      </c>
      <c r="LS47" s="26">
        <f t="shared" si="528"/>
        <v>66.666666666666657</v>
      </c>
      <c r="LT47" s="27">
        <f t="shared" si="529"/>
        <v>0</v>
      </c>
      <c r="LU47" s="24">
        <f t="shared" si="530"/>
        <v>0</v>
      </c>
      <c r="LV47" s="24">
        <f t="shared" si="531"/>
        <v>22.222222222222225</v>
      </c>
      <c r="LW47" s="24">
        <f t="shared" si="532"/>
        <v>57.142857142857153</v>
      </c>
      <c r="LX47" s="24">
        <f t="shared" si="533"/>
        <v>44.44444444444445</v>
      </c>
      <c r="LY47" s="24">
        <f t="shared" si="534"/>
        <v>0</v>
      </c>
      <c r="LZ47" s="24">
        <f t="shared" si="535"/>
        <v>66.666666666666657</v>
      </c>
      <c r="MA47" s="26">
        <f t="shared" si="536"/>
        <v>66.666666666666657</v>
      </c>
      <c r="MB47" s="23">
        <f t="shared" si="537"/>
        <v>0</v>
      </c>
      <c r="MC47" s="16" t="e">
        <f t="shared" si="12"/>
        <v>#DIV/0!</v>
      </c>
      <c r="MD47" s="20">
        <f t="shared" si="538"/>
        <v>66.666666666666657</v>
      </c>
    </row>
    <row r="48" spans="1:342">
      <c r="A48" s="40" t="s">
        <v>52</v>
      </c>
      <c r="B48" s="4" t="str">
        <f>DANE!B48</f>
        <v>68KW</v>
      </c>
      <c r="C48" s="72">
        <f>DANE!H48</f>
        <v>43787</v>
      </c>
      <c r="D48" s="76">
        <v>2</v>
      </c>
      <c r="E48" s="77">
        <v>2</v>
      </c>
      <c r="F48" s="77">
        <v>1</v>
      </c>
      <c r="G48" s="77">
        <v>2</v>
      </c>
      <c r="H48" s="77">
        <v>1</v>
      </c>
      <c r="I48" s="77">
        <v>2</v>
      </c>
      <c r="J48" s="77">
        <v>2</v>
      </c>
      <c r="K48" s="77">
        <v>1</v>
      </c>
      <c r="L48" s="77">
        <v>2</v>
      </c>
      <c r="M48" s="77">
        <v>2</v>
      </c>
      <c r="N48" s="77">
        <v>1</v>
      </c>
      <c r="O48" s="77">
        <v>2</v>
      </c>
      <c r="P48" s="77">
        <v>1</v>
      </c>
      <c r="Q48" s="77">
        <v>1</v>
      </c>
      <c r="R48" s="77">
        <v>1</v>
      </c>
      <c r="S48" s="77">
        <v>1</v>
      </c>
      <c r="T48" s="77">
        <v>1</v>
      </c>
      <c r="U48" s="77">
        <v>2</v>
      </c>
      <c r="V48" s="77">
        <v>2</v>
      </c>
      <c r="W48" s="77">
        <v>1</v>
      </c>
      <c r="X48" s="77">
        <v>1</v>
      </c>
      <c r="Y48" s="77">
        <v>2</v>
      </c>
      <c r="Z48" s="77">
        <v>1</v>
      </c>
      <c r="AA48" s="77">
        <v>2</v>
      </c>
      <c r="AB48" s="77">
        <v>1</v>
      </c>
      <c r="AC48" s="77">
        <v>2</v>
      </c>
      <c r="AD48" s="77">
        <v>2</v>
      </c>
      <c r="AE48" s="77">
        <v>2</v>
      </c>
      <c r="AF48" s="77">
        <v>6</v>
      </c>
      <c r="AG48" s="78">
        <v>6</v>
      </c>
      <c r="AH48" s="76">
        <v>2</v>
      </c>
      <c r="AI48" s="77">
        <v>2</v>
      </c>
      <c r="AJ48" s="77">
        <v>2</v>
      </c>
      <c r="AK48" s="77">
        <v>1</v>
      </c>
      <c r="AL48" s="77">
        <v>1</v>
      </c>
      <c r="AM48" s="77">
        <v>1</v>
      </c>
      <c r="AN48" s="77">
        <v>1</v>
      </c>
      <c r="AO48" s="77">
        <v>1</v>
      </c>
      <c r="AP48" s="77">
        <v>0</v>
      </c>
      <c r="AQ48" s="77">
        <v>1</v>
      </c>
      <c r="AR48" s="77">
        <v>1</v>
      </c>
      <c r="AS48" s="77">
        <v>1</v>
      </c>
      <c r="AT48" s="77">
        <v>1</v>
      </c>
      <c r="AU48" s="77">
        <v>2</v>
      </c>
      <c r="AV48" s="77">
        <v>1</v>
      </c>
      <c r="AW48" s="77">
        <v>2</v>
      </c>
      <c r="AX48" s="77">
        <v>1</v>
      </c>
      <c r="AY48" s="77">
        <v>1</v>
      </c>
      <c r="AZ48" s="77">
        <v>1</v>
      </c>
      <c r="BA48" s="77">
        <v>1</v>
      </c>
      <c r="BB48" s="77">
        <v>1</v>
      </c>
      <c r="BC48" s="77">
        <v>3</v>
      </c>
      <c r="BD48" s="77">
        <v>3</v>
      </c>
      <c r="BE48" s="77">
        <v>3</v>
      </c>
      <c r="BF48" s="77">
        <v>1</v>
      </c>
      <c r="BG48" s="77">
        <v>1</v>
      </c>
      <c r="BH48" s="77">
        <v>0</v>
      </c>
      <c r="BI48" s="78">
        <v>0</v>
      </c>
      <c r="BJ48" s="25">
        <f>(((SUM('QLQ-30 + QLQ-OV28'!AF48:AG48)/2)-1)/6)*100</f>
        <v>83.333333333333343</v>
      </c>
      <c r="BK48" s="24">
        <f t="shared" si="539"/>
        <v>80</v>
      </c>
      <c r="BL48" s="24">
        <f t="shared" si="540"/>
        <v>66.666666666666671</v>
      </c>
      <c r="BM48" s="24">
        <f t="shared" si="541"/>
        <v>83.333333333333343</v>
      </c>
      <c r="BN48" s="24">
        <f t="shared" si="542"/>
        <v>100</v>
      </c>
      <c r="BO48" s="24">
        <f t="shared" si="543"/>
        <v>66.666666666666671</v>
      </c>
      <c r="BP48" s="24">
        <f t="shared" si="544"/>
        <v>33.333333333333329</v>
      </c>
      <c r="BQ48" s="24">
        <f t="shared" si="545"/>
        <v>0</v>
      </c>
      <c r="BR48" s="24">
        <f t="shared" si="546"/>
        <v>33.333333333333329</v>
      </c>
      <c r="BS48" s="24">
        <f t="shared" si="547"/>
        <v>0</v>
      </c>
      <c r="BT48" s="24">
        <f t="shared" si="548"/>
        <v>0</v>
      </c>
      <c r="BU48" s="24">
        <f t="shared" si="549"/>
        <v>0</v>
      </c>
      <c r="BV48" s="24">
        <f t="shared" si="550"/>
        <v>0</v>
      </c>
      <c r="BW48" s="24">
        <f t="shared" si="551"/>
        <v>0</v>
      </c>
      <c r="BX48" s="26">
        <f t="shared" si="552"/>
        <v>33.333333333333329</v>
      </c>
      <c r="BY48" s="27">
        <f t="shared" si="553"/>
        <v>0</v>
      </c>
      <c r="BZ48" s="24">
        <f t="shared" si="554"/>
        <v>0</v>
      </c>
      <c r="CA48" s="24">
        <f t="shared" si="555"/>
        <v>66.666666666666657</v>
      </c>
      <c r="CB48" s="24">
        <f t="shared" si="556"/>
        <v>14.285714285714288</v>
      </c>
      <c r="CC48" s="24">
        <f t="shared" si="557"/>
        <v>0</v>
      </c>
      <c r="CD48" s="24">
        <f t="shared" si="558"/>
        <v>0</v>
      </c>
      <c r="CE48" s="24">
        <f t="shared" si="559"/>
        <v>13.33333333333333</v>
      </c>
      <c r="CF48" s="26">
        <f t="shared" si="560"/>
        <v>0</v>
      </c>
      <c r="CG48" s="23">
        <f t="shared" si="561"/>
        <v>0</v>
      </c>
      <c r="CH48" s="16" t="e">
        <f t="shared" si="0"/>
        <v>#DIV/0!</v>
      </c>
      <c r="CI48" s="20">
        <f t="shared" si="562"/>
        <v>-16.666666666666664</v>
      </c>
      <c r="CJ48" s="71">
        <f>DANE!AY48</f>
        <v>43809</v>
      </c>
      <c r="CK48" s="76">
        <v>2</v>
      </c>
      <c r="CL48" s="77">
        <v>2</v>
      </c>
      <c r="CM48" s="77">
        <v>1</v>
      </c>
      <c r="CN48" s="77">
        <v>2</v>
      </c>
      <c r="CO48" s="77">
        <v>1</v>
      </c>
      <c r="CP48" s="77">
        <v>2</v>
      </c>
      <c r="CQ48" s="77">
        <v>3</v>
      </c>
      <c r="CR48" s="77">
        <v>1</v>
      </c>
      <c r="CS48" s="77">
        <v>2</v>
      </c>
      <c r="CT48" s="77">
        <v>2</v>
      </c>
      <c r="CU48" s="77">
        <v>2</v>
      </c>
      <c r="CV48" s="77">
        <v>2</v>
      </c>
      <c r="CW48" s="77">
        <v>2</v>
      </c>
      <c r="CX48" s="77">
        <v>2</v>
      </c>
      <c r="CY48" s="77">
        <v>2</v>
      </c>
      <c r="CZ48" s="77">
        <v>1</v>
      </c>
      <c r="DA48" s="77">
        <v>1</v>
      </c>
      <c r="DB48" s="77">
        <v>2</v>
      </c>
      <c r="DC48" s="77">
        <v>2</v>
      </c>
      <c r="DD48" s="77">
        <v>2</v>
      </c>
      <c r="DE48" s="77">
        <v>3</v>
      </c>
      <c r="DF48" s="77">
        <v>3</v>
      </c>
      <c r="DG48" s="77">
        <v>2</v>
      </c>
      <c r="DH48" s="77">
        <v>3</v>
      </c>
      <c r="DI48" s="77">
        <v>2</v>
      </c>
      <c r="DJ48" s="77">
        <v>3</v>
      </c>
      <c r="DK48" s="77">
        <v>3</v>
      </c>
      <c r="DL48" s="77">
        <v>2</v>
      </c>
      <c r="DM48" s="77">
        <v>5</v>
      </c>
      <c r="DN48" s="78">
        <v>5</v>
      </c>
      <c r="DO48" s="76">
        <v>2</v>
      </c>
      <c r="DP48" s="77">
        <v>3</v>
      </c>
      <c r="DQ48" s="77">
        <v>2</v>
      </c>
      <c r="DR48" s="77">
        <v>2</v>
      </c>
      <c r="DS48" s="77">
        <v>3</v>
      </c>
      <c r="DT48" s="77">
        <v>2</v>
      </c>
      <c r="DU48" s="77">
        <v>3</v>
      </c>
      <c r="DV48" s="77">
        <v>2</v>
      </c>
      <c r="DW48" s="77">
        <v>3</v>
      </c>
      <c r="DX48" s="77">
        <v>2</v>
      </c>
      <c r="DY48" s="77">
        <v>2</v>
      </c>
      <c r="DZ48" s="77">
        <v>2</v>
      </c>
      <c r="EA48" s="77">
        <v>2</v>
      </c>
      <c r="EB48" s="77">
        <v>2</v>
      </c>
      <c r="EC48" s="77">
        <v>1</v>
      </c>
      <c r="ED48" s="77">
        <v>2</v>
      </c>
      <c r="EE48" s="77">
        <v>2</v>
      </c>
      <c r="EF48" s="77">
        <v>1</v>
      </c>
      <c r="EG48" s="77">
        <v>1</v>
      </c>
      <c r="EH48" s="77">
        <v>2</v>
      </c>
      <c r="EI48" s="77">
        <v>2</v>
      </c>
      <c r="EJ48" s="77">
        <v>4</v>
      </c>
      <c r="EK48" s="77">
        <v>3</v>
      </c>
      <c r="EL48" s="77">
        <v>4</v>
      </c>
      <c r="EM48" s="77">
        <v>1</v>
      </c>
      <c r="EN48" s="77">
        <v>1</v>
      </c>
      <c r="EO48" s="77">
        <v>0</v>
      </c>
      <c r="EP48" s="78">
        <v>0</v>
      </c>
      <c r="EQ48" s="25">
        <f>(((SUM('QLQ-30 + QLQ-OV28'!DM48:DN48)/2)-1)/6)*100</f>
        <v>66.666666666666657</v>
      </c>
      <c r="ER48" s="24">
        <f t="shared" si="467"/>
        <v>80</v>
      </c>
      <c r="ES48" s="24">
        <f t="shared" si="468"/>
        <v>50</v>
      </c>
      <c r="ET48" s="24">
        <f t="shared" si="469"/>
        <v>41.666666666666664</v>
      </c>
      <c r="EU48" s="24">
        <f t="shared" si="470"/>
        <v>66.666666666666671</v>
      </c>
      <c r="EV48" s="24">
        <f t="shared" si="471"/>
        <v>33.333333333333336</v>
      </c>
      <c r="EW48" s="24">
        <f t="shared" si="472"/>
        <v>33.333333333333329</v>
      </c>
      <c r="EX48" s="24">
        <f t="shared" si="473"/>
        <v>33.333333333333329</v>
      </c>
      <c r="EY48" s="24">
        <f t="shared" si="474"/>
        <v>33.333333333333329</v>
      </c>
      <c r="EZ48" s="24">
        <f t="shared" si="475"/>
        <v>0</v>
      </c>
      <c r="FA48" s="24">
        <f t="shared" si="476"/>
        <v>33.333333333333329</v>
      </c>
      <c r="FB48" s="24">
        <f t="shared" si="477"/>
        <v>33.333333333333329</v>
      </c>
      <c r="FC48" s="24">
        <f t="shared" si="478"/>
        <v>0</v>
      </c>
      <c r="FD48" s="24">
        <f t="shared" si="479"/>
        <v>0</v>
      </c>
      <c r="FE48" s="26">
        <f t="shared" si="480"/>
        <v>33.333333333333329</v>
      </c>
      <c r="FF48" s="27">
        <f t="shared" si="481"/>
        <v>33.333333333333329</v>
      </c>
      <c r="FG48" s="24">
        <f t="shared" si="482"/>
        <v>0</v>
      </c>
      <c r="FH48" s="24">
        <f t="shared" si="483"/>
        <v>88.888888888888886</v>
      </c>
      <c r="FI48" s="24">
        <f t="shared" si="484"/>
        <v>47.619047619047613</v>
      </c>
      <c r="FJ48" s="24">
        <f t="shared" si="485"/>
        <v>33.333333333333329</v>
      </c>
      <c r="FK48" s="24">
        <f t="shared" si="486"/>
        <v>0</v>
      </c>
      <c r="FL48" s="24">
        <f t="shared" si="487"/>
        <v>26.666666666666668</v>
      </c>
      <c r="FM48" s="26">
        <f t="shared" si="488"/>
        <v>50</v>
      </c>
      <c r="FN48" s="23">
        <f t="shared" si="489"/>
        <v>0</v>
      </c>
      <c r="FO48" s="16" t="e">
        <f t="shared" si="10"/>
        <v>#DIV/0!</v>
      </c>
      <c r="FP48" s="20">
        <f t="shared" si="490"/>
        <v>50</v>
      </c>
      <c r="FQ48" s="71">
        <f>DANE!CF48</f>
        <v>43867</v>
      </c>
      <c r="FR48" s="76">
        <v>2</v>
      </c>
      <c r="FS48" s="77">
        <v>3</v>
      </c>
      <c r="FT48" s="77">
        <v>2</v>
      </c>
      <c r="FU48" s="77">
        <v>3</v>
      </c>
      <c r="FV48" s="77">
        <v>1</v>
      </c>
      <c r="FW48" s="77">
        <v>2</v>
      </c>
      <c r="FX48" s="77">
        <v>4</v>
      </c>
      <c r="FY48" s="77">
        <v>1</v>
      </c>
      <c r="FZ48" s="77">
        <v>2</v>
      </c>
      <c r="GA48" s="77">
        <v>4</v>
      </c>
      <c r="GB48" s="77">
        <v>2</v>
      </c>
      <c r="GC48" s="77">
        <v>4</v>
      </c>
      <c r="GD48" s="77">
        <v>3</v>
      </c>
      <c r="GE48" s="77">
        <v>3</v>
      </c>
      <c r="GF48" s="77">
        <v>2</v>
      </c>
      <c r="GG48" s="77">
        <v>1</v>
      </c>
      <c r="GH48" s="77">
        <v>2</v>
      </c>
      <c r="GI48" s="77">
        <v>3</v>
      </c>
      <c r="GJ48" s="77">
        <v>2</v>
      </c>
      <c r="GK48" s="77">
        <v>2</v>
      </c>
      <c r="GL48" s="77">
        <v>3</v>
      </c>
      <c r="GM48" s="77">
        <v>4</v>
      </c>
      <c r="GN48" s="77">
        <v>3</v>
      </c>
      <c r="GO48" s="77">
        <v>4</v>
      </c>
      <c r="GP48" s="77">
        <v>2</v>
      </c>
      <c r="GQ48" s="77">
        <v>3</v>
      </c>
      <c r="GR48" s="77">
        <v>4</v>
      </c>
      <c r="GS48" s="77">
        <v>2</v>
      </c>
      <c r="GT48" s="77">
        <v>3</v>
      </c>
      <c r="GU48" s="78">
        <v>4</v>
      </c>
      <c r="GV48" s="76">
        <v>2</v>
      </c>
      <c r="GW48" s="77">
        <v>3</v>
      </c>
      <c r="GX48" s="77">
        <v>3</v>
      </c>
      <c r="GY48" s="77">
        <v>3</v>
      </c>
      <c r="GZ48" s="77">
        <v>3</v>
      </c>
      <c r="HA48" s="77">
        <v>3</v>
      </c>
      <c r="HB48" s="77">
        <v>3</v>
      </c>
      <c r="HC48" s="77">
        <v>4</v>
      </c>
      <c r="HD48" s="77">
        <v>2</v>
      </c>
      <c r="HE48" s="77">
        <v>3</v>
      </c>
      <c r="HF48" s="77">
        <v>3</v>
      </c>
      <c r="HG48" s="77">
        <v>3</v>
      </c>
      <c r="HH48" s="77">
        <v>3</v>
      </c>
      <c r="HI48" s="77">
        <v>2</v>
      </c>
      <c r="HJ48" s="77">
        <v>2</v>
      </c>
      <c r="HK48" s="77">
        <v>3</v>
      </c>
      <c r="HL48" s="77">
        <v>3</v>
      </c>
      <c r="HM48" s="77">
        <v>2</v>
      </c>
      <c r="HN48" s="77">
        <v>2</v>
      </c>
      <c r="HO48" s="77">
        <v>2</v>
      </c>
      <c r="HP48" s="77">
        <v>3</v>
      </c>
      <c r="HQ48" s="77">
        <v>4</v>
      </c>
      <c r="HR48" s="77">
        <v>4</v>
      </c>
      <c r="HS48" s="77">
        <v>4</v>
      </c>
      <c r="HT48" s="77">
        <v>1</v>
      </c>
      <c r="HU48" s="77">
        <v>1</v>
      </c>
      <c r="HV48" s="77">
        <v>0</v>
      </c>
      <c r="HW48" s="78">
        <v>0</v>
      </c>
      <c r="HX48" s="25">
        <f>(((SUM('QLQ-30 + QLQ-OV28'!GT48:GU48)/2)-1)/6)*100</f>
        <v>41.666666666666671</v>
      </c>
      <c r="HY48" s="24">
        <f t="shared" si="491"/>
        <v>59.999999999999986</v>
      </c>
      <c r="HZ48" s="24">
        <f t="shared" si="492"/>
        <v>33.333333333333336</v>
      </c>
      <c r="IA48" s="24">
        <f t="shared" si="493"/>
        <v>16.666666666666664</v>
      </c>
      <c r="IB48" s="24">
        <f t="shared" si="494"/>
        <v>66.666666666666671</v>
      </c>
      <c r="IC48" s="24">
        <f t="shared" si="495"/>
        <v>16.666666666666664</v>
      </c>
      <c r="ID48" s="24">
        <f t="shared" si="496"/>
        <v>88.888888888888886</v>
      </c>
      <c r="IE48" s="24">
        <f t="shared" si="497"/>
        <v>50</v>
      </c>
      <c r="IF48" s="24">
        <f t="shared" si="498"/>
        <v>33.333333333333329</v>
      </c>
      <c r="IG48" s="24">
        <f t="shared" si="499"/>
        <v>0</v>
      </c>
      <c r="IH48" s="24">
        <f t="shared" si="500"/>
        <v>33.333333333333329</v>
      </c>
      <c r="II48" s="24">
        <f t="shared" si="501"/>
        <v>66.666666666666657</v>
      </c>
      <c r="IJ48" s="24">
        <f t="shared" si="502"/>
        <v>0</v>
      </c>
      <c r="IK48" s="24">
        <f t="shared" si="503"/>
        <v>33.333333333333329</v>
      </c>
      <c r="IL48" s="26">
        <f t="shared" si="504"/>
        <v>33.333333333333329</v>
      </c>
      <c r="IM48" s="27">
        <f t="shared" si="505"/>
        <v>50</v>
      </c>
      <c r="IN48" s="24">
        <f t="shared" si="506"/>
        <v>0</v>
      </c>
      <c r="IO48" s="24">
        <f t="shared" si="507"/>
        <v>100</v>
      </c>
      <c r="IP48" s="24">
        <f t="shared" si="508"/>
        <v>61.904761904761905</v>
      </c>
      <c r="IQ48" s="24">
        <f t="shared" si="509"/>
        <v>66.666666666666657</v>
      </c>
      <c r="IR48" s="24">
        <f t="shared" si="510"/>
        <v>33.333333333333329</v>
      </c>
      <c r="IS48" s="24">
        <f t="shared" si="511"/>
        <v>53.333333333333336</v>
      </c>
      <c r="IT48" s="26">
        <f t="shared" si="512"/>
        <v>66.666666666666657</v>
      </c>
      <c r="IU48" s="23">
        <f t="shared" si="513"/>
        <v>0</v>
      </c>
      <c r="IV48" s="16" t="e">
        <f t="shared" si="11"/>
        <v>#DIV/0!</v>
      </c>
      <c r="IW48" s="20">
        <f t="shared" si="514"/>
        <v>66.666666666666657</v>
      </c>
      <c r="IX48" s="71">
        <f>DANE!DM48</f>
        <v>43916</v>
      </c>
      <c r="IY48" s="76">
        <v>3</v>
      </c>
      <c r="IZ48" s="77">
        <v>4</v>
      </c>
      <c r="JA48" s="77">
        <v>3</v>
      </c>
      <c r="JB48" s="77">
        <v>4</v>
      </c>
      <c r="JC48" s="77">
        <v>3</v>
      </c>
      <c r="JD48" s="77">
        <v>3</v>
      </c>
      <c r="JE48" s="77">
        <v>4</v>
      </c>
      <c r="JF48" s="77">
        <v>2</v>
      </c>
      <c r="JG48" s="77">
        <v>2</v>
      </c>
      <c r="JH48" s="77">
        <v>4</v>
      </c>
      <c r="JI48" s="77">
        <v>3</v>
      </c>
      <c r="JJ48" s="77">
        <v>4</v>
      </c>
      <c r="JK48" s="77">
        <v>4</v>
      </c>
      <c r="JL48" s="77">
        <v>3</v>
      </c>
      <c r="JM48" s="77">
        <v>2</v>
      </c>
      <c r="JN48" s="77">
        <v>1</v>
      </c>
      <c r="JO48" s="77">
        <v>3</v>
      </c>
      <c r="JP48" s="77">
        <v>4</v>
      </c>
      <c r="JQ48" s="77">
        <v>2</v>
      </c>
      <c r="JR48" s="77">
        <v>3</v>
      </c>
      <c r="JS48" s="77">
        <v>4</v>
      </c>
      <c r="JT48" s="77">
        <v>4</v>
      </c>
      <c r="JU48" s="77">
        <v>4</v>
      </c>
      <c r="JV48" s="77">
        <v>4</v>
      </c>
      <c r="JW48" s="77">
        <v>3</v>
      </c>
      <c r="JX48" s="77">
        <v>3</v>
      </c>
      <c r="JY48" s="77">
        <v>4</v>
      </c>
      <c r="JZ48" s="77">
        <v>3</v>
      </c>
      <c r="KA48" s="77">
        <v>3</v>
      </c>
      <c r="KB48" s="78">
        <v>3</v>
      </c>
      <c r="KC48" s="76">
        <v>2</v>
      </c>
      <c r="KD48" s="77">
        <v>3</v>
      </c>
      <c r="KE48" s="77">
        <v>4</v>
      </c>
      <c r="KF48" s="77">
        <v>3</v>
      </c>
      <c r="KG48" s="77">
        <v>4</v>
      </c>
      <c r="KH48" s="77">
        <v>4</v>
      </c>
      <c r="KI48" s="77">
        <v>3</v>
      </c>
      <c r="KJ48" s="77">
        <v>4</v>
      </c>
      <c r="KK48" s="77">
        <v>2</v>
      </c>
      <c r="KL48" s="77">
        <v>3</v>
      </c>
      <c r="KM48" s="77">
        <v>3</v>
      </c>
      <c r="KN48" s="77">
        <v>3</v>
      </c>
      <c r="KO48" s="77">
        <v>4</v>
      </c>
      <c r="KP48" s="77">
        <v>3</v>
      </c>
      <c r="KQ48" s="77">
        <v>2</v>
      </c>
      <c r="KR48" s="77">
        <v>3</v>
      </c>
      <c r="KS48" s="77">
        <v>3</v>
      </c>
      <c r="KT48" s="77">
        <v>2</v>
      </c>
      <c r="KU48" s="77">
        <v>2</v>
      </c>
      <c r="KV48" s="77">
        <v>3</v>
      </c>
      <c r="KW48" s="77">
        <v>4</v>
      </c>
      <c r="KX48" s="77">
        <v>4</v>
      </c>
      <c r="KY48" s="77">
        <v>4</v>
      </c>
      <c r="KZ48" s="77">
        <v>4</v>
      </c>
      <c r="LA48" s="77">
        <v>1</v>
      </c>
      <c r="LB48" s="77">
        <v>1</v>
      </c>
      <c r="LC48" s="77">
        <v>0</v>
      </c>
      <c r="LD48" s="78">
        <v>0</v>
      </c>
      <c r="LE48" s="25">
        <f>(((SUM('QLQ-30 + QLQ-OV28'!KA48:KB48)/2)-1)/6)*100</f>
        <v>33.333333333333329</v>
      </c>
      <c r="LF48" s="24">
        <f t="shared" si="515"/>
        <v>20.000000000000007</v>
      </c>
      <c r="LG48" s="24">
        <f t="shared" si="516"/>
        <v>16.666666666666664</v>
      </c>
      <c r="LH48" s="24">
        <f t="shared" si="517"/>
        <v>0</v>
      </c>
      <c r="LI48" s="24">
        <f t="shared" si="518"/>
        <v>33.333333333333336</v>
      </c>
      <c r="LJ48" s="24">
        <f t="shared" si="519"/>
        <v>16.666666666666664</v>
      </c>
      <c r="LK48" s="24">
        <f t="shared" si="520"/>
        <v>100</v>
      </c>
      <c r="LL48" s="24">
        <f t="shared" si="521"/>
        <v>50</v>
      </c>
      <c r="LM48" s="24">
        <f t="shared" si="522"/>
        <v>33.333333333333329</v>
      </c>
      <c r="LN48" s="24">
        <f t="shared" si="523"/>
        <v>33.333333333333329</v>
      </c>
      <c r="LO48" s="24">
        <f t="shared" si="524"/>
        <v>66.666666666666657</v>
      </c>
      <c r="LP48" s="24">
        <f t="shared" si="525"/>
        <v>100</v>
      </c>
      <c r="LQ48" s="24">
        <f t="shared" si="526"/>
        <v>0</v>
      </c>
      <c r="LR48" s="24">
        <f t="shared" si="527"/>
        <v>66.666666666666657</v>
      </c>
      <c r="LS48" s="26">
        <f t="shared" si="528"/>
        <v>66.666666666666657</v>
      </c>
      <c r="LT48" s="27">
        <f t="shared" si="529"/>
        <v>83.333333333333343</v>
      </c>
      <c r="LU48" s="24">
        <f t="shared" si="530"/>
        <v>0</v>
      </c>
      <c r="LV48" s="24">
        <f t="shared" si="531"/>
        <v>100</v>
      </c>
      <c r="LW48" s="24">
        <f t="shared" si="532"/>
        <v>76.19047619047619</v>
      </c>
      <c r="LX48" s="24">
        <f t="shared" si="533"/>
        <v>77.777777777777786</v>
      </c>
      <c r="LY48" s="24">
        <f t="shared" si="534"/>
        <v>33.333333333333329</v>
      </c>
      <c r="LZ48" s="24">
        <f t="shared" si="535"/>
        <v>60</v>
      </c>
      <c r="MA48" s="26">
        <f t="shared" si="536"/>
        <v>66.666666666666657</v>
      </c>
      <c r="MB48" s="23">
        <f t="shared" si="537"/>
        <v>0</v>
      </c>
      <c r="MC48" s="16" t="e">
        <f t="shared" si="12"/>
        <v>#DIV/0!</v>
      </c>
      <c r="MD48" s="20">
        <f t="shared" si="538"/>
        <v>66.666666666666657</v>
      </c>
    </row>
    <row r="49" spans="1:342">
      <c r="A49" s="40" t="s">
        <v>53</v>
      </c>
      <c r="B49" s="4" t="str">
        <f>DANE!B49</f>
        <v>45KJ</v>
      </c>
      <c r="C49" s="72">
        <f>DANE!H49</f>
        <v>43749</v>
      </c>
      <c r="D49" s="76">
        <v>2</v>
      </c>
      <c r="E49" s="77">
        <v>2</v>
      </c>
      <c r="F49" s="77">
        <v>1</v>
      </c>
      <c r="G49" s="77">
        <v>2</v>
      </c>
      <c r="H49" s="77">
        <v>1</v>
      </c>
      <c r="I49" s="77">
        <v>2</v>
      </c>
      <c r="J49" s="77">
        <v>2</v>
      </c>
      <c r="K49" s="77">
        <v>2</v>
      </c>
      <c r="L49" s="77">
        <v>3</v>
      </c>
      <c r="M49" s="77">
        <v>2</v>
      </c>
      <c r="N49" s="77">
        <v>2</v>
      </c>
      <c r="O49" s="77">
        <v>3</v>
      </c>
      <c r="P49" s="77">
        <v>2</v>
      </c>
      <c r="Q49" s="77">
        <v>2</v>
      </c>
      <c r="R49" s="77">
        <v>1</v>
      </c>
      <c r="S49" s="77">
        <v>3</v>
      </c>
      <c r="T49" s="77">
        <v>1</v>
      </c>
      <c r="U49" s="77">
        <v>3</v>
      </c>
      <c r="V49" s="77">
        <v>3</v>
      </c>
      <c r="W49" s="77">
        <v>2</v>
      </c>
      <c r="X49" s="77">
        <v>3</v>
      </c>
      <c r="Y49" s="77">
        <v>3</v>
      </c>
      <c r="Z49" s="77">
        <v>2</v>
      </c>
      <c r="AA49" s="77">
        <v>3</v>
      </c>
      <c r="AB49" s="77">
        <v>2</v>
      </c>
      <c r="AC49" s="77">
        <v>2</v>
      </c>
      <c r="AD49" s="77">
        <v>3</v>
      </c>
      <c r="AE49" s="77">
        <v>2</v>
      </c>
      <c r="AF49" s="77">
        <v>4</v>
      </c>
      <c r="AG49" s="78">
        <v>4</v>
      </c>
      <c r="AH49" s="76">
        <v>3</v>
      </c>
      <c r="AI49" s="77">
        <v>3</v>
      </c>
      <c r="AJ49" s="77">
        <v>3</v>
      </c>
      <c r="AK49" s="77">
        <v>2</v>
      </c>
      <c r="AL49" s="77">
        <v>3</v>
      </c>
      <c r="AM49" s="77">
        <v>3</v>
      </c>
      <c r="AN49" s="77">
        <v>2</v>
      </c>
      <c r="AO49" s="77">
        <v>1</v>
      </c>
      <c r="AP49" s="77">
        <v>0</v>
      </c>
      <c r="AQ49" s="77">
        <v>1</v>
      </c>
      <c r="AR49" s="77">
        <v>1</v>
      </c>
      <c r="AS49" s="77">
        <v>1</v>
      </c>
      <c r="AT49" s="77">
        <v>2</v>
      </c>
      <c r="AU49" s="77">
        <v>2</v>
      </c>
      <c r="AV49" s="77">
        <v>2</v>
      </c>
      <c r="AW49" s="77">
        <v>3</v>
      </c>
      <c r="AX49" s="77">
        <v>2</v>
      </c>
      <c r="AY49" s="77">
        <v>2</v>
      </c>
      <c r="AZ49" s="77">
        <v>2</v>
      </c>
      <c r="BA49" s="77">
        <v>2</v>
      </c>
      <c r="BB49" s="77">
        <v>3</v>
      </c>
      <c r="BC49" s="77">
        <v>3</v>
      </c>
      <c r="BD49" s="77">
        <v>3</v>
      </c>
      <c r="BE49" s="77">
        <v>4</v>
      </c>
      <c r="BF49" s="77">
        <v>1</v>
      </c>
      <c r="BG49" s="77">
        <v>1</v>
      </c>
      <c r="BH49" s="77">
        <v>0</v>
      </c>
      <c r="BI49" s="78">
        <v>0</v>
      </c>
      <c r="BJ49" s="25">
        <f>(((SUM('QLQ-30 + QLQ-OV28'!AF49:AG49)/2)-1)/6)*100</f>
        <v>50</v>
      </c>
      <c r="BK49" s="24">
        <f t="shared" si="539"/>
        <v>80</v>
      </c>
      <c r="BL49" s="24">
        <f t="shared" si="540"/>
        <v>66.666666666666671</v>
      </c>
      <c r="BM49" s="24">
        <f t="shared" si="541"/>
        <v>41.666666666666664</v>
      </c>
      <c r="BN49" s="24">
        <f t="shared" si="542"/>
        <v>66.666666666666671</v>
      </c>
      <c r="BO49" s="24">
        <f t="shared" si="543"/>
        <v>50</v>
      </c>
      <c r="BP49" s="24">
        <f t="shared" si="544"/>
        <v>55.55555555555555</v>
      </c>
      <c r="BQ49" s="24">
        <f t="shared" si="545"/>
        <v>16.666666666666664</v>
      </c>
      <c r="BR49" s="24">
        <f t="shared" si="546"/>
        <v>66.666666666666657</v>
      </c>
      <c r="BS49" s="24">
        <f t="shared" si="547"/>
        <v>33.333333333333329</v>
      </c>
      <c r="BT49" s="24">
        <f t="shared" si="548"/>
        <v>33.333333333333329</v>
      </c>
      <c r="BU49" s="24">
        <f t="shared" si="549"/>
        <v>33.333333333333329</v>
      </c>
      <c r="BV49" s="24">
        <f t="shared" si="550"/>
        <v>66.666666666666657</v>
      </c>
      <c r="BW49" s="24">
        <f t="shared" si="551"/>
        <v>0</v>
      </c>
      <c r="BX49" s="26">
        <f t="shared" si="552"/>
        <v>33.333333333333329</v>
      </c>
      <c r="BY49" s="27">
        <f t="shared" si="553"/>
        <v>50</v>
      </c>
      <c r="BZ49" s="24">
        <f t="shared" si="554"/>
        <v>0</v>
      </c>
      <c r="CA49" s="24">
        <f t="shared" si="555"/>
        <v>77.777777777777786</v>
      </c>
      <c r="CB49" s="24">
        <f t="shared" si="556"/>
        <v>57.142857142857153</v>
      </c>
      <c r="CC49" s="24">
        <f t="shared" si="557"/>
        <v>11.111111111111109</v>
      </c>
      <c r="CD49" s="24">
        <f t="shared" si="558"/>
        <v>33.333333333333329</v>
      </c>
      <c r="CE49" s="24">
        <f t="shared" si="559"/>
        <v>33.333333333333329</v>
      </c>
      <c r="CF49" s="26">
        <f t="shared" si="560"/>
        <v>0</v>
      </c>
      <c r="CG49" s="23">
        <f t="shared" si="561"/>
        <v>0</v>
      </c>
      <c r="CH49" s="16" t="e">
        <f t="shared" si="0"/>
        <v>#DIV/0!</v>
      </c>
      <c r="CI49" s="20">
        <f t="shared" si="562"/>
        <v>-16.666666666666664</v>
      </c>
      <c r="CJ49" s="71">
        <f>DANE!AY49</f>
        <v>43773</v>
      </c>
      <c r="CK49" s="76">
        <v>3</v>
      </c>
      <c r="CL49" s="77">
        <v>3</v>
      </c>
      <c r="CM49" s="77">
        <v>2</v>
      </c>
      <c r="CN49" s="77">
        <v>3</v>
      </c>
      <c r="CO49" s="77">
        <v>2</v>
      </c>
      <c r="CP49" s="77">
        <v>3</v>
      </c>
      <c r="CQ49" s="77">
        <v>4</v>
      </c>
      <c r="CR49" s="77">
        <v>2</v>
      </c>
      <c r="CS49" s="77">
        <v>3</v>
      </c>
      <c r="CT49" s="77">
        <v>3</v>
      </c>
      <c r="CU49" s="77">
        <v>2</v>
      </c>
      <c r="CV49" s="77">
        <v>3</v>
      </c>
      <c r="CW49" s="77">
        <v>3</v>
      </c>
      <c r="CX49" s="77">
        <v>2</v>
      </c>
      <c r="CY49" s="77">
        <v>3</v>
      </c>
      <c r="CZ49" s="77">
        <v>3</v>
      </c>
      <c r="DA49" s="77">
        <v>1</v>
      </c>
      <c r="DB49" s="77">
        <v>3</v>
      </c>
      <c r="DC49" s="77">
        <v>3</v>
      </c>
      <c r="DD49" s="77">
        <v>3</v>
      </c>
      <c r="DE49" s="77">
        <v>3</v>
      </c>
      <c r="DF49" s="77">
        <v>4</v>
      </c>
      <c r="DG49" s="77">
        <v>3</v>
      </c>
      <c r="DH49" s="77">
        <v>4</v>
      </c>
      <c r="DI49" s="77">
        <v>2</v>
      </c>
      <c r="DJ49" s="77">
        <v>3</v>
      </c>
      <c r="DK49" s="77">
        <v>3</v>
      </c>
      <c r="DL49" s="77">
        <v>2</v>
      </c>
      <c r="DM49" s="77">
        <v>3</v>
      </c>
      <c r="DN49" s="78">
        <v>3</v>
      </c>
      <c r="DO49" s="76">
        <v>3</v>
      </c>
      <c r="DP49" s="77">
        <v>3</v>
      </c>
      <c r="DQ49" s="77">
        <v>3</v>
      </c>
      <c r="DR49" s="77">
        <v>2</v>
      </c>
      <c r="DS49" s="77">
        <v>3</v>
      </c>
      <c r="DT49" s="77">
        <v>4</v>
      </c>
      <c r="DU49" s="77">
        <v>3</v>
      </c>
      <c r="DV49" s="77">
        <v>2</v>
      </c>
      <c r="DW49" s="77">
        <v>2</v>
      </c>
      <c r="DX49" s="77">
        <v>2</v>
      </c>
      <c r="DY49" s="77">
        <v>3</v>
      </c>
      <c r="DZ49" s="77">
        <v>3</v>
      </c>
      <c r="EA49" s="77">
        <v>3</v>
      </c>
      <c r="EB49" s="77">
        <v>2</v>
      </c>
      <c r="EC49" s="77">
        <v>2</v>
      </c>
      <c r="ED49" s="77">
        <v>3</v>
      </c>
      <c r="EE49" s="77">
        <v>3</v>
      </c>
      <c r="EF49" s="77">
        <v>2</v>
      </c>
      <c r="EG49" s="77">
        <v>2</v>
      </c>
      <c r="EH49" s="77">
        <v>3</v>
      </c>
      <c r="EI49" s="77">
        <v>3</v>
      </c>
      <c r="EJ49" s="77">
        <v>3</v>
      </c>
      <c r="EK49" s="77">
        <v>3</v>
      </c>
      <c r="EL49" s="77">
        <v>3</v>
      </c>
      <c r="EM49" s="77">
        <v>1</v>
      </c>
      <c r="EN49" s="77">
        <v>1</v>
      </c>
      <c r="EO49" s="77">
        <v>0</v>
      </c>
      <c r="EP49" s="78">
        <v>0</v>
      </c>
      <c r="EQ49" s="25">
        <f>(((SUM('QLQ-30 + QLQ-OV28'!DM49:DN49)/2)-1)/6)*100</f>
        <v>33.333333333333329</v>
      </c>
      <c r="ER49" s="24">
        <f t="shared" si="467"/>
        <v>46.666666666666664</v>
      </c>
      <c r="ES49" s="24">
        <f t="shared" si="468"/>
        <v>16.666666666666664</v>
      </c>
      <c r="ET49" s="24">
        <f t="shared" si="469"/>
        <v>16.666666666666664</v>
      </c>
      <c r="EU49" s="24">
        <f t="shared" si="470"/>
        <v>50</v>
      </c>
      <c r="EV49" s="24">
        <f t="shared" si="471"/>
        <v>33.333333333333336</v>
      </c>
      <c r="EW49" s="24">
        <f t="shared" si="472"/>
        <v>66.666666666666657</v>
      </c>
      <c r="EX49" s="24">
        <f t="shared" si="473"/>
        <v>50</v>
      </c>
      <c r="EY49" s="24">
        <f t="shared" si="474"/>
        <v>66.666666666666657</v>
      </c>
      <c r="EZ49" s="24">
        <f t="shared" si="475"/>
        <v>33.333333333333329</v>
      </c>
      <c r="FA49" s="24">
        <f t="shared" si="476"/>
        <v>33.333333333333329</v>
      </c>
      <c r="FB49" s="24">
        <f t="shared" si="477"/>
        <v>66.666666666666657</v>
      </c>
      <c r="FC49" s="24">
        <f t="shared" si="478"/>
        <v>66.666666666666657</v>
      </c>
      <c r="FD49" s="24">
        <f t="shared" si="479"/>
        <v>0</v>
      </c>
      <c r="FE49" s="26">
        <f t="shared" si="480"/>
        <v>33.333333333333329</v>
      </c>
      <c r="FF49" s="27">
        <f t="shared" si="481"/>
        <v>66.666666666666657</v>
      </c>
      <c r="FG49" s="24">
        <f t="shared" si="482"/>
        <v>0</v>
      </c>
      <c r="FH49" s="24">
        <f t="shared" si="483"/>
        <v>66.666666666666657</v>
      </c>
      <c r="FI49" s="24">
        <f t="shared" si="484"/>
        <v>66.666666666666657</v>
      </c>
      <c r="FJ49" s="24">
        <f t="shared" si="485"/>
        <v>66.666666666666657</v>
      </c>
      <c r="FK49" s="24">
        <f t="shared" si="486"/>
        <v>33.333333333333329</v>
      </c>
      <c r="FL49" s="24">
        <f t="shared" si="487"/>
        <v>46.666666666666664</v>
      </c>
      <c r="FM49" s="26">
        <f t="shared" si="488"/>
        <v>33.333333333333329</v>
      </c>
      <c r="FN49" s="23">
        <f t="shared" si="489"/>
        <v>0</v>
      </c>
      <c r="FO49" s="16" t="e">
        <f t="shared" si="10"/>
        <v>#DIV/0!</v>
      </c>
      <c r="FP49" s="20">
        <f t="shared" si="490"/>
        <v>33.333333333333329</v>
      </c>
      <c r="FQ49" s="71">
        <f>DANE!CF49</f>
        <v>43815</v>
      </c>
      <c r="FR49" s="76">
        <v>3</v>
      </c>
      <c r="FS49" s="77">
        <v>4</v>
      </c>
      <c r="FT49" s="77">
        <v>3</v>
      </c>
      <c r="FU49" s="77">
        <v>4</v>
      </c>
      <c r="FV49" s="77">
        <v>2</v>
      </c>
      <c r="FW49" s="77">
        <v>3</v>
      </c>
      <c r="FX49" s="77">
        <v>3</v>
      </c>
      <c r="FY49" s="77">
        <v>2</v>
      </c>
      <c r="FZ49" s="77">
        <v>2</v>
      </c>
      <c r="GA49" s="77">
        <v>3</v>
      </c>
      <c r="GB49" s="77">
        <v>3</v>
      </c>
      <c r="GC49" s="77">
        <v>3</v>
      </c>
      <c r="GD49" s="77">
        <v>3</v>
      </c>
      <c r="GE49" s="77">
        <v>3</v>
      </c>
      <c r="GF49" s="77">
        <v>2</v>
      </c>
      <c r="GG49" s="77">
        <v>2</v>
      </c>
      <c r="GH49" s="77">
        <v>2</v>
      </c>
      <c r="GI49" s="77">
        <v>3</v>
      </c>
      <c r="GJ49" s="77">
        <v>2</v>
      </c>
      <c r="GK49" s="77">
        <v>3</v>
      </c>
      <c r="GL49" s="77">
        <v>3</v>
      </c>
      <c r="GM49" s="77">
        <v>4</v>
      </c>
      <c r="GN49" s="77">
        <v>3</v>
      </c>
      <c r="GO49" s="77">
        <v>3</v>
      </c>
      <c r="GP49" s="77">
        <v>3</v>
      </c>
      <c r="GQ49" s="77">
        <v>4</v>
      </c>
      <c r="GR49" s="77">
        <v>4</v>
      </c>
      <c r="GS49" s="77">
        <v>2</v>
      </c>
      <c r="GT49" s="77">
        <v>4</v>
      </c>
      <c r="GU49" s="78">
        <v>4</v>
      </c>
      <c r="GV49" s="76">
        <v>2</v>
      </c>
      <c r="GW49" s="77">
        <v>3</v>
      </c>
      <c r="GX49" s="77">
        <v>3</v>
      </c>
      <c r="GY49" s="77">
        <v>4</v>
      </c>
      <c r="GZ49" s="77">
        <v>4</v>
      </c>
      <c r="HA49" s="77">
        <v>3</v>
      </c>
      <c r="HB49" s="77">
        <v>3</v>
      </c>
      <c r="HC49" s="77">
        <v>4</v>
      </c>
      <c r="HD49" s="77">
        <v>3</v>
      </c>
      <c r="HE49" s="77">
        <v>3</v>
      </c>
      <c r="HF49" s="77">
        <v>3</v>
      </c>
      <c r="HG49" s="77">
        <v>3</v>
      </c>
      <c r="HH49" s="77">
        <v>3</v>
      </c>
      <c r="HI49" s="77">
        <v>2</v>
      </c>
      <c r="HJ49" s="77">
        <v>2</v>
      </c>
      <c r="HK49" s="77">
        <v>3</v>
      </c>
      <c r="HL49" s="77">
        <v>3</v>
      </c>
      <c r="HM49" s="77">
        <v>2</v>
      </c>
      <c r="HN49" s="77">
        <v>2</v>
      </c>
      <c r="HO49" s="77">
        <v>3</v>
      </c>
      <c r="HP49" s="77">
        <v>4</v>
      </c>
      <c r="HQ49" s="77">
        <v>4</v>
      </c>
      <c r="HR49" s="77">
        <v>4</v>
      </c>
      <c r="HS49" s="77">
        <v>4</v>
      </c>
      <c r="HT49" s="77">
        <v>1</v>
      </c>
      <c r="HU49" s="77">
        <v>1</v>
      </c>
      <c r="HV49" s="77">
        <v>0</v>
      </c>
      <c r="HW49" s="78">
        <v>0</v>
      </c>
      <c r="HX49" s="25">
        <f>(((SUM('QLQ-30 + QLQ-OV28'!GT49:GU49)/2)-1)/6)*100</f>
        <v>50</v>
      </c>
      <c r="HY49" s="24">
        <f t="shared" si="491"/>
        <v>26.666666666666661</v>
      </c>
      <c r="HZ49" s="24">
        <f t="shared" si="492"/>
        <v>33.333333333333336</v>
      </c>
      <c r="IA49" s="24">
        <f t="shared" si="493"/>
        <v>25</v>
      </c>
      <c r="IB49" s="24">
        <f t="shared" si="494"/>
        <v>33.333333333333336</v>
      </c>
      <c r="IC49" s="24">
        <f t="shared" si="495"/>
        <v>0</v>
      </c>
      <c r="ID49" s="24">
        <f t="shared" si="496"/>
        <v>66.666666666666657</v>
      </c>
      <c r="IE49" s="24">
        <f t="shared" si="497"/>
        <v>50</v>
      </c>
      <c r="IF49" s="24">
        <f t="shared" si="498"/>
        <v>33.333333333333329</v>
      </c>
      <c r="IG49" s="24">
        <f t="shared" si="499"/>
        <v>33.333333333333329</v>
      </c>
      <c r="IH49" s="24">
        <f t="shared" si="500"/>
        <v>66.666666666666657</v>
      </c>
      <c r="II49" s="24">
        <f t="shared" si="501"/>
        <v>66.666666666666657</v>
      </c>
      <c r="IJ49" s="24">
        <f t="shared" si="502"/>
        <v>33.333333333333329</v>
      </c>
      <c r="IK49" s="24">
        <f t="shared" si="503"/>
        <v>33.333333333333329</v>
      </c>
      <c r="IL49" s="26">
        <f t="shared" si="504"/>
        <v>33.333333333333329</v>
      </c>
      <c r="IM49" s="27">
        <f t="shared" si="505"/>
        <v>83.333333333333343</v>
      </c>
      <c r="IN49" s="24">
        <f t="shared" si="506"/>
        <v>0</v>
      </c>
      <c r="IO49" s="24">
        <f t="shared" si="507"/>
        <v>100</v>
      </c>
      <c r="IP49" s="24">
        <f t="shared" si="508"/>
        <v>71.428571428571431</v>
      </c>
      <c r="IQ49" s="24">
        <f t="shared" si="509"/>
        <v>66.666666666666657</v>
      </c>
      <c r="IR49" s="24">
        <f t="shared" si="510"/>
        <v>33.333333333333329</v>
      </c>
      <c r="IS49" s="24">
        <f t="shared" si="511"/>
        <v>53.333333333333336</v>
      </c>
      <c r="IT49" s="26">
        <f t="shared" si="512"/>
        <v>83.333333333333343</v>
      </c>
      <c r="IU49" s="23">
        <f t="shared" si="513"/>
        <v>0</v>
      </c>
      <c r="IV49" s="16" t="e">
        <f t="shared" si="11"/>
        <v>#DIV/0!</v>
      </c>
      <c r="IW49" s="20">
        <f t="shared" si="514"/>
        <v>83.333333333333343</v>
      </c>
      <c r="IX49" s="71">
        <f>DANE!DM49</f>
        <v>43861</v>
      </c>
      <c r="IY49" s="76">
        <v>4</v>
      </c>
      <c r="IZ49" s="77">
        <v>4</v>
      </c>
      <c r="JA49" s="77">
        <v>3</v>
      </c>
      <c r="JB49" s="77">
        <v>4</v>
      </c>
      <c r="JC49" s="77">
        <v>2</v>
      </c>
      <c r="JD49" s="77">
        <v>3</v>
      </c>
      <c r="JE49" s="77">
        <v>4</v>
      </c>
      <c r="JF49" s="77">
        <v>2</v>
      </c>
      <c r="JG49" s="77">
        <v>2</v>
      </c>
      <c r="JH49" s="77">
        <v>4</v>
      </c>
      <c r="JI49" s="77">
        <v>3</v>
      </c>
      <c r="JJ49" s="77">
        <v>4</v>
      </c>
      <c r="JK49" s="77">
        <v>4</v>
      </c>
      <c r="JL49" s="77">
        <v>4</v>
      </c>
      <c r="JM49" s="77">
        <v>3</v>
      </c>
      <c r="JN49" s="77">
        <v>1</v>
      </c>
      <c r="JO49" s="77">
        <v>3</v>
      </c>
      <c r="JP49" s="77">
        <v>4</v>
      </c>
      <c r="JQ49" s="77">
        <v>2</v>
      </c>
      <c r="JR49" s="77">
        <v>3</v>
      </c>
      <c r="JS49" s="77">
        <v>4</v>
      </c>
      <c r="JT49" s="77">
        <v>4</v>
      </c>
      <c r="JU49" s="77">
        <v>4</v>
      </c>
      <c r="JV49" s="77">
        <v>4</v>
      </c>
      <c r="JW49" s="77">
        <v>2</v>
      </c>
      <c r="JX49" s="77">
        <v>4</v>
      </c>
      <c r="JY49" s="77">
        <v>4</v>
      </c>
      <c r="JZ49" s="77">
        <v>2</v>
      </c>
      <c r="KA49" s="77">
        <v>2</v>
      </c>
      <c r="KB49" s="78">
        <v>3</v>
      </c>
      <c r="KC49" s="76">
        <v>2</v>
      </c>
      <c r="KD49" s="77">
        <v>4</v>
      </c>
      <c r="KE49" s="77">
        <v>3</v>
      </c>
      <c r="KF49" s="77">
        <v>4</v>
      </c>
      <c r="KG49" s="77">
        <v>3</v>
      </c>
      <c r="KH49" s="77">
        <v>3</v>
      </c>
      <c r="KI49" s="77">
        <v>4</v>
      </c>
      <c r="KJ49" s="77">
        <v>4</v>
      </c>
      <c r="KK49" s="77">
        <v>4</v>
      </c>
      <c r="KL49" s="77">
        <v>3</v>
      </c>
      <c r="KM49" s="77">
        <v>3</v>
      </c>
      <c r="KN49" s="77">
        <v>3</v>
      </c>
      <c r="KO49" s="77">
        <v>4</v>
      </c>
      <c r="KP49" s="77">
        <v>3</v>
      </c>
      <c r="KQ49" s="77">
        <v>2</v>
      </c>
      <c r="KR49" s="77">
        <v>3</v>
      </c>
      <c r="KS49" s="77">
        <v>3</v>
      </c>
      <c r="KT49" s="77">
        <v>2</v>
      </c>
      <c r="KU49" s="77">
        <v>2</v>
      </c>
      <c r="KV49" s="77">
        <v>4</v>
      </c>
      <c r="KW49" s="77">
        <v>4</v>
      </c>
      <c r="KX49" s="77">
        <v>4</v>
      </c>
      <c r="KY49" s="77">
        <v>4</v>
      </c>
      <c r="KZ49" s="77">
        <v>4</v>
      </c>
      <c r="LA49" s="77">
        <v>1</v>
      </c>
      <c r="LB49" s="77">
        <v>1</v>
      </c>
      <c r="LC49" s="77">
        <v>0</v>
      </c>
      <c r="LD49" s="78">
        <v>0</v>
      </c>
      <c r="LE49" s="25">
        <f>(((SUM('QLQ-30 + QLQ-OV28'!KA49:KB49)/2)-1)/6)*100</f>
        <v>25</v>
      </c>
      <c r="LF49" s="24">
        <f t="shared" si="515"/>
        <v>20.000000000000007</v>
      </c>
      <c r="LG49" s="24">
        <f t="shared" si="516"/>
        <v>16.666666666666664</v>
      </c>
      <c r="LH49" s="24">
        <f t="shared" si="517"/>
        <v>0</v>
      </c>
      <c r="LI49" s="24">
        <f t="shared" si="518"/>
        <v>50</v>
      </c>
      <c r="LJ49" s="24">
        <f t="shared" si="519"/>
        <v>0</v>
      </c>
      <c r="LK49" s="24">
        <f t="shared" si="520"/>
        <v>100</v>
      </c>
      <c r="LL49" s="24">
        <f t="shared" si="521"/>
        <v>83.333333333333343</v>
      </c>
      <c r="LM49" s="24">
        <f t="shared" si="522"/>
        <v>33.333333333333329</v>
      </c>
      <c r="LN49" s="24">
        <f t="shared" si="523"/>
        <v>33.333333333333329</v>
      </c>
      <c r="LO49" s="24">
        <f t="shared" si="524"/>
        <v>66.666666666666657</v>
      </c>
      <c r="LP49" s="24">
        <f t="shared" si="525"/>
        <v>100</v>
      </c>
      <c r="LQ49" s="24">
        <f t="shared" si="526"/>
        <v>0</v>
      </c>
      <c r="LR49" s="24">
        <f t="shared" si="527"/>
        <v>66.666666666666657</v>
      </c>
      <c r="LS49" s="26">
        <f t="shared" si="528"/>
        <v>33.333333333333329</v>
      </c>
      <c r="LT49" s="27">
        <f t="shared" si="529"/>
        <v>100</v>
      </c>
      <c r="LU49" s="24">
        <f t="shared" si="530"/>
        <v>0</v>
      </c>
      <c r="LV49" s="24">
        <f t="shared" si="531"/>
        <v>100</v>
      </c>
      <c r="LW49" s="24">
        <f t="shared" si="532"/>
        <v>76.19047619047619</v>
      </c>
      <c r="LX49" s="24">
        <f t="shared" si="533"/>
        <v>77.777777777777786</v>
      </c>
      <c r="LY49" s="24">
        <f t="shared" si="534"/>
        <v>33.333333333333329</v>
      </c>
      <c r="LZ49" s="24">
        <f t="shared" si="535"/>
        <v>60</v>
      </c>
      <c r="MA49" s="26">
        <f t="shared" si="536"/>
        <v>100</v>
      </c>
      <c r="MB49" s="23">
        <f t="shared" si="537"/>
        <v>0</v>
      </c>
      <c r="MC49" s="16" t="e">
        <f t="shared" si="12"/>
        <v>#DIV/0!</v>
      </c>
      <c r="MD49" s="20">
        <f t="shared" si="538"/>
        <v>100</v>
      </c>
    </row>
    <row r="50" spans="1:342">
      <c r="A50" s="40" t="s">
        <v>54</v>
      </c>
      <c r="B50" s="4" t="str">
        <f>DANE!B50</f>
        <v>22CW</v>
      </c>
      <c r="C50" s="72">
        <f>DANE!H50</f>
        <v>43768</v>
      </c>
      <c r="D50" s="76">
        <v>1</v>
      </c>
      <c r="E50" s="77">
        <v>2</v>
      </c>
      <c r="F50" s="77">
        <v>1</v>
      </c>
      <c r="G50" s="77">
        <v>1</v>
      </c>
      <c r="H50" s="77">
        <v>1</v>
      </c>
      <c r="I50" s="77">
        <v>1</v>
      </c>
      <c r="J50" s="77">
        <v>1</v>
      </c>
      <c r="K50" s="77">
        <v>1</v>
      </c>
      <c r="L50" s="77">
        <v>1</v>
      </c>
      <c r="M50" s="77">
        <v>1</v>
      </c>
      <c r="N50" s="77">
        <v>2</v>
      </c>
      <c r="O50" s="77">
        <v>2</v>
      </c>
      <c r="P50" s="77">
        <v>2</v>
      </c>
      <c r="Q50" s="77">
        <v>1</v>
      </c>
      <c r="R50" s="77">
        <v>1</v>
      </c>
      <c r="S50" s="77">
        <v>2</v>
      </c>
      <c r="T50" s="77">
        <v>1</v>
      </c>
      <c r="U50" s="77">
        <v>2</v>
      </c>
      <c r="V50" s="77">
        <v>1</v>
      </c>
      <c r="W50" s="77">
        <v>2</v>
      </c>
      <c r="X50" s="77">
        <v>2</v>
      </c>
      <c r="Y50" s="77">
        <v>2</v>
      </c>
      <c r="Z50" s="77">
        <v>2</v>
      </c>
      <c r="AA50" s="77">
        <v>2</v>
      </c>
      <c r="AB50" s="77">
        <v>1</v>
      </c>
      <c r="AC50" s="77">
        <v>1</v>
      </c>
      <c r="AD50" s="77">
        <v>2</v>
      </c>
      <c r="AE50" s="77">
        <v>1</v>
      </c>
      <c r="AF50" s="77">
        <v>5</v>
      </c>
      <c r="AG50" s="78">
        <v>5</v>
      </c>
      <c r="AH50" s="76">
        <v>1</v>
      </c>
      <c r="AI50" s="77">
        <v>2</v>
      </c>
      <c r="AJ50" s="77">
        <v>2</v>
      </c>
      <c r="AK50" s="77">
        <v>2</v>
      </c>
      <c r="AL50" s="77">
        <v>2</v>
      </c>
      <c r="AM50" s="77">
        <v>2</v>
      </c>
      <c r="AN50" s="77">
        <v>2</v>
      </c>
      <c r="AO50" s="77">
        <v>1</v>
      </c>
      <c r="AP50" s="77">
        <v>0</v>
      </c>
      <c r="AQ50" s="77">
        <v>1</v>
      </c>
      <c r="AR50" s="77">
        <v>1</v>
      </c>
      <c r="AS50" s="77">
        <v>1</v>
      </c>
      <c r="AT50" s="77">
        <v>1</v>
      </c>
      <c r="AU50" s="77">
        <v>1</v>
      </c>
      <c r="AV50" s="77">
        <v>1</v>
      </c>
      <c r="AW50" s="77">
        <v>1</v>
      </c>
      <c r="AX50" s="77">
        <v>2</v>
      </c>
      <c r="AY50" s="77">
        <v>2</v>
      </c>
      <c r="AZ50" s="77">
        <v>2</v>
      </c>
      <c r="BA50" s="77">
        <v>2</v>
      </c>
      <c r="BB50" s="77">
        <v>2</v>
      </c>
      <c r="BC50" s="77">
        <v>2</v>
      </c>
      <c r="BD50" s="77">
        <v>2</v>
      </c>
      <c r="BE50" s="77">
        <v>3</v>
      </c>
      <c r="BF50" s="77">
        <v>2</v>
      </c>
      <c r="BG50" s="77">
        <v>2</v>
      </c>
      <c r="BH50" s="77">
        <v>2</v>
      </c>
      <c r="BI50" s="78">
        <v>3</v>
      </c>
      <c r="BJ50" s="25">
        <f>(((SUM('QLQ-30 + QLQ-OV28'!AF50:AG50)/2)-1)/6)*100</f>
        <v>66.666666666666657</v>
      </c>
      <c r="BK50" s="24">
        <f t="shared" si="539"/>
        <v>93.333333333333329</v>
      </c>
      <c r="BL50" s="24">
        <f t="shared" si="540"/>
        <v>100</v>
      </c>
      <c r="BM50" s="24">
        <f t="shared" si="541"/>
        <v>66.666666666666671</v>
      </c>
      <c r="BN50" s="24">
        <f t="shared" si="542"/>
        <v>83.333333333333343</v>
      </c>
      <c r="BO50" s="24">
        <f t="shared" si="543"/>
        <v>83.333333333333343</v>
      </c>
      <c r="BP50" s="24">
        <f t="shared" si="544"/>
        <v>22.222222222222225</v>
      </c>
      <c r="BQ50" s="24">
        <f t="shared" si="545"/>
        <v>0</v>
      </c>
      <c r="BR50" s="24">
        <f t="shared" si="546"/>
        <v>0</v>
      </c>
      <c r="BS50" s="24">
        <f t="shared" si="547"/>
        <v>0</v>
      </c>
      <c r="BT50" s="24">
        <f t="shared" si="548"/>
        <v>33.333333333333329</v>
      </c>
      <c r="BU50" s="24">
        <f t="shared" si="549"/>
        <v>33.333333333333329</v>
      </c>
      <c r="BV50" s="24">
        <f t="shared" si="550"/>
        <v>33.333333333333329</v>
      </c>
      <c r="BW50" s="24">
        <f t="shared" si="551"/>
        <v>0</v>
      </c>
      <c r="BX50" s="26">
        <f t="shared" si="552"/>
        <v>0</v>
      </c>
      <c r="BY50" s="27">
        <f t="shared" si="553"/>
        <v>33.333333333333329</v>
      </c>
      <c r="BZ50" s="24">
        <f t="shared" si="554"/>
        <v>19.444444444444443</v>
      </c>
      <c r="CA50" s="24">
        <f t="shared" si="555"/>
        <v>44.44444444444445</v>
      </c>
      <c r="CB50" s="24">
        <f t="shared" si="556"/>
        <v>28.571428571428577</v>
      </c>
      <c r="CC50" s="24">
        <f t="shared" si="557"/>
        <v>0</v>
      </c>
      <c r="CD50" s="24">
        <f t="shared" si="558"/>
        <v>33.333333333333329</v>
      </c>
      <c r="CE50" s="24">
        <f t="shared" si="559"/>
        <v>6.6666666666666652</v>
      </c>
      <c r="CF50" s="26">
        <f t="shared" si="560"/>
        <v>0</v>
      </c>
      <c r="CG50" s="23">
        <f t="shared" si="561"/>
        <v>33.333333333333329</v>
      </c>
      <c r="CH50" s="16">
        <f t="shared" si="0"/>
        <v>19.444444444444443</v>
      </c>
      <c r="CI50" s="20">
        <f t="shared" si="562"/>
        <v>-16.666666666666664</v>
      </c>
      <c r="CJ50" s="71">
        <f>DANE!AY50</f>
        <v>43790</v>
      </c>
      <c r="CK50" s="76">
        <v>1</v>
      </c>
      <c r="CL50" s="77">
        <v>2</v>
      </c>
      <c r="CM50" s="77">
        <v>1</v>
      </c>
      <c r="CN50" s="77">
        <v>2</v>
      </c>
      <c r="CO50" s="77">
        <v>1</v>
      </c>
      <c r="CP50" s="77">
        <v>2</v>
      </c>
      <c r="CQ50" s="77">
        <v>2</v>
      </c>
      <c r="CR50" s="77">
        <v>1</v>
      </c>
      <c r="CS50" s="77">
        <v>1</v>
      </c>
      <c r="CT50" s="77">
        <v>2</v>
      </c>
      <c r="CU50" s="77">
        <v>2</v>
      </c>
      <c r="CV50" s="77">
        <v>2</v>
      </c>
      <c r="CW50" s="77">
        <v>2</v>
      </c>
      <c r="CX50" s="77">
        <v>2</v>
      </c>
      <c r="CY50" s="77">
        <v>2</v>
      </c>
      <c r="CZ50" s="77">
        <v>2</v>
      </c>
      <c r="DA50" s="77">
        <v>1</v>
      </c>
      <c r="DB50" s="77">
        <v>2</v>
      </c>
      <c r="DC50" s="77">
        <v>1</v>
      </c>
      <c r="DD50" s="77">
        <v>2</v>
      </c>
      <c r="DE50" s="77">
        <v>2</v>
      </c>
      <c r="DF50" s="77">
        <v>3</v>
      </c>
      <c r="DG50" s="77">
        <v>3</v>
      </c>
      <c r="DH50" s="77">
        <v>3</v>
      </c>
      <c r="DI50" s="77">
        <v>1</v>
      </c>
      <c r="DJ50" s="77">
        <v>2</v>
      </c>
      <c r="DK50" s="77">
        <v>2</v>
      </c>
      <c r="DL50" s="77">
        <v>1</v>
      </c>
      <c r="DM50" s="77">
        <v>4</v>
      </c>
      <c r="DN50" s="78">
        <v>4</v>
      </c>
      <c r="DO50" s="76">
        <v>1</v>
      </c>
      <c r="DP50" s="77">
        <v>2</v>
      </c>
      <c r="DQ50" s="77">
        <v>2</v>
      </c>
      <c r="DR50" s="77">
        <v>2</v>
      </c>
      <c r="DS50" s="77">
        <v>2</v>
      </c>
      <c r="DT50" s="77">
        <v>2</v>
      </c>
      <c r="DU50" s="77">
        <v>2</v>
      </c>
      <c r="DV50" s="77">
        <v>2</v>
      </c>
      <c r="DW50" s="77">
        <v>3</v>
      </c>
      <c r="DX50" s="77">
        <v>2</v>
      </c>
      <c r="DY50" s="77">
        <v>2</v>
      </c>
      <c r="DZ50" s="77">
        <v>2</v>
      </c>
      <c r="EA50" s="77">
        <v>2</v>
      </c>
      <c r="EB50" s="77">
        <v>2</v>
      </c>
      <c r="EC50" s="77">
        <v>1</v>
      </c>
      <c r="ED50" s="77">
        <v>2</v>
      </c>
      <c r="EE50" s="77">
        <v>2</v>
      </c>
      <c r="EF50" s="77">
        <v>2</v>
      </c>
      <c r="EG50" s="77">
        <v>2</v>
      </c>
      <c r="EH50" s="77">
        <v>3</v>
      </c>
      <c r="EI50" s="77">
        <v>3</v>
      </c>
      <c r="EJ50" s="77">
        <v>3</v>
      </c>
      <c r="EK50" s="77">
        <v>2</v>
      </c>
      <c r="EL50" s="77">
        <v>3</v>
      </c>
      <c r="EM50" s="77">
        <v>1</v>
      </c>
      <c r="EN50" s="77">
        <v>1</v>
      </c>
      <c r="EO50" s="77">
        <v>0</v>
      </c>
      <c r="EP50" s="78">
        <v>0</v>
      </c>
      <c r="EQ50" s="25">
        <f>(((SUM('QLQ-30 + QLQ-OV28'!DM50:DN50)/2)-1)/6)*100</f>
        <v>50</v>
      </c>
      <c r="ER50" s="24">
        <f t="shared" si="467"/>
        <v>86.666666666666671</v>
      </c>
      <c r="ES50" s="24">
        <f t="shared" si="468"/>
        <v>66.666666666666671</v>
      </c>
      <c r="ET50" s="24">
        <f t="shared" si="469"/>
        <v>41.666666666666664</v>
      </c>
      <c r="EU50" s="24">
        <f t="shared" si="470"/>
        <v>83.333333333333343</v>
      </c>
      <c r="EV50" s="24">
        <f t="shared" si="471"/>
        <v>66.666666666666671</v>
      </c>
      <c r="EW50" s="24">
        <f t="shared" si="472"/>
        <v>33.333333333333329</v>
      </c>
      <c r="EX50" s="24">
        <f t="shared" si="473"/>
        <v>33.333333333333329</v>
      </c>
      <c r="EY50" s="24">
        <f t="shared" si="474"/>
        <v>0</v>
      </c>
      <c r="EZ50" s="24">
        <f t="shared" si="475"/>
        <v>0</v>
      </c>
      <c r="FA50" s="24">
        <f t="shared" si="476"/>
        <v>33.333333333333329</v>
      </c>
      <c r="FB50" s="24">
        <f t="shared" si="477"/>
        <v>33.333333333333329</v>
      </c>
      <c r="FC50" s="24">
        <f t="shared" si="478"/>
        <v>33.333333333333329</v>
      </c>
      <c r="FD50" s="24">
        <f t="shared" si="479"/>
        <v>0</v>
      </c>
      <c r="FE50" s="26">
        <f t="shared" si="480"/>
        <v>0</v>
      </c>
      <c r="FF50" s="27">
        <f t="shared" si="481"/>
        <v>66.666666666666657</v>
      </c>
      <c r="FG50" s="24">
        <f t="shared" si="482"/>
        <v>0</v>
      </c>
      <c r="FH50" s="24">
        <f t="shared" si="483"/>
        <v>55.55555555555555</v>
      </c>
      <c r="FI50" s="24">
        <f t="shared" si="484"/>
        <v>28.571428571428577</v>
      </c>
      <c r="FJ50" s="24">
        <f t="shared" si="485"/>
        <v>33.333333333333329</v>
      </c>
      <c r="FK50" s="24">
        <f t="shared" si="486"/>
        <v>33.333333333333329</v>
      </c>
      <c r="FL50" s="24">
        <f t="shared" si="487"/>
        <v>26.666666666666668</v>
      </c>
      <c r="FM50" s="26">
        <f t="shared" si="488"/>
        <v>50</v>
      </c>
      <c r="FN50" s="23">
        <f t="shared" si="489"/>
        <v>0</v>
      </c>
      <c r="FO50" s="16" t="e">
        <f t="shared" si="10"/>
        <v>#DIV/0!</v>
      </c>
      <c r="FP50" s="20">
        <f t="shared" si="490"/>
        <v>50</v>
      </c>
      <c r="FQ50" s="71">
        <f>DANE!CF50</f>
        <v>43840</v>
      </c>
      <c r="FR50" s="76">
        <v>2</v>
      </c>
      <c r="FS50" s="77">
        <v>3</v>
      </c>
      <c r="FT50" s="77">
        <v>3</v>
      </c>
      <c r="FU50" s="77">
        <v>3</v>
      </c>
      <c r="FV50" s="77">
        <v>2</v>
      </c>
      <c r="FW50" s="77">
        <v>2</v>
      </c>
      <c r="FX50" s="77">
        <v>3</v>
      </c>
      <c r="FY50" s="77">
        <v>1</v>
      </c>
      <c r="FZ50" s="77">
        <v>2</v>
      </c>
      <c r="GA50" s="77">
        <v>3</v>
      </c>
      <c r="GB50" s="77">
        <v>2</v>
      </c>
      <c r="GC50" s="77">
        <v>2</v>
      </c>
      <c r="GD50" s="77">
        <v>3</v>
      </c>
      <c r="GE50" s="77">
        <v>3</v>
      </c>
      <c r="GF50" s="77">
        <v>3</v>
      </c>
      <c r="GG50" s="77">
        <v>2</v>
      </c>
      <c r="GH50" s="77">
        <v>3</v>
      </c>
      <c r="GI50" s="77">
        <v>3</v>
      </c>
      <c r="GJ50" s="77">
        <v>2</v>
      </c>
      <c r="GK50" s="77">
        <v>3</v>
      </c>
      <c r="GL50" s="77">
        <v>3</v>
      </c>
      <c r="GM50" s="77">
        <v>3</v>
      </c>
      <c r="GN50" s="77">
        <v>3</v>
      </c>
      <c r="GO50" s="77">
        <v>3</v>
      </c>
      <c r="GP50" s="77">
        <v>2</v>
      </c>
      <c r="GQ50" s="77">
        <v>3</v>
      </c>
      <c r="GR50" s="77">
        <v>4</v>
      </c>
      <c r="GS50" s="77">
        <v>2</v>
      </c>
      <c r="GT50" s="77">
        <v>4</v>
      </c>
      <c r="GU50" s="78">
        <v>3</v>
      </c>
      <c r="GV50" s="76">
        <v>2</v>
      </c>
      <c r="GW50" s="77">
        <v>3</v>
      </c>
      <c r="GX50" s="77">
        <v>2</v>
      </c>
      <c r="GY50" s="77">
        <v>3</v>
      </c>
      <c r="GZ50" s="77">
        <v>3</v>
      </c>
      <c r="HA50" s="77">
        <v>3</v>
      </c>
      <c r="HB50" s="77">
        <v>3</v>
      </c>
      <c r="HC50" s="77">
        <v>4</v>
      </c>
      <c r="HD50" s="77">
        <v>4</v>
      </c>
      <c r="HE50" s="77">
        <v>2</v>
      </c>
      <c r="HF50" s="77">
        <v>2</v>
      </c>
      <c r="HG50" s="77">
        <v>2</v>
      </c>
      <c r="HH50" s="77">
        <v>2</v>
      </c>
      <c r="HI50" s="77">
        <v>2</v>
      </c>
      <c r="HJ50" s="77">
        <v>1</v>
      </c>
      <c r="HK50" s="77">
        <v>3</v>
      </c>
      <c r="HL50" s="77">
        <v>2</v>
      </c>
      <c r="HM50" s="77">
        <v>3</v>
      </c>
      <c r="HN50" s="77">
        <v>3</v>
      </c>
      <c r="HO50" s="77">
        <v>4</v>
      </c>
      <c r="HP50" s="77">
        <v>4</v>
      </c>
      <c r="HQ50" s="77">
        <v>3</v>
      </c>
      <c r="HR50" s="77">
        <v>3</v>
      </c>
      <c r="HS50" s="77">
        <v>4</v>
      </c>
      <c r="HT50" s="77">
        <v>1</v>
      </c>
      <c r="HU50" s="77">
        <v>1</v>
      </c>
      <c r="HV50" s="77">
        <v>0</v>
      </c>
      <c r="HW50" s="78">
        <v>0</v>
      </c>
      <c r="HX50" s="25">
        <f>(((SUM('QLQ-30 + QLQ-OV28'!GT50:GU50)/2)-1)/6)*100</f>
        <v>41.666666666666671</v>
      </c>
      <c r="HY50" s="24">
        <f t="shared" si="491"/>
        <v>46.666666666666664</v>
      </c>
      <c r="HZ50" s="24">
        <f t="shared" si="492"/>
        <v>50</v>
      </c>
      <c r="IA50" s="24">
        <f t="shared" si="493"/>
        <v>33.333333333333336</v>
      </c>
      <c r="IB50" s="24">
        <f t="shared" si="494"/>
        <v>50</v>
      </c>
      <c r="IC50" s="24">
        <f t="shared" si="495"/>
        <v>16.666666666666664</v>
      </c>
      <c r="ID50" s="24">
        <f t="shared" si="496"/>
        <v>55.55555555555555</v>
      </c>
      <c r="IE50" s="24">
        <f t="shared" si="497"/>
        <v>66.666666666666657</v>
      </c>
      <c r="IF50" s="24">
        <f t="shared" si="498"/>
        <v>33.333333333333329</v>
      </c>
      <c r="IG50" s="24">
        <f t="shared" si="499"/>
        <v>0</v>
      </c>
      <c r="IH50" s="24">
        <f t="shared" si="500"/>
        <v>33.333333333333329</v>
      </c>
      <c r="II50" s="24">
        <f t="shared" si="501"/>
        <v>66.666666666666657</v>
      </c>
      <c r="IJ50" s="24">
        <f t="shared" si="502"/>
        <v>33.333333333333329</v>
      </c>
      <c r="IK50" s="24">
        <f t="shared" si="503"/>
        <v>66.666666666666657</v>
      </c>
      <c r="IL50" s="26">
        <f t="shared" si="504"/>
        <v>33.333333333333329</v>
      </c>
      <c r="IM50" s="27">
        <f t="shared" si="505"/>
        <v>100</v>
      </c>
      <c r="IN50" s="24">
        <f t="shared" si="506"/>
        <v>0</v>
      </c>
      <c r="IO50" s="24">
        <f t="shared" si="507"/>
        <v>77.777777777777786</v>
      </c>
      <c r="IP50" s="24">
        <f t="shared" si="508"/>
        <v>57.142857142857153</v>
      </c>
      <c r="IQ50" s="24">
        <f t="shared" si="509"/>
        <v>33.333333333333329</v>
      </c>
      <c r="IR50" s="24">
        <f t="shared" si="510"/>
        <v>66.666666666666657</v>
      </c>
      <c r="IS50" s="24">
        <f t="shared" si="511"/>
        <v>33.333333333333329</v>
      </c>
      <c r="IT50" s="26">
        <f t="shared" si="512"/>
        <v>100</v>
      </c>
      <c r="IU50" s="23">
        <f t="shared" si="513"/>
        <v>0</v>
      </c>
      <c r="IV50" s="16" t="e">
        <f t="shared" si="11"/>
        <v>#DIV/0!</v>
      </c>
      <c r="IW50" s="20">
        <f t="shared" si="514"/>
        <v>100</v>
      </c>
      <c r="IX50" s="71">
        <f>DANE!DM50</f>
        <v>43889</v>
      </c>
      <c r="IY50" s="76">
        <v>3</v>
      </c>
      <c r="IZ50" s="77">
        <v>4</v>
      </c>
      <c r="JA50" s="77">
        <v>3</v>
      </c>
      <c r="JB50" s="77">
        <v>4</v>
      </c>
      <c r="JC50" s="77">
        <v>2</v>
      </c>
      <c r="JD50" s="77">
        <v>3</v>
      </c>
      <c r="JE50" s="77">
        <v>4</v>
      </c>
      <c r="JF50" s="77">
        <v>2</v>
      </c>
      <c r="JG50" s="77">
        <v>2</v>
      </c>
      <c r="JH50" s="77">
        <v>3</v>
      </c>
      <c r="JI50" s="77">
        <v>3</v>
      </c>
      <c r="JJ50" s="77">
        <v>4</v>
      </c>
      <c r="JK50" s="77">
        <v>4</v>
      </c>
      <c r="JL50" s="77">
        <v>4</v>
      </c>
      <c r="JM50" s="77">
        <v>3</v>
      </c>
      <c r="JN50" s="77">
        <v>1</v>
      </c>
      <c r="JO50" s="77">
        <v>3</v>
      </c>
      <c r="JP50" s="77">
        <v>4</v>
      </c>
      <c r="JQ50" s="77">
        <v>2</v>
      </c>
      <c r="JR50" s="77">
        <v>3</v>
      </c>
      <c r="JS50" s="77">
        <v>4</v>
      </c>
      <c r="JT50" s="77">
        <v>4</v>
      </c>
      <c r="JU50" s="77">
        <v>4</v>
      </c>
      <c r="JV50" s="77">
        <v>4</v>
      </c>
      <c r="JW50" s="77">
        <v>2</v>
      </c>
      <c r="JX50" s="77">
        <v>3</v>
      </c>
      <c r="JY50" s="77">
        <v>4</v>
      </c>
      <c r="JZ50" s="77">
        <v>2</v>
      </c>
      <c r="KA50" s="77">
        <v>3</v>
      </c>
      <c r="KB50" s="78">
        <v>3</v>
      </c>
      <c r="KC50" s="76">
        <v>2</v>
      </c>
      <c r="KD50" s="77">
        <v>3</v>
      </c>
      <c r="KE50" s="77">
        <v>2</v>
      </c>
      <c r="KF50" s="77">
        <v>3</v>
      </c>
      <c r="KG50" s="77">
        <v>2</v>
      </c>
      <c r="KH50" s="77">
        <v>3</v>
      </c>
      <c r="KI50" s="77">
        <v>3</v>
      </c>
      <c r="KJ50" s="77">
        <v>1</v>
      </c>
      <c r="KK50" s="77">
        <v>0</v>
      </c>
      <c r="KL50" s="77">
        <v>3</v>
      </c>
      <c r="KM50" s="77">
        <v>3</v>
      </c>
      <c r="KN50" s="77">
        <v>3</v>
      </c>
      <c r="KO50" s="77">
        <v>3</v>
      </c>
      <c r="KP50" s="77">
        <v>2</v>
      </c>
      <c r="KQ50" s="77">
        <v>2</v>
      </c>
      <c r="KR50" s="77">
        <v>3</v>
      </c>
      <c r="KS50" s="77">
        <v>2</v>
      </c>
      <c r="KT50" s="77">
        <v>3</v>
      </c>
      <c r="KU50" s="77">
        <v>3</v>
      </c>
      <c r="KV50" s="77">
        <v>4</v>
      </c>
      <c r="KW50" s="77">
        <v>4</v>
      </c>
      <c r="KX50" s="77">
        <v>4</v>
      </c>
      <c r="KY50" s="77">
        <v>4</v>
      </c>
      <c r="KZ50" s="77">
        <v>4</v>
      </c>
      <c r="LA50" s="77">
        <v>1</v>
      </c>
      <c r="LB50" s="77">
        <v>1</v>
      </c>
      <c r="LC50" s="77">
        <v>0</v>
      </c>
      <c r="LD50" s="78">
        <v>0</v>
      </c>
      <c r="LE50" s="25">
        <f>(((SUM('QLQ-30 + QLQ-OV28'!KA50:KB50)/2)-1)/6)*100</f>
        <v>33.333333333333329</v>
      </c>
      <c r="LF50" s="24">
        <f t="shared" si="515"/>
        <v>26.666666666666661</v>
      </c>
      <c r="LG50" s="24">
        <f t="shared" si="516"/>
        <v>16.666666666666664</v>
      </c>
      <c r="LH50" s="24">
        <f t="shared" si="517"/>
        <v>0</v>
      </c>
      <c r="LI50" s="24">
        <f t="shared" si="518"/>
        <v>50</v>
      </c>
      <c r="LJ50" s="24">
        <f t="shared" si="519"/>
        <v>16.666666666666664</v>
      </c>
      <c r="LK50" s="24">
        <f t="shared" si="520"/>
        <v>88.888888888888886</v>
      </c>
      <c r="LL50" s="24">
        <f t="shared" si="521"/>
        <v>83.333333333333343</v>
      </c>
      <c r="LM50" s="24">
        <f t="shared" si="522"/>
        <v>33.333333333333329</v>
      </c>
      <c r="LN50" s="24">
        <f t="shared" si="523"/>
        <v>33.333333333333329</v>
      </c>
      <c r="LO50" s="24">
        <f t="shared" si="524"/>
        <v>66.666666666666657</v>
      </c>
      <c r="LP50" s="24">
        <f t="shared" si="525"/>
        <v>100</v>
      </c>
      <c r="LQ50" s="24">
        <f t="shared" si="526"/>
        <v>0</v>
      </c>
      <c r="LR50" s="24">
        <f t="shared" si="527"/>
        <v>66.666666666666657</v>
      </c>
      <c r="LS50" s="26">
        <f t="shared" si="528"/>
        <v>33.333333333333329</v>
      </c>
      <c r="LT50" s="27">
        <f t="shared" si="529"/>
        <v>100</v>
      </c>
      <c r="LU50" s="24">
        <f t="shared" si="530"/>
        <v>0</v>
      </c>
      <c r="LV50" s="24">
        <f t="shared" si="531"/>
        <v>100</v>
      </c>
      <c r="LW50" s="24">
        <f t="shared" si="532"/>
        <v>52.380952380952387</v>
      </c>
      <c r="LX50" s="24">
        <f t="shared" si="533"/>
        <v>66.666666666666657</v>
      </c>
      <c r="LY50" s="24">
        <f t="shared" si="534"/>
        <v>66.666666666666657</v>
      </c>
      <c r="LZ50" s="24">
        <f t="shared" si="535"/>
        <v>46.666666666666664</v>
      </c>
      <c r="MA50" s="26">
        <f t="shared" si="536"/>
        <v>0</v>
      </c>
      <c r="MB50" s="23">
        <f t="shared" si="537"/>
        <v>0</v>
      </c>
      <c r="MC50" s="16" t="e">
        <f t="shared" si="12"/>
        <v>#DIV/0!</v>
      </c>
      <c r="MD50" s="20">
        <f t="shared" si="538"/>
        <v>-16.666666666666664</v>
      </c>
    </row>
    <row r="51" spans="1:342">
      <c r="A51" s="40" t="s">
        <v>55</v>
      </c>
      <c r="B51" s="4" t="str">
        <f>DANE!B51</f>
        <v>100KS</v>
      </c>
      <c r="C51" s="72">
        <f>DANE!H51</f>
        <v>43665</v>
      </c>
      <c r="D51" s="76">
        <v>4</v>
      </c>
      <c r="E51" s="77">
        <v>3</v>
      </c>
      <c r="F51" s="77">
        <v>2</v>
      </c>
      <c r="G51" s="77">
        <v>3</v>
      </c>
      <c r="H51" s="77">
        <v>2</v>
      </c>
      <c r="I51" s="77">
        <v>2</v>
      </c>
      <c r="J51" s="77">
        <v>2</v>
      </c>
      <c r="K51" s="77">
        <v>2</v>
      </c>
      <c r="L51" s="77">
        <v>2</v>
      </c>
      <c r="M51" s="77">
        <v>3</v>
      </c>
      <c r="N51" s="77">
        <v>2</v>
      </c>
      <c r="O51" s="77">
        <v>3</v>
      </c>
      <c r="P51" s="77">
        <v>2</v>
      </c>
      <c r="Q51" s="77">
        <v>1</v>
      </c>
      <c r="R51" s="77">
        <v>1</v>
      </c>
      <c r="S51" s="77">
        <v>4</v>
      </c>
      <c r="T51" s="77">
        <v>1</v>
      </c>
      <c r="U51" s="77">
        <v>3</v>
      </c>
      <c r="V51" s="77">
        <v>2</v>
      </c>
      <c r="W51" s="77">
        <v>2</v>
      </c>
      <c r="X51" s="77">
        <v>4</v>
      </c>
      <c r="Y51" s="77">
        <v>4</v>
      </c>
      <c r="Z51" s="77">
        <v>2</v>
      </c>
      <c r="AA51" s="77">
        <v>4</v>
      </c>
      <c r="AB51" s="77">
        <v>2</v>
      </c>
      <c r="AC51" s="77">
        <v>2</v>
      </c>
      <c r="AD51" s="77">
        <v>2</v>
      </c>
      <c r="AE51" s="77">
        <v>2</v>
      </c>
      <c r="AF51" s="77">
        <v>4</v>
      </c>
      <c r="AG51" s="78">
        <v>4</v>
      </c>
      <c r="AH51" s="76">
        <v>2</v>
      </c>
      <c r="AI51" s="77">
        <v>4</v>
      </c>
      <c r="AJ51" s="77">
        <v>3</v>
      </c>
      <c r="AK51" s="77">
        <v>3</v>
      </c>
      <c r="AL51" s="77">
        <v>4</v>
      </c>
      <c r="AM51" s="77">
        <v>3</v>
      </c>
      <c r="AN51" s="77">
        <v>3</v>
      </c>
      <c r="AO51" s="77">
        <v>2</v>
      </c>
      <c r="AP51" s="77">
        <v>2</v>
      </c>
      <c r="AQ51" s="77">
        <v>2</v>
      </c>
      <c r="AR51" s="77">
        <v>2</v>
      </c>
      <c r="AS51" s="77">
        <v>2</v>
      </c>
      <c r="AT51" s="77">
        <v>3</v>
      </c>
      <c r="AU51" s="77">
        <v>3</v>
      </c>
      <c r="AV51" s="77">
        <v>2</v>
      </c>
      <c r="AW51" s="77">
        <v>3</v>
      </c>
      <c r="AX51" s="77">
        <v>2</v>
      </c>
      <c r="AY51" s="77">
        <v>1</v>
      </c>
      <c r="AZ51" s="77">
        <v>2</v>
      </c>
      <c r="BA51" s="77">
        <v>2</v>
      </c>
      <c r="BB51" s="77">
        <v>2</v>
      </c>
      <c r="BC51" s="77">
        <v>4</v>
      </c>
      <c r="BD51" s="77">
        <v>4</v>
      </c>
      <c r="BE51" s="77">
        <v>4</v>
      </c>
      <c r="BF51" s="77">
        <v>1</v>
      </c>
      <c r="BG51" s="77">
        <v>1</v>
      </c>
      <c r="BH51" s="77">
        <v>0</v>
      </c>
      <c r="BI51" s="78">
        <v>0</v>
      </c>
      <c r="BJ51" s="25">
        <f>(((SUM('QLQ-30 + QLQ-OV28'!AF51:AG51)/2)-1)/6)*100</f>
        <v>50</v>
      </c>
      <c r="BK51" s="24">
        <f t="shared" si="539"/>
        <v>40</v>
      </c>
      <c r="BL51" s="24">
        <f t="shared" si="540"/>
        <v>66.666666666666671</v>
      </c>
      <c r="BM51" s="24">
        <f t="shared" si="541"/>
        <v>16.666666666666664</v>
      </c>
      <c r="BN51" s="24">
        <f t="shared" si="542"/>
        <v>66.666666666666671</v>
      </c>
      <c r="BO51" s="24">
        <f t="shared" si="543"/>
        <v>66.666666666666671</v>
      </c>
      <c r="BP51" s="24">
        <f t="shared" si="544"/>
        <v>66.666666666666657</v>
      </c>
      <c r="BQ51" s="24">
        <f t="shared" si="545"/>
        <v>0</v>
      </c>
      <c r="BR51" s="24">
        <f t="shared" si="546"/>
        <v>33.333333333333329</v>
      </c>
      <c r="BS51" s="24">
        <f t="shared" si="547"/>
        <v>33.333333333333329</v>
      </c>
      <c r="BT51" s="24">
        <f t="shared" si="548"/>
        <v>33.333333333333329</v>
      </c>
      <c r="BU51" s="24">
        <f t="shared" si="549"/>
        <v>33.333333333333329</v>
      </c>
      <c r="BV51" s="24">
        <f t="shared" si="550"/>
        <v>100</v>
      </c>
      <c r="BW51" s="24">
        <f t="shared" si="551"/>
        <v>0</v>
      </c>
      <c r="BX51" s="26">
        <f t="shared" si="552"/>
        <v>33.333333333333329</v>
      </c>
      <c r="BY51" s="27">
        <f t="shared" si="553"/>
        <v>33.333333333333329</v>
      </c>
      <c r="BZ51" s="24">
        <f t="shared" si="554"/>
        <v>0</v>
      </c>
      <c r="CA51" s="24">
        <f t="shared" si="555"/>
        <v>100</v>
      </c>
      <c r="CB51" s="24">
        <f t="shared" si="556"/>
        <v>71.428571428571431</v>
      </c>
      <c r="CC51" s="24">
        <f t="shared" si="557"/>
        <v>44.44444444444445</v>
      </c>
      <c r="CD51" s="24">
        <f t="shared" si="558"/>
        <v>16.666666666666664</v>
      </c>
      <c r="CE51" s="24">
        <f t="shared" si="559"/>
        <v>46.666666666666664</v>
      </c>
      <c r="CF51" s="26">
        <f t="shared" si="560"/>
        <v>33.333333333333329</v>
      </c>
      <c r="CG51" s="23">
        <f t="shared" si="561"/>
        <v>0</v>
      </c>
      <c r="CH51" s="16" t="e">
        <f t="shared" si="0"/>
        <v>#DIV/0!</v>
      </c>
      <c r="CI51" s="20">
        <f t="shared" si="562"/>
        <v>33.333333333333329</v>
      </c>
      <c r="CJ51" s="71">
        <f>DANE!AY51</f>
        <v>43696</v>
      </c>
      <c r="CK51" s="76">
        <v>3</v>
      </c>
      <c r="CL51" s="77">
        <v>4</v>
      </c>
      <c r="CM51" s="77">
        <v>3</v>
      </c>
      <c r="CN51" s="77">
        <v>4</v>
      </c>
      <c r="CO51" s="77">
        <v>3</v>
      </c>
      <c r="CP51" s="77">
        <v>3</v>
      </c>
      <c r="CQ51" s="77">
        <v>4</v>
      </c>
      <c r="CR51" s="77">
        <v>2</v>
      </c>
      <c r="CS51" s="77">
        <v>3</v>
      </c>
      <c r="CT51" s="77">
        <v>4</v>
      </c>
      <c r="CU51" s="77">
        <v>3</v>
      </c>
      <c r="CV51" s="77">
        <v>4</v>
      </c>
      <c r="CW51" s="77">
        <v>4</v>
      </c>
      <c r="CX51" s="77">
        <v>4</v>
      </c>
      <c r="CY51" s="77">
        <v>2</v>
      </c>
      <c r="CZ51" s="77">
        <v>3</v>
      </c>
      <c r="DA51" s="77">
        <v>1</v>
      </c>
      <c r="DB51" s="77">
        <v>4</v>
      </c>
      <c r="DC51" s="77">
        <v>3</v>
      </c>
      <c r="DD51" s="77">
        <v>3</v>
      </c>
      <c r="DE51" s="77">
        <v>4</v>
      </c>
      <c r="DF51" s="77">
        <v>4</v>
      </c>
      <c r="DG51" s="77">
        <v>4</v>
      </c>
      <c r="DH51" s="77">
        <v>4</v>
      </c>
      <c r="DI51" s="77">
        <v>3</v>
      </c>
      <c r="DJ51" s="77">
        <v>4</v>
      </c>
      <c r="DK51" s="77">
        <v>4</v>
      </c>
      <c r="DL51" s="77">
        <v>3</v>
      </c>
      <c r="DM51" s="77">
        <v>2</v>
      </c>
      <c r="DN51" s="78">
        <v>2</v>
      </c>
      <c r="DO51" s="76">
        <v>3</v>
      </c>
      <c r="DP51" s="77">
        <v>4</v>
      </c>
      <c r="DQ51" s="77">
        <v>4</v>
      </c>
      <c r="DR51" s="77">
        <v>2</v>
      </c>
      <c r="DS51" s="77">
        <v>4</v>
      </c>
      <c r="DT51" s="77">
        <v>4</v>
      </c>
      <c r="DU51" s="77">
        <v>4</v>
      </c>
      <c r="DV51" s="77">
        <v>4</v>
      </c>
      <c r="DW51" s="77">
        <v>2</v>
      </c>
      <c r="DX51" s="77">
        <v>3</v>
      </c>
      <c r="DY51" s="77">
        <v>3</v>
      </c>
      <c r="DZ51" s="77">
        <v>3</v>
      </c>
      <c r="EA51" s="77">
        <v>3</v>
      </c>
      <c r="EB51" s="77">
        <v>4</v>
      </c>
      <c r="EC51" s="77">
        <v>3</v>
      </c>
      <c r="ED51" s="77">
        <v>3</v>
      </c>
      <c r="EE51" s="77">
        <v>3</v>
      </c>
      <c r="EF51" s="77">
        <v>2</v>
      </c>
      <c r="EG51" s="77">
        <v>2</v>
      </c>
      <c r="EH51" s="77">
        <v>3</v>
      </c>
      <c r="EI51" s="77">
        <v>4</v>
      </c>
      <c r="EJ51" s="77">
        <v>4</v>
      </c>
      <c r="EK51" s="77">
        <v>4</v>
      </c>
      <c r="EL51" s="77">
        <v>4</v>
      </c>
      <c r="EM51" s="77">
        <v>1</v>
      </c>
      <c r="EN51" s="77">
        <v>1</v>
      </c>
      <c r="EO51" s="77">
        <v>0</v>
      </c>
      <c r="EP51" s="78">
        <v>0</v>
      </c>
      <c r="EQ51" s="25">
        <f>(((SUM('QLQ-30 + QLQ-OV28'!DM51:DN51)/2)-1)/6)*100</f>
        <v>16.666666666666664</v>
      </c>
      <c r="ER51" s="24">
        <f t="shared" si="467"/>
        <v>20.000000000000007</v>
      </c>
      <c r="ES51" s="24">
        <f t="shared" si="468"/>
        <v>16.666666666666664</v>
      </c>
      <c r="ET51" s="24">
        <f t="shared" si="469"/>
        <v>0</v>
      </c>
      <c r="EU51" s="24">
        <f t="shared" si="470"/>
        <v>33.333333333333336</v>
      </c>
      <c r="EV51" s="24">
        <f t="shared" si="471"/>
        <v>0</v>
      </c>
      <c r="EW51" s="24">
        <f t="shared" si="472"/>
        <v>100</v>
      </c>
      <c r="EX51" s="24">
        <f t="shared" si="473"/>
        <v>66.666666666666657</v>
      </c>
      <c r="EY51" s="24">
        <f t="shared" si="474"/>
        <v>66.666666666666657</v>
      </c>
      <c r="EZ51" s="24">
        <f t="shared" si="475"/>
        <v>33.333333333333329</v>
      </c>
      <c r="FA51" s="24">
        <f t="shared" si="476"/>
        <v>66.666666666666657</v>
      </c>
      <c r="FB51" s="24">
        <f t="shared" si="477"/>
        <v>100</v>
      </c>
      <c r="FC51" s="24">
        <f t="shared" si="478"/>
        <v>66.666666666666657</v>
      </c>
      <c r="FD51" s="24">
        <f t="shared" si="479"/>
        <v>0</v>
      </c>
      <c r="FE51" s="26">
        <f t="shared" si="480"/>
        <v>66.666666666666657</v>
      </c>
      <c r="FF51" s="27">
        <f t="shared" si="481"/>
        <v>83.333333333333343</v>
      </c>
      <c r="FG51" s="24">
        <f t="shared" si="482"/>
        <v>0</v>
      </c>
      <c r="FH51" s="24">
        <f t="shared" si="483"/>
        <v>100</v>
      </c>
      <c r="FI51" s="24">
        <f t="shared" si="484"/>
        <v>85.714285714285722</v>
      </c>
      <c r="FJ51" s="24">
        <f t="shared" si="485"/>
        <v>66.666666666666657</v>
      </c>
      <c r="FK51" s="24">
        <f t="shared" si="486"/>
        <v>33.333333333333329</v>
      </c>
      <c r="FL51" s="24">
        <f t="shared" si="487"/>
        <v>73.333333333333343</v>
      </c>
      <c r="FM51" s="26">
        <f t="shared" si="488"/>
        <v>66.666666666666657</v>
      </c>
      <c r="FN51" s="23">
        <f t="shared" ref="FN51:FN56" si="585">(((SUM(EM51:EN51)/2)-1)/3)*100</f>
        <v>0</v>
      </c>
      <c r="FO51" s="16" t="e">
        <f t="shared" si="10"/>
        <v>#DIV/0!</v>
      </c>
      <c r="FP51" s="20">
        <f t="shared" si="490"/>
        <v>66.666666666666657</v>
      </c>
      <c r="FQ51" s="71">
        <f>DANE!CF51</f>
        <v>43741</v>
      </c>
      <c r="FR51" s="76">
        <v>4</v>
      </c>
      <c r="FS51" s="77">
        <v>4</v>
      </c>
      <c r="FT51" s="77">
        <v>4</v>
      </c>
      <c r="FU51" s="77">
        <v>4</v>
      </c>
      <c r="FV51" s="77">
        <v>3</v>
      </c>
      <c r="FW51" s="77">
        <v>3</v>
      </c>
      <c r="FX51" s="77">
        <v>3</v>
      </c>
      <c r="FY51" s="77">
        <v>2</v>
      </c>
      <c r="FZ51" s="77">
        <v>3</v>
      </c>
      <c r="GA51" s="77">
        <v>4</v>
      </c>
      <c r="GB51" s="77">
        <v>4</v>
      </c>
      <c r="GC51" s="77">
        <v>4</v>
      </c>
      <c r="GD51" s="77">
        <v>3</v>
      </c>
      <c r="GE51" s="77">
        <v>4</v>
      </c>
      <c r="GF51" s="77">
        <v>2</v>
      </c>
      <c r="GG51" s="77">
        <v>2</v>
      </c>
      <c r="GH51" s="77">
        <v>2</v>
      </c>
      <c r="GI51" s="77">
        <v>4</v>
      </c>
      <c r="GJ51" s="77">
        <v>3</v>
      </c>
      <c r="GK51" s="77">
        <v>3</v>
      </c>
      <c r="GL51" s="77">
        <v>3</v>
      </c>
      <c r="GM51" s="77">
        <v>4</v>
      </c>
      <c r="GN51" s="77">
        <v>3</v>
      </c>
      <c r="GO51" s="77">
        <v>4</v>
      </c>
      <c r="GP51" s="77">
        <v>3</v>
      </c>
      <c r="GQ51" s="77">
        <v>3</v>
      </c>
      <c r="GR51" s="77">
        <v>3</v>
      </c>
      <c r="GS51" s="77">
        <v>3</v>
      </c>
      <c r="GT51" s="77">
        <v>2</v>
      </c>
      <c r="GU51" s="78">
        <v>2</v>
      </c>
      <c r="GV51" s="76">
        <v>3</v>
      </c>
      <c r="GW51" s="77">
        <v>3</v>
      </c>
      <c r="GX51" s="77">
        <v>3</v>
      </c>
      <c r="GY51" s="77">
        <v>3</v>
      </c>
      <c r="GZ51" s="77">
        <v>3</v>
      </c>
      <c r="HA51" s="77">
        <v>4</v>
      </c>
      <c r="HB51" s="77">
        <v>3</v>
      </c>
      <c r="HC51" s="77">
        <v>4</v>
      </c>
      <c r="HD51" s="77">
        <v>3</v>
      </c>
      <c r="HE51" s="77">
        <v>3</v>
      </c>
      <c r="HF51" s="77">
        <v>3</v>
      </c>
      <c r="HG51" s="77">
        <v>3</v>
      </c>
      <c r="HH51" s="77">
        <v>4</v>
      </c>
      <c r="HI51" s="77">
        <v>4</v>
      </c>
      <c r="HJ51" s="77">
        <v>3</v>
      </c>
      <c r="HK51" s="77">
        <v>3</v>
      </c>
      <c r="HL51" s="77">
        <v>3</v>
      </c>
      <c r="HM51" s="77">
        <v>2</v>
      </c>
      <c r="HN51" s="77">
        <v>3</v>
      </c>
      <c r="HO51" s="77">
        <v>4</v>
      </c>
      <c r="HP51" s="77">
        <v>4</v>
      </c>
      <c r="HQ51" s="77">
        <v>4</v>
      </c>
      <c r="HR51" s="77">
        <v>4</v>
      </c>
      <c r="HS51" s="77">
        <v>4</v>
      </c>
      <c r="HT51" s="77">
        <v>1</v>
      </c>
      <c r="HU51" s="77">
        <v>1</v>
      </c>
      <c r="HV51" s="77">
        <v>0</v>
      </c>
      <c r="HW51" s="78">
        <v>0</v>
      </c>
      <c r="HX51" s="25">
        <f>(((SUM('QLQ-30 + QLQ-OV28'!GT51:GU51)/2)-1)/6)*100</f>
        <v>16.666666666666664</v>
      </c>
      <c r="HY51" s="24">
        <f t="shared" si="491"/>
        <v>6.6666666666666767</v>
      </c>
      <c r="HZ51" s="24">
        <f t="shared" si="492"/>
        <v>33.333333333333336</v>
      </c>
      <c r="IA51" s="24">
        <f t="shared" si="493"/>
        <v>16.666666666666664</v>
      </c>
      <c r="IB51" s="24">
        <f t="shared" si="494"/>
        <v>33.333333333333336</v>
      </c>
      <c r="IC51" s="24">
        <f t="shared" si="495"/>
        <v>33.333333333333336</v>
      </c>
      <c r="ID51" s="24">
        <f t="shared" si="496"/>
        <v>100</v>
      </c>
      <c r="IE51" s="24">
        <f t="shared" si="497"/>
        <v>66.666666666666657</v>
      </c>
      <c r="IF51" s="24">
        <f t="shared" si="498"/>
        <v>66.666666666666657</v>
      </c>
      <c r="IG51" s="24">
        <f t="shared" si="499"/>
        <v>33.333333333333329</v>
      </c>
      <c r="IH51" s="24">
        <f t="shared" si="500"/>
        <v>100</v>
      </c>
      <c r="II51" s="24">
        <f t="shared" si="501"/>
        <v>66.666666666666657</v>
      </c>
      <c r="IJ51" s="24">
        <f t="shared" si="502"/>
        <v>33.333333333333329</v>
      </c>
      <c r="IK51" s="24">
        <f t="shared" si="503"/>
        <v>33.333333333333329</v>
      </c>
      <c r="IL51" s="26">
        <f t="shared" si="504"/>
        <v>66.666666666666657</v>
      </c>
      <c r="IM51" s="27">
        <f t="shared" si="505"/>
        <v>100</v>
      </c>
      <c r="IN51" s="24">
        <f t="shared" si="506"/>
        <v>0</v>
      </c>
      <c r="IO51" s="24">
        <f t="shared" si="507"/>
        <v>100</v>
      </c>
      <c r="IP51" s="24">
        <f t="shared" si="508"/>
        <v>71.428571428571431</v>
      </c>
      <c r="IQ51" s="24">
        <f t="shared" si="509"/>
        <v>77.777777777777786</v>
      </c>
      <c r="IR51" s="24">
        <f t="shared" si="510"/>
        <v>50</v>
      </c>
      <c r="IS51" s="24">
        <f t="shared" si="511"/>
        <v>73.333333333333343</v>
      </c>
      <c r="IT51" s="26">
        <f t="shared" si="512"/>
        <v>83.333333333333343</v>
      </c>
      <c r="IU51" s="23">
        <f t="shared" si="513"/>
        <v>0</v>
      </c>
      <c r="IV51" s="16" t="e">
        <f t="shared" si="11"/>
        <v>#DIV/0!</v>
      </c>
      <c r="IW51" s="20">
        <f t="shared" si="514"/>
        <v>83.333333333333343</v>
      </c>
      <c r="IX51" s="71">
        <f>DANE!DM51</f>
        <v>43784</v>
      </c>
      <c r="IY51" s="76">
        <v>4</v>
      </c>
      <c r="IZ51" s="77">
        <v>4</v>
      </c>
      <c r="JA51" s="77">
        <v>3</v>
      </c>
      <c r="JB51" s="77">
        <v>4</v>
      </c>
      <c r="JC51" s="77">
        <v>3</v>
      </c>
      <c r="JD51" s="77">
        <v>4</v>
      </c>
      <c r="JE51" s="77">
        <v>4</v>
      </c>
      <c r="JF51" s="77">
        <v>2</v>
      </c>
      <c r="JG51" s="77">
        <v>3</v>
      </c>
      <c r="JH51" s="77">
        <v>4</v>
      </c>
      <c r="JI51" s="77">
        <v>3</v>
      </c>
      <c r="JJ51" s="77">
        <v>4</v>
      </c>
      <c r="JK51" s="77">
        <v>4</v>
      </c>
      <c r="JL51" s="77">
        <v>4</v>
      </c>
      <c r="JM51" s="77">
        <v>2</v>
      </c>
      <c r="JN51" s="77">
        <v>2</v>
      </c>
      <c r="JO51" s="77">
        <v>2</v>
      </c>
      <c r="JP51" s="77">
        <v>4</v>
      </c>
      <c r="JQ51" s="77">
        <v>3</v>
      </c>
      <c r="JR51" s="77">
        <v>3</v>
      </c>
      <c r="JS51" s="77">
        <v>4</v>
      </c>
      <c r="JT51" s="77">
        <v>4</v>
      </c>
      <c r="JU51" s="77">
        <v>3</v>
      </c>
      <c r="JV51" s="77">
        <v>4</v>
      </c>
      <c r="JW51" s="77">
        <v>3</v>
      </c>
      <c r="JX51" s="77">
        <v>4</v>
      </c>
      <c r="JY51" s="77">
        <v>4</v>
      </c>
      <c r="JZ51" s="77">
        <v>3</v>
      </c>
      <c r="KA51" s="77">
        <v>3</v>
      </c>
      <c r="KB51" s="78">
        <v>3</v>
      </c>
      <c r="KC51" s="76">
        <v>3</v>
      </c>
      <c r="KD51" s="77">
        <v>3</v>
      </c>
      <c r="KE51" s="77">
        <v>3</v>
      </c>
      <c r="KF51" s="77">
        <v>2</v>
      </c>
      <c r="KG51" s="77">
        <v>4</v>
      </c>
      <c r="KH51" s="77">
        <v>4</v>
      </c>
      <c r="KI51" s="77">
        <v>3</v>
      </c>
      <c r="KJ51" s="77">
        <v>4</v>
      </c>
      <c r="KK51" s="77">
        <v>4</v>
      </c>
      <c r="KL51" s="77">
        <v>3</v>
      </c>
      <c r="KM51" s="77">
        <v>4</v>
      </c>
      <c r="KN51" s="77">
        <v>4</v>
      </c>
      <c r="KO51" s="77">
        <v>4</v>
      </c>
      <c r="KP51" s="77">
        <v>4</v>
      </c>
      <c r="KQ51" s="77">
        <v>3</v>
      </c>
      <c r="KR51" s="77">
        <v>3</v>
      </c>
      <c r="KS51" s="77">
        <v>3</v>
      </c>
      <c r="KT51" s="77">
        <v>2</v>
      </c>
      <c r="KU51" s="77">
        <v>2</v>
      </c>
      <c r="KV51" s="77">
        <v>3</v>
      </c>
      <c r="KW51" s="77">
        <v>3</v>
      </c>
      <c r="KX51" s="77">
        <v>4</v>
      </c>
      <c r="KY51" s="77">
        <v>4</v>
      </c>
      <c r="KZ51" s="77">
        <v>4</v>
      </c>
      <c r="LA51" s="77">
        <v>1</v>
      </c>
      <c r="LB51" s="77">
        <v>1</v>
      </c>
      <c r="LC51" s="77">
        <v>0</v>
      </c>
      <c r="LD51" s="78">
        <v>0</v>
      </c>
      <c r="LE51" s="25">
        <f>(((SUM('QLQ-30 + QLQ-OV28'!KA51:KB51)/2)-1)/6)*100</f>
        <v>33.333333333333329</v>
      </c>
      <c r="LF51" s="24">
        <f t="shared" si="515"/>
        <v>13.33333333333333</v>
      </c>
      <c r="LG51" s="24">
        <f t="shared" si="516"/>
        <v>0</v>
      </c>
      <c r="LH51" s="24">
        <f t="shared" si="517"/>
        <v>8.3333333333333375</v>
      </c>
      <c r="LI51" s="24">
        <f t="shared" si="518"/>
        <v>33.333333333333336</v>
      </c>
      <c r="LJ51" s="24">
        <f t="shared" si="519"/>
        <v>0</v>
      </c>
      <c r="LK51" s="24">
        <f t="shared" si="520"/>
        <v>100</v>
      </c>
      <c r="LL51" s="24">
        <f t="shared" si="521"/>
        <v>66.666666666666657</v>
      </c>
      <c r="LM51" s="24">
        <f t="shared" si="522"/>
        <v>66.666666666666657</v>
      </c>
      <c r="LN51" s="24">
        <f t="shared" si="523"/>
        <v>33.333333333333329</v>
      </c>
      <c r="LO51" s="24">
        <f t="shared" si="524"/>
        <v>66.666666666666657</v>
      </c>
      <c r="LP51" s="24">
        <f t="shared" si="525"/>
        <v>100</v>
      </c>
      <c r="LQ51" s="24">
        <f t="shared" si="526"/>
        <v>33.333333333333329</v>
      </c>
      <c r="LR51" s="24">
        <f t="shared" si="527"/>
        <v>33.333333333333329</v>
      </c>
      <c r="LS51" s="26">
        <f t="shared" si="528"/>
        <v>66.666666666666657</v>
      </c>
      <c r="LT51" s="27">
        <f t="shared" si="529"/>
        <v>66.666666666666657</v>
      </c>
      <c r="LU51" s="24">
        <f t="shared" si="530"/>
        <v>0</v>
      </c>
      <c r="LV51" s="24">
        <f t="shared" si="531"/>
        <v>100</v>
      </c>
      <c r="LW51" s="24">
        <f t="shared" si="532"/>
        <v>71.428571428571431</v>
      </c>
      <c r="LX51" s="24">
        <f t="shared" si="533"/>
        <v>100</v>
      </c>
      <c r="LY51" s="24">
        <f t="shared" si="534"/>
        <v>33.333333333333329</v>
      </c>
      <c r="LZ51" s="24">
        <f t="shared" si="535"/>
        <v>73.333333333333343</v>
      </c>
      <c r="MA51" s="26">
        <f t="shared" si="536"/>
        <v>100</v>
      </c>
      <c r="MB51" s="23">
        <f t="shared" si="537"/>
        <v>0</v>
      </c>
      <c r="MC51" s="16" t="e">
        <f t="shared" si="12"/>
        <v>#DIV/0!</v>
      </c>
      <c r="MD51" s="20">
        <f t="shared" si="538"/>
        <v>100</v>
      </c>
    </row>
    <row r="52" spans="1:342">
      <c r="A52" s="40" t="s">
        <v>56</v>
      </c>
      <c r="B52" s="4" t="str">
        <f>DANE!B52</f>
        <v>69NK</v>
      </c>
      <c r="C52" s="72">
        <f>DANE!H52</f>
        <v>43783</v>
      </c>
      <c r="D52" s="76">
        <v>1</v>
      </c>
      <c r="E52" s="77">
        <v>1</v>
      </c>
      <c r="F52" s="77">
        <v>1</v>
      </c>
      <c r="G52" s="77">
        <v>1</v>
      </c>
      <c r="H52" s="77">
        <v>1</v>
      </c>
      <c r="I52" s="77">
        <v>1</v>
      </c>
      <c r="J52" s="77">
        <v>1</v>
      </c>
      <c r="K52" s="77">
        <v>1</v>
      </c>
      <c r="L52" s="77">
        <v>2</v>
      </c>
      <c r="M52" s="77">
        <v>1</v>
      </c>
      <c r="N52" s="77">
        <v>2</v>
      </c>
      <c r="O52" s="77">
        <v>1</v>
      </c>
      <c r="P52" s="77">
        <v>2</v>
      </c>
      <c r="Q52" s="77">
        <v>1</v>
      </c>
      <c r="R52" s="77">
        <v>1</v>
      </c>
      <c r="S52" s="77">
        <v>2</v>
      </c>
      <c r="T52" s="77">
        <v>1</v>
      </c>
      <c r="U52" s="77">
        <v>1</v>
      </c>
      <c r="V52" s="77">
        <v>1</v>
      </c>
      <c r="W52" s="77">
        <v>1</v>
      </c>
      <c r="X52" s="77">
        <v>2</v>
      </c>
      <c r="Y52" s="77">
        <v>3</v>
      </c>
      <c r="Z52" s="77">
        <v>2</v>
      </c>
      <c r="AA52" s="77">
        <v>3</v>
      </c>
      <c r="AB52" s="77">
        <v>1</v>
      </c>
      <c r="AC52" s="77">
        <v>1</v>
      </c>
      <c r="AD52" s="77">
        <v>2</v>
      </c>
      <c r="AE52" s="77">
        <v>1</v>
      </c>
      <c r="AF52" s="77">
        <v>5</v>
      </c>
      <c r="AG52" s="78">
        <v>5</v>
      </c>
      <c r="AH52" s="76">
        <v>2</v>
      </c>
      <c r="AI52" s="77">
        <v>2</v>
      </c>
      <c r="AJ52" s="77">
        <v>2</v>
      </c>
      <c r="AK52" s="77">
        <v>2</v>
      </c>
      <c r="AL52" s="77">
        <v>2</v>
      </c>
      <c r="AM52" s="77">
        <v>2</v>
      </c>
      <c r="AN52" s="77">
        <v>1</v>
      </c>
      <c r="AO52" s="77">
        <v>1</v>
      </c>
      <c r="AP52" s="77">
        <v>0</v>
      </c>
      <c r="AQ52" s="77">
        <v>1</v>
      </c>
      <c r="AR52" s="77">
        <v>1</v>
      </c>
      <c r="AS52" s="77">
        <v>1</v>
      </c>
      <c r="AT52" s="77">
        <v>1</v>
      </c>
      <c r="AU52" s="77">
        <v>1</v>
      </c>
      <c r="AV52" s="77">
        <v>1</v>
      </c>
      <c r="AW52" s="77">
        <v>2</v>
      </c>
      <c r="AX52" s="77">
        <v>1</v>
      </c>
      <c r="AY52" s="77">
        <v>2</v>
      </c>
      <c r="AZ52" s="77">
        <v>2</v>
      </c>
      <c r="BA52" s="77">
        <v>3</v>
      </c>
      <c r="BB52" s="77">
        <v>3</v>
      </c>
      <c r="BC52" s="77">
        <v>3</v>
      </c>
      <c r="BD52" s="77">
        <v>2</v>
      </c>
      <c r="BE52" s="77">
        <v>3</v>
      </c>
      <c r="BF52" s="77">
        <v>2</v>
      </c>
      <c r="BG52" s="77">
        <v>2</v>
      </c>
      <c r="BH52" s="77">
        <v>2</v>
      </c>
      <c r="BI52" s="78">
        <v>1</v>
      </c>
      <c r="BJ52" s="25">
        <f>(((SUM('QLQ-30 + QLQ-OV28'!AF52:AG52)/2)-1)/6)*100</f>
        <v>66.666666666666657</v>
      </c>
      <c r="BK52" s="24">
        <f t="shared" si="539"/>
        <v>100</v>
      </c>
      <c r="BL52" s="24">
        <f t="shared" si="540"/>
        <v>100</v>
      </c>
      <c r="BM52" s="24">
        <f t="shared" si="541"/>
        <v>50</v>
      </c>
      <c r="BN52" s="24">
        <f t="shared" si="542"/>
        <v>100</v>
      </c>
      <c r="BO52" s="24">
        <f t="shared" si="543"/>
        <v>83.333333333333343</v>
      </c>
      <c r="BP52" s="24">
        <f t="shared" si="544"/>
        <v>0</v>
      </c>
      <c r="BQ52" s="24">
        <f t="shared" si="545"/>
        <v>0</v>
      </c>
      <c r="BR52" s="24">
        <f t="shared" si="546"/>
        <v>16.666666666666664</v>
      </c>
      <c r="BS52" s="24">
        <f t="shared" si="547"/>
        <v>0</v>
      </c>
      <c r="BT52" s="24">
        <f t="shared" si="548"/>
        <v>33.333333333333329</v>
      </c>
      <c r="BU52" s="24">
        <f t="shared" si="549"/>
        <v>33.333333333333329</v>
      </c>
      <c r="BV52" s="24">
        <f t="shared" si="550"/>
        <v>33.333333333333329</v>
      </c>
      <c r="BW52" s="24">
        <f t="shared" si="551"/>
        <v>0</v>
      </c>
      <c r="BX52" s="26">
        <f t="shared" si="552"/>
        <v>0</v>
      </c>
      <c r="BY52" s="27">
        <f t="shared" si="553"/>
        <v>66.666666666666657</v>
      </c>
      <c r="BZ52" s="24">
        <f t="shared" si="554"/>
        <v>25</v>
      </c>
      <c r="CA52" s="24">
        <f t="shared" si="555"/>
        <v>55.55555555555555</v>
      </c>
      <c r="CB52" s="24">
        <f t="shared" si="556"/>
        <v>28.571428571428577</v>
      </c>
      <c r="CC52" s="24">
        <f t="shared" si="557"/>
        <v>0</v>
      </c>
      <c r="CD52" s="24">
        <f t="shared" si="558"/>
        <v>33.333333333333329</v>
      </c>
      <c r="CE52" s="24">
        <f t="shared" si="559"/>
        <v>6.6666666666666652</v>
      </c>
      <c r="CF52" s="26">
        <f t="shared" si="560"/>
        <v>0</v>
      </c>
      <c r="CG52" s="23">
        <f t="shared" si="561"/>
        <v>33.333333333333329</v>
      </c>
      <c r="CH52" s="16">
        <f t="shared" si="0"/>
        <v>25</v>
      </c>
      <c r="CI52" s="20">
        <f t="shared" si="562"/>
        <v>-16.666666666666664</v>
      </c>
      <c r="CJ52" s="71">
        <f>DANE!AY52</f>
        <v>43809</v>
      </c>
      <c r="CK52" s="76">
        <v>1</v>
      </c>
      <c r="CL52" s="77">
        <v>2</v>
      </c>
      <c r="CM52" s="77">
        <v>1</v>
      </c>
      <c r="CN52" s="77">
        <v>2</v>
      </c>
      <c r="CO52" s="77">
        <v>1</v>
      </c>
      <c r="CP52" s="77">
        <v>2</v>
      </c>
      <c r="CQ52" s="77">
        <v>2</v>
      </c>
      <c r="CR52" s="77">
        <v>1</v>
      </c>
      <c r="CS52" s="77">
        <v>2</v>
      </c>
      <c r="CT52" s="77">
        <v>2</v>
      </c>
      <c r="CU52" s="77">
        <v>2</v>
      </c>
      <c r="CV52" s="77">
        <v>2</v>
      </c>
      <c r="CW52" s="77">
        <v>2</v>
      </c>
      <c r="CX52" s="77">
        <v>2</v>
      </c>
      <c r="CY52" s="77">
        <v>1</v>
      </c>
      <c r="CZ52" s="77">
        <v>2</v>
      </c>
      <c r="DA52" s="77">
        <v>2</v>
      </c>
      <c r="DB52" s="77">
        <v>2</v>
      </c>
      <c r="DC52" s="77">
        <v>2</v>
      </c>
      <c r="DD52" s="77">
        <v>1</v>
      </c>
      <c r="DE52" s="77">
        <v>3</v>
      </c>
      <c r="DF52" s="77">
        <v>3</v>
      </c>
      <c r="DG52" s="77">
        <v>2</v>
      </c>
      <c r="DH52" s="77">
        <v>3</v>
      </c>
      <c r="DI52" s="77">
        <v>1</v>
      </c>
      <c r="DJ52" s="77">
        <v>2</v>
      </c>
      <c r="DK52" s="77">
        <v>2</v>
      </c>
      <c r="DL52" s="77">
        <v>1</v>
      </c>
      <c r="DM52" s="77">
        <v>4</v>
      </c>
      <c r="DN52" s="78">
        <v>5</v>
      </c>
      <c r="DO52" s="76">
        <v>2</v>
      </c>
      <c r="DP52" s="77">
        <v>2</v>
      </c>
      <c r="DQ52" s="77">
        <v>2</v>
      </c>
      <c r="DR52" s="77">
        <v>2</v>
      </c>
      <c r="DS52" s="77">
        <v>3</v>
      </c>
      <c r="DT52" s="77">
        <v>2</v>
      </c>
      <c r="DU52" s="77">
        <v>2</v>
      </c>
      <c r="DV52" s="77">
        <v>2</v>
      </c>
      <c r="DW52" s="77">
        <v>3</v>
      </c>
      <c r="DX52" s="77">
        <v>2</v>
      </c>
      <c r="DY52" s="77">
        <v>1</v>
      </c>
      <c r="DZ52" s="77">
        <v>1</v>
      </c>
      <c r="EA52" s="77">
        <v>1</v>
      </c>
      <c r="EB52" s="77">
        <v>2</v>
      </c>
      <c r="EC52" s="77">
        <v>1</v>
      </c>
      <c r="ED52" s="77">
        <v>2</v>
      </c>
      <c r="EE52" s="77">
        <v>2</v>
      </c>
      <c r="EF52" s="77">
        <v>2</v>
      </c>
      <c r="EG52" s="77">
        <v>2</v>
      </c>
      <c r="EH52" s="77">
        <v>4</v>
      </c>
      <c r="EI52" s="77">
        <v>4</v>
      </c>
      <c r="EJ52" s="77">
        <v>3</v>
      </c>
      <c r="EK52" s="77">
        <v>4</v>
      </c>
      <c r="EL52" s="77">
        <v>4</v>
      </c>
      <c r="EM52" s="77">
        <v>1</v>
      </c>
      <c r="EN52" s="77">
        <v>2</v>
      </c>
      <c r="EO52" s="77">
        <v>1</v>
      </c>
      <c r="EP52" s="78">
        <v>2</v>
      </c>
      <c r="EQ52" s="25">
        <f>(((SUM('QLQ-30 + QLQ-OV28'!DM52:DN52)/2)-1)/6)*100</f>
        <v>58.333333333333336</v>
      </c>
      <c r="ER52" s="24">
        <f t="shared" si="467"/>
        <v>86.666666666666671</v>
      </c>
      <c r="ES52" s="24">
        <f t="shared" si="468"/>
        <v>66.666666666666671</v>
      </c>
      <c r="ET52" s="24">
        <f t="shared" si="469"/>
        <v>41.666666666666664</v>
      </c>
      <c r="EU52" s="24">
        <f t="shared" si="470"/>
        <v>100</v>
      </c>
      <c r="EV52" s="24">
        <f t="shared" si="471"/>
        <v>66.666666666666671</v>
      </c>
      <c r="EW52" s="24">
        <f t="shared" si="472"/>
        <v>33.333333333333329</v>
      </c>
      <c r="EX52" s="24">
        <f t="shared" si="473"/>
        <v>16.666666666666664</v>
      </c>
      <c r="EY52" s="24">
        <f t="shared" si="474"/>
        <v>33.333333333333329</v>
      </c>
      <c r="EZ52" s="24">
        <f t="shared" si="475"/>
        <v>0</v>
      </c>
      <c r="FA52" s="24">
        <f t="shared" si="476"/>
        <v>33.333333333333329</v>
      </c>
      <c r="FB52" s="24">
        <f t="shared" si="477"/>
        <v>33.333333333333329</v>
      </c>
      <c r="FC52" s="24">
        <f t="shared" si="478"/>
        <v>33.333333333333329</v>
      </c>
      <c r="FD52" s="24">
        <f t="shared" si="479"/>
        <v>33.333333333333329</v>
      </c>
      <c r="FE52" s="26">
        <f t="shared" si="480"/>
        <v>0</v>
      </c>
      <c r="FF52" s="27">
        <f t="shared" si="481"/>
        <v>100</v>
      </c>
      <c r="FG52" s="24">
        <f t="shared" si="482"/>
        <v>4.1666666666666661</v>
      </c>
      <c r="FH52" s="24">
        <f t="shared" si="483"/>
        <v>88.888888888888886</v>
      </c>
      <c r="FI52" s="24">
        <f t="shared" si="484"/>
        <v>38.095238095238095</v>
      </c>
      <c r="FJ52" s="24">
        <f t="shared" si="485"/>
        <v>0</v>
      </c>
      <c r="FK52" s="24">
        <f t="shared" si="486"/>
        <v>33.333333333333329</v>
      </c>
      <c r="FL52" s="24">
        <f t="shared" si="487"/>
        <v>26.666666666666668</v>
      </c>
      <c r="FM52" s="26">
        <f t="shared" si="488"/>
        <v>50</v>
      </c>
      <c r="FN52" s="23">
        <f t="shared" si="585"/>
        <v>16.666666666666664</v>
      </c>
      <c r="FO52" s="16">
        <f t="shared" si="10"/>
        <v>4.1666666666666661</v>
      </c>
      <c r="FP52" s="20">
        <f t="shared" si="490"/>
        <v>50</v>
      </c>
      <c r="FQ52" s="71">
        <f>DANE!CF52</f>
        <v>43867</v>
      </c>
      <c r="FR52" s="76">
        <v>2</v>
      </c>
      <c r="FS52" s="77">
        <v>3</v>
      </c>
      <c r="FT52" s="77">
        <v>2</v>
      </c>
      <c r="FU52" s="77">
        <v>3</v>
      </c>
      <c r="FV52" s="77">
        <v>1</v>
      </c>
      <c r="FW52" s="77">
        <v>3</v>
      </c>
      <c r="FX52" s="77">
        <v>3</v>
      </c>
      <c r="FY52" s="77">
        <v>2</v>
      </c>
      <c r="FZ52" s="77">
        <v>2</v>
      </c>
      <c r="GA52" s="77">
        <v>3</v>
      </c>
      <c r="GB52" s="77">
        <v>2</v>
      </c>
      <c r="GC52" s="77">
        <v>3</v>
      </c>
      <c r="GD52" s="77">
        <v>3</v>
      </c>
      <c r="GE52" s="77">
        <v>2</v>
      </c>
      <c r="GF52" s="77">
        <v>2</v>
      </c>
      <c r="GG52" s="77">
        <v>1</v>
      </c>
      <c r="GH52" s="77">
        <v>2</v>
      </c>
      <c r="GI52" s="77">
        <v>3</v>
      </c>
      <c r="GJ52" s="77">
        <v>2</v>
      </c>
      <c r="GK52" s="77">
        <v>3</v>
      </c>
      <c r="GL52" s="77">
        <v>3</v>
      </c>
      <c r="GM52" s="77">
        <v>4</v>
      </c>
      <c r="GN52" s="77">
        <v>3</v>
      </c>
      <c r="GO52" s="77">
        <v>4</v>
      </c>
      <c r="GP52" s="77">
        <v>1</v>
      </c>
      <c r="GQ52" s="77">
        <v>3</v>
      </c>
      <c r="GR52" s="77">
        <v>4</v>
      </c>
      <c r="GS52" s="77">
        <v>2</v>
      </c>
      <c r="GT52" s="77">
        <v>4</v>
      </c>
      <c r="GU52" s="78">
        <v>4</v>
      </c>
      <c r="GV52" s="76">
        <v>2</v>
      </c>
      <c r="GW52" s="77">
        <v>3</v>
      </c>
      <c r="GX52" s="77">
        <v>3</v>
      </c>
      <c r="GY52" s="77">
        <v>3</v>
      </c>
      <c r="GZ52" s="77">
        <v>3</v>
      </c>
      <c r="HA52" s="77">
        <v>3</v>
      </c>
      <c r="HB52" s="77">
        <v>3</v>
      </c>
      <c r="HC52" s="77">
        <v>4</v>
      </c>
      <c r="HD52" s="77">
        <v>4</v>
      </c>
      <c r="HE52" s="77">
        <v>2</v>
      </c>
      <c r="HF52" s="77">
        <v>2</v>
      </c>
      <c r="HG52" s="77">
        <v>2</v>
      </c>
      <c r="HH52" s="77">
        <v>2</v>
      </c>
      <c r="HI52" s="77">
        <v>2</v>
      </c>
      <c r="HJ52" s="77">
        <v>1</v>
      </c>
      <c r="HK52" s="77">
        <v>2</v>
      </c>
      <c r="HL52" s="77">
        <v>2</v>
      </c>
      <c r="HM52" s="77">
        <v>2</v>
      </c>
      <c r="HN52" s="77">
        <v>2</v>
      </c>
      <c r="HO52" s="77">
        <v>4</v>
      </c>
      <c r="HP52" s="77">
        <v>4</v>
      </c>
      <c r="HQ52" s="77">
        <v>4</v>
      </c>
      <c r="HR52" s="77">
        <v>4</v>
      </c>
      <c r="HS52" s="77">
        <v>4</v>
      </c>
      <c r="HT52" s="77">
        <v>1</v>
      </c>
      <c r="HU52" s="77">
        <v>1</v>
      </c>
      <c r="HV52" s="77">
        <v>0</v>
      </c>
      <c r="HW52" s="78">
        <v>0</v>
      </c>
      <c r="HX52" s="25">
        <f>(((SUM('QLQ-30 + QLQ-OV28'!GT52:GU52)/2)-1)/6)*100</f>
        <v>50</v>
      </c>
      <c r="HY52" s="24">
        <f t="shared" si="491"/>
        <v>59.999999999999986</v>
      </c>
      <c r="HZ52" s="24">
        <f t="shared" si="492"/>
        <v>33.333333333333336</v>
      </c>
      <c r="IA52" s="24">
        <f t="shared" si="493"/>
        <v>16.666666666666664</v>
      </c>
      <c r="IB52" s="24">
        <f t="shared" si="494"/>
        <v>66.666666666666671</v>
      </c>
      <c r="IC52" s="24">
        <f t="shared" si="495"/>
        <v>16.666666666666664</v>
      </c>
      <c r="ID52" s="24">
        <f t="shared" si="496"/>
        <v>66.666666666666657</v>
      </c>
      <c r="IE52" s="24">
        <f t="shared" si="497"/>
        <v>33.333333333333329</v>
      </c>
      <c r="IF52" s="24">
        <f t="shared" si="498"/>
        <v>33.333333333333329</v>
      </c>
      <c r="IG52" s="24">
        <f t="shared" si="499"/>
        <v>33.333333333333329</v>
      </c>
      <c r="IH52" s="24">
        <f t="shared" si="500"/>
        <v>33.333333333333329</v>
      </c>
      <c r="II52" s="24">
        <f t="shared" si="501"/>
        <v>66.666666666666657</v>
      </c>
      <c r="IJ52" s="24">
        <f t="shared" si="502"/>
        <v>0</v>
      </c>
      <c r="IK52" s="24">
        <f t="shared" si="503"/>
        <v>33.333333333333329</v>
      </c>
      <c r="IL52" s="26">
        <f t="shared" si="504"/>
        <v>33.333333333333329</v>
      </c>
      <c r="IM52" s="27">
        <f t="shared" si="505"/>
        <v>100</v>
      </c>
      <c r="IN52" s="24">
        <f t="shared" si="506"/>
        <v>0</v>
      </c>
      <c r="IO52" s="24">
        <f t="shared" si="507"/>
        <v>100</v>
      </c>
      <c r="IP52" s="24">
        <f t="shared" si="508"/>
        <v>61.904761904761905</v>
      </c>
      <c r="IQ52" s="24">
        <f t="shared" si="509"/>
        <v>33.333333333333329</v>
      </c>
      <c r="IR52" s="24">
        <f t="shared" si="510"/>
        <v>33.333333333333329</v>
      </c>
      <c r="IS52" s="24">
        <f t="shared" si="511"/>
        <v>26.666666666666668</v>
      </c>
      <c r="IT52" s="26">
        <f t="shared" si="512"/>
        <v>100</v>
      </c>
      <c r="IU52" s="23">
        <f t="shared" si="513"/>
        <v>0</v>
      </c>
      <c r="IV52" s="16" t="e">
        <f t="shared" si="11"/>
        <v>#DIV/0!</v>
      </c>
      <c r="IW52" s="20">
        <f t="shared" si="514"/>
        <v>100</v>
      </c>
      <c r="IX52" s="71">
        <f>DANE!DM52</f>
        <v>43920</v>
      </c>
      <c r="IY52" s="76">
        <v>3</v>
      </c>
      <c r="IZ52" s="77">
        <v>3</v>
      </c>
      <c r="JA52" s="77">
        <v>2</v>
      </c>
      <c r="JB52" s="77">
        <v>3</v>
      </c>
      <c r="JC52" s="77">
        <v>1</v>
      </c>
      <c r="JD52" s="77">
        <v>3</v>
      </c>
      <c r="JE52" s="77">
        <v>3</v>
      </c>
      <c r="JF52" s="77">
        <v>2</v>
      </c>
      <c r="JG52" s="77">
        <v>2</v>
      </c>
      <c r="JH52" s="77">
        <v>3</v>
      </c>
      <c r="JI52" s="77">
        <v>3</v>
      </c>
      <c r="JJ52" s="77">
        <v>4</v>
      </c>
      <c r="JK52" s="77">
        <v>4</v>
      </c>
      <c r="JL52" s="77">
        <v>3</v>
      </c>
      <c r="JM52" s="77">
        <v>2</v>
      </c>
      <c r="JN52" s="77">
        <v>2</v>
      </c>
      <c r="JO52" s="77">
        <v>2</v>
      </c>
      <c r="JP52" s="77">
        <v>3</v>
      </c>
      <c r="JQ52" s="77">
        <v>2</v>
      </c>
      <c r="JR52" s="77">
        <v>3</v>
      </c>
      <c r="JS52" s="77">
        <v>4</v>
      </c>
      <c r="JT52" s="77">
        <v>4</v>
      </c>
      <c r="JU52" s="77">
        <v>4</v>
      </c>
      <c r="JV52" s="77">
        <v>4</v>
      </c>
      <c r="JW52" s="77">
        <v>2</v>
      </c>
      <c r="JX52" s="77">
        <v>4</v>
      </c>
      <c r="JY52" s="77">
        <v>4</v>
      </c>
      <c r="JZ52" s="77">
        <v>2</v>
      </c>
      <c r="KA52" s="77">
        <v>3</v>
      </c>
      <c r="KB52" s="78">
        <v>3</v>
      </c>
      <c r="KC52" s="76">
        <v>2</v>
      </c>
      <c r="KD52" s="77">
        <v>3</v>
      </c>
      <c r="KE52" s="77">
        <v>3</v>
      </c>
      <c r="KF52" s="77">
        <v>3</v>
      </c>
      <c r="KG52" s="77">
        <v>4</v>
      </c>
      <c r="KH52" s="77">
        <v>4</v>
      </c>
      <c r="KI52" s="77">
        <v>3</v>
      </c>
      <c r="KJ52" s="77">
        <v>4</v>
      </c>
      <c r="KK52" s="77">
        <v>4</v>
      </c>
      <c r="KL52" s="77">
        <v>2</v>
      </c>
      <c r="KM52" s="77">
        <v>2</v>
      </c>
      <c r="KN52" s="77">
        <v>2</v>
      </c>
      <c r="KO52" s="77">
        <v>2</v>
      </c>
      <c r="KP52" s="77">
        <v>2</v>
      </c>
      <c r="KQ52" s="77">
        <v>1</v>
      </c>
      <c r="KR52" s="77">
        <v>3</v>
      </c>
      <c r="KS52" s="77">
        <v>3</v>
      </c>
      <c r="KT52" s="77">
        <v>2</v>
      </c>
      <c r="KU52" s="77">
        <v>2</v>
      </c>
      <c r="KV52" s="77">
        <v>4</v>
      </c>
      <c r="KW52" s="77">
        <v>4</v>
      </c>
      <c r="KX52" s="77">
        <v>4</v>
      </c>
      <c r="KY52" s="77">
        <v>4</v>
      </c>
      <c r="KZ52" s="77">
        <v>4</v>
      </c>
      <c r="LA52" s="77">
        <v>1</v>
      </c>
      <c r="LB52" s="77">
        <v>1</v>
      </c>
      <c r="LC52" s="77">
        <v>0</v>
      </c>
      <c r="LD52" s="78">
        <v>0</v>
      </c>
      <c r="LE52" s="25">
        <f>(((SUM('QLQ-30 + QLQ-OV28'!KA52:KB52)/2)-1)/6)*100</f>
        <v>33.333333333333329</v>
      </c>
      <c r="LF52" s="24">
        <f t="shared" si="515"/>
        <v>53.333333333333343</v>
      </c>
      <c r="LG52" s="24">
        <f t="shared" si="516"/>
        <v>33.333333333333336</v>
      </c>
      <c r="LH52" s="24">
        <f t="shared" si="517"/>
        <v>0</v>
      </c>
      <c r="LI52" s="24">
        <f t="shared" si="518"/>
        <v>50</v>
      </c>
      <c r="LJ52" s="24">
        <f t="shared" si="519"/>
        <v>0</v>
      </c>
      <c r="LK52" s="24">
        <f t="shared" si="520"/>
        <v>77.777777777777786</v>
      </c>
      <c r="LL52" s="24">
        <f t="shared" si="521"/>
        <v>50</v>
      </c>
      <c r="LM52" s="24">
        <f t="shared" si="522"/>
        <v>33.333333333333329</v>
      </c>
      <c r="LN52" s="24">
        <f t="shared" si="523"/>
        <v>33.333333333333329</v>
      </c>
      <c r="LO52" s="24">
        <f t="shared" si="524"/>
        <v>66.666666666666657</v>
      </c>
      <c r="LP52" s="24">
        <f t="shared" si="525"/>
        <v>100</v>
      </c>
      <c r="LQ52" s="24">
        <f t="shared" si="526"/>
        <v>33.333333333333329</v>
      </c>
      <c r="LR52" s="24">
        <f t="shared" si="527"/>
        <v>33.333333333333329</v>
      </c>
      <c r="LS52" s="26">
        <f t="shared" si="528"/>
        <v>33.333333333333329</v>
      </c>
      <c r="LT52" s="27">
        <f t="shared" si="529"/>
        <v>100</v>
      </c>
      <c r="LU52" s="24">
        <f t="shared" si="530"/>
        <v>0</v>
      </c>
      <c r="LV52" s="24">
        <f t="shared" si="531"/>
        <v>100</v>
      </c>
      <c r="LW52" s="24">
        <f t="shared" si="532"/>
        <v>71.428571428571431</v>
      </c>
      <c r="LX52" s="24">
        <f t="shared" si="533"/>
        <v>33.333333333333329</v>
      </c>
      <c r="LY52" s="24">
        <f t="shared" si="534"/>
        <v>33.333333333333329</v>
      </c>
      <c r="LZ52" s="24">
        <f t="shared" si="535"/>
        <v>40.000000000000007</v>
      </c>
      <c r="MA52" s="26">
        <f t="shared" si="536"/>
        <v>100</v>
      </c>
      <c r="MB52" s="23">
        <f t="shared" si="537"/>
        <v>0</v>
      </c>
      <c r="MC52" s="16" t="e">
        <f t="shared" si="12"/>
        <v>#DIV/0!</v>
      </c>
      <c r="MD52" s="20">
        <f t="shared" si="538"/>
        <v>100</v>
      </c>
    </row>
    <row r="53" spans="1:342">
      <c r="A53" s="40" t="s">
        <v>57</v>
      </c>
      <c r="B53" s="4" t="str">
        <f>DANE!B53</f>
        <v>95LM</v>
      </c>
      <c r="C53" s="72">
        <f>DANE!H53</f>
        <v>43655</v>
      </c>
      <c r="D53" s="76">
        <v>2</v>
      </c>
      <c r="E53" s="77">
        <v>2</v>
      </c>
      <c r="F53" s="77">
        <v>1</v>
      </c>
      <c r="G53" s="77">
        <v>2</v>
      </c>
      <c r="H53" s="77">
        <v>1</v>
      </c>
      <c r="I53" s="77">
        <v>2</v>
      </c>
      <c r="J53" s="77">
        <v>2</v>
      </c>
      <c r="K53" s="77">
        <v>1</v>
      </c>
      <c r="L53" s="77">
        <v>1</v>
      </c>
      <c r="M53" s="77">
        <v>2</v>
      </c>
      <c r="N53" s="77">
        <v>2</v>
      </c>
      <c r="O53" s="77">
        <v>2</v>
      </c>
      <c r="P53" s="77">
        <v>2</v>
      </c>
      <c r="Q53" s="77">
        <v>2</v>
      </c>
      <c r="R53" s="77">
        <v>1</v>
      </c>
      <c r="S53" s="77">
        <v>3</v>
      </c>
      <c r="T53" s="77">
        <v>1</v>
      </c>
      <c r="U53" s="77">
        <v>2</v>
      </c>
      <c r="V53" s="77">
        <v>1</v>
      </c>
      <c r="W53" s="77">
        <v>2</v>
      </c>
      <c r="X53" s="77">
        <v>2</v>
      </c>
      <c r="Y53" s="77">
        <v>3</v>
      </c>
      <c r="Z53" s="77">
        <v>2</v>
      </c>
      <c r="AA53" s="77">
        <v>3</v>
      </c>
      <c r="AB53" s="77">
        <v>2</v>
      </c>
      <c r="AC53" s="77">
        <v>2</v>
      </c>
      <c r="AD53" s="77">
        <v>3</v>
      </c>
      <c r="AE53" s="77">
        <v>2</v>
      </c>
      <c r="AF53" s="77">
        <v>5</v>
      </c>
      <c r="AG53" s="78">
        <v>5</v>
      </c>
      <c r="AH53" s="76">
        <v>1</v>
      </c>
      <c r="AI53" s="77">
        <v>2</v>
      </c>
      <c r="AJ53" s="77">
        <v>2</v>
      </c>
      <c r="AK53" s="77">
        <v>1</v>
      </c>
      <c r="AL53" s="77">
        <v>2</v>
      </c>
      <c r="AM53" s="77">
        <v>2</v>
      </c>
      <c r="AN53" s="77">
        <v>2</v>
      </c>
      <c r="AO53" s="77">
        <v>1</v>
      </c>
      <c r="AP53" s="77">
        <v>0</v>
      </c>
      <c r="AQ53" s="77">
        <v>1</v>
      </c>
      <c r="AR53" s="77">
        <v>1</v>
      </c>
      <c r="AS53" s="77">
        <v>1</v>
      </c>
      <c r="AT53" s="77">
        <v>2</v>
      </c>
      <c r="AU53" s="77">
        <v>1</v>
      </c>
      <c r="AV53" s="77">
        <v>2</v>
      </c>
      <c r="AW53" s="77">
        <v>2</v>
      </c>
      <c r="AX53" s="77">
        <v>2</v>
      </c>
      <c r="AY53" s="77">
        <v>1</v>
      </c>
      <c r="AZ53" s="77">
        <v>1</v>
      </c>
      <c r="BA53" s="77">
        <v>2</v>
      </c>
      <c r="BB53" s="77">
        <v>2</v>
      </c>
      <c r="BC53" s="77">
        <v>3</v>
      </c>
      <c r="BD53" s="77">
        <v>3</v>
      </c>
      <c r="BE53" s="77">
        <v>3</v>
      </c>
      <c r="BF53" s="77">
        <v>1</v>
      </c>
      <c r="BG53" s="77">
        <v>1</v>
      </c>
      <c r="BH53" s="77">
        <v>0</v>
      </c>
      <c r="BI53" s="78">
        <v>0</v>
      </c>
      <c r="BJ53" s="25">
        <f>(((SUM('QLQ-30 + QLQ-OV28'!AF53:AG53)/2)-1)/6)*100</f>
        <v>66.666666666666657</v>
      </c>
      <c r="BK53" s="24">
        <f t="shared" si="539"/>
        <v>80</v>
      </c>
      <c r="BL53" s="24">
        <f t="shared" si="540"/>
        <v>66.666666666666671</v>
      </c>
      <c r="BM53" s="24">
        <f t="shared" si="541"/>
        <v>50</v>
      </c>
      <c r="BN53" s="24">
        <f t="shared" si="542"/>
        <v>66.666666666666671</v>
      </c>
      <c r="BO53" s="24">
        <f t="shared" si="543"/>
        <v>50</v>
      </c>
      <c r="BP53" s="24">
        <f t="shared" si="544"/>
        <v>33.333333333333329</v>
      </c>
      <c r="BQ53" s="24">
        <f t="shared" si="545"/>
        <v>16.666666666666664</v>
      </c>
      <c r="BR53" s="24">
        <f t="shared" si="546"/>
        <v>0</v>
      </c>
      <c r="BS53" s="24">
        <f t="shared" si="547"/>
        <v>0</v>
      </c>
      <c r="BT53" s="24">
        <f t="shared" si="548"/>
        <v>33.333333333333329</v>
      </c>
      <c r="BU53" s="24">
        <f t="shared" si="549"/>
        <v>33.333333333333329</v>
      </c>
      <c r="BV53" s="24">
        <f t="shared" si="550"/>
        <v>66.666666666666657</v>
      </c>
      <c r="BW53" s="24">
        <f t="shared" si="551"/>
        <v>0</v>
      </c>
      <c r="BX53" s="26">
        <f t="shared" si="552"/>
        <v>33.333333333333329</v>
      </c>
      <c r="BY53" s="27">
        <f t="shared" si="553"/>
        <v>33.333333333333329</v>
      </c>
      <c r="BZ53" s="24">
        <f t="shared" si="554"/>
        <v>0</v>
      </c>
      <c r="CA53" s="24">
        <f t="shared" si="555"/>
        <v>66.666666666666657</v>
      </c>
      <c r="CB53" s="24">
        <f t="shared" si="556"/>
        <v>23.809523809523807</v>
      </c>
      <c r="CC53" s="24">
        <f t="shared" si="557"/>
        <v>11.111111111111109</v>
      </c>
      <c r="CD53" s="24">
        <f t="shared" si="558"/>
        <v>0</v>
      </c>
      <c r="CE53" s="24">
        <f t="shared" si="559"/>
        <v>20.000000000000004</v>
      </c>
      <c r="CF53" s="26">
        <f t="shared" si="560"/>
        <v>0</v>
      </c>
      <c r="CG53" s="23">
        <f t="shared" si="561"/>
        <v>0</v>
      </c>
      <c r="CH53" s="16" t="e">
        <f t="shared" si="0"/>
        <v>#DIV/0!</v>
      </c>
      <c r="CI53" s="20">
        <f t="shared" si="562"/>
        <v>-16.666666666666664</v>
      </c>
      <c r="CJ53" s="71">
        <f>DANE!AY53</f>
        <v>43678</v>
      </c>
      <c r="CK53" s="76">
        <v>3</v>
      </c>
      <c r="CL53" s="77">
        <v>3</v>
      </c>
      <c r="CM53" s="77">
        <v>2</v>
      </c>
      <c r="CN53" s="77">
        <v>3</v>
      </c>
      <c r="CO53" s="77">
        <v>2</v>
      </c>
      <c r="CP53" s="77">
        <v>2</v>
      </c>
      <c r="CQ53" s="77">
        <v>3</v>
      </c>
      <c r="CR53" s="77">
        <v>1</v>
      </c>
      <c r="CS53" s="77">
        <v>1</v>
      </c>
      <c r="CT53" s="77">
        <v>3</v>
      </c>
      <c r="CU53" s="77">
        <v>2</v>
      </c>
      <c r="CV53" s="77">
        <v>3</v>
      </c>
      <c r="CW53" s="77">
        <v>3</v>
      </c>
      <c r="CX53" s="77">
        <v>2</v>
      </c>
      <c r="CY53" s="77">
        <v>2</v>
      </c>
      <c r="CZ53" s="77">
        <v>3</v>
      </c>
      <c r="DA53" s="77">
        <v>1</v>
      </c>
      <c r="DB53" s="77">
        <v>3</v>
      </c>
      <c r="DC53" s="77">
        <v>1</v>
      </c>
      <c r="DD53" s="77">
        <v>3</v>
      </c>
      <c r="DE53" s="77">
        <v>3</v>
      </c>
      <c r="DF53" s="77">
        <v>3</v>
      </c>
      <c r="DG53" s="77">
        <v>3</v>
      </c>
      <c r="DH53" s="77">
        <v>3</v>
      </c>
      <c r="DI53" s="77">
        <v>2</v>
      </c>
      <c r="DJ53" s="77">
        <v>3</v>
      </c>
      <c r="DK53" s="77">
        <v>3</v>
      </c>
      <c r="DL53" s="77">
        <v>3</v>
      </c>
      <c r="DM53" s="77">
        <v>4</v>
      </c>
      <c r="DN53" s="78">
        <v>4</v>
      </c>
      <c r="DO53" s="76">
        <v>1</v>
      </c>
      <c r="DP53" s="77">
        <v>2</v>
      </c>
      <c r="DQ53" s="77">
        <v>2</v>
      </c>
      <c r="DR53" s="77">
        <v>2</v>
      </c>
      <c r="DS53" s="77">
        <v>2</v>
      </c>
      <c r="DT53" s="77">
        <v>2</v>
      </c>
      <c r="DU53" s="77">
        <v>2</v>
      </c>
      <c r="DV53" s="77">
        <v>4</v>
      </c>
      <c r="DW53" s="77">
        <v>3</v>
      </c>
      <c r="DX53" s="77">
        <v>2</v>
      </c>
      <c r="DY53" s="77">
        <v>2</v>
      </c>
      <c r="DZ53" s="77">
        <v>2</v>
      </c>
      <c r="EA53" s="77">
        <v>3</v>
      </c>
      <c r="EB53" s="77">
        <v>2</v>
      </c>
      <c r="EC53" s="77">
        <v>2</v>
      </c>
      <c r="ED53" s="77">
        <v>2</v>
      </c>
      <c r="EE53" s="77">
        <v>3</v>
      </c>
      <c r="EF53" s="77">
        <v>2</v>
      </c>
      <c r="EG53" s="77">
        <v>2</v>
      </c>
      <c r="EH53" s="77">
        <v>3</v>
      </c>
      <c r="EI53" s="77">
        <v>3</v>
      </c>
      <c r="EJ53" s="77">
        <v>3</v>
      </c>
      <c r="EK53" s="77">
        <v>3</v>
      </c>
      <c r="EL53" s="77">
        <v>3</v>
      </c>
      <c r="EM53" s="77">
        <v>1</v>
      </c>
      <c r="EN53" s="77">
        <v>1</v>
      </c>
      <c r="EO53" s="77">
        <v>0</v>
      </c>
      <c r="EP53" s="78">
        <v>0</v>
      </c>
      <c r="EQ53" s="25">
        <f>(((SUM('QLQ-30 + QLQ-OV28'!DM53:DN53)/2)-1)/6)*100</f>
        <v>50</v>
      </c>
      <c r="ER53" s="24">
        <f t="shared" si="467"/>
        <v>46.666666666666664</v>
      </c>
      <c r="ES53" s="24">
        <f t="shared" si="468"/>
        <v>50</v>
      </c>
      <c r="ET53" s="24">
        <f t="shared" si="469"/>
        <v>33.333333333333336</v>
      </c>
      <c r="EU53" s="24">
        <f t="shared" si="470"/>
        <v>50</v>
      </c>
      <c r="EV53" s="24">
        <f t="shared" si="471"/>
        <v>33.333333333333336</v>
      </c>
      <c r="EW53" s="24">
        <f t="shared" si="472"/>
        <v>66.666666666666657</v>
      </c>
      <c r="EX53" s="24">
        <f t="shared" si="473"/>
        <v>33.333333333333329</v>
      </c>
      <c r="EY53" s="24">
        <f t="shared" si="474"/>
        <v>0</v>
      </c>
      <c r="EZ53" s="24">
        <f t="shared" si="475"/>
        <v>0</v>
      </c>
      <c r="FA53" s="24">
        <f t="shared" si="476"/>
        <v>33.333333333333329</v>
      </c>
      <c r="FB53" s="24">
        <f t="shared" si="477"/>
        <v>66.666666666666657</v>
      </c>
      <c r="FC53" s="24">
        <f t="shared" si="478"/>
        <v>66.666666666666657</v>
      </c>
      <c r="FD53" s="24">
        <f t="shared" si="479"/>
        <v>0</v>
      </c>
      <c r="FE53" s="26">
        <f t="shared" si="480"/>
        <v>66.666666666666657</v>
      </c>
      <c r="FF53" s="27">
        <f t="shared" si="481"/>
        <v>66.666666666666657</v>
      </c>
      <c r="FG53" s="24">
        <f t="shared" si="482"/>
        <v>0</v>
      </c>
      <c r="FH53" s="24">
        <f t="shared" si="483"/>
        <v>66.666666666666657</v>
      </c>
      <c r="FI53" s="24">
        <f t="shared" si="484"/>
        <v>28.571428571428577</v>
      </c>
      <c r="FJ53" s="24">
        <f t="shared" si="485"/>
        <v>44.44444444444445</v>
      </c>
      <c r="FK53" s="24">
        <f t="shared" si="486"/>
        <v>33.333333333333329</v>
      </c>
      <c r="FL53" s="24">
        <f t="shared" si="487"/>
        <v>40.000000000000007</v>
      </c>
      <c r="FM53" s="26">
        <f t="shared" si="488"/>
        <v>83.333333333333343</v>
      </c>
      <c r="FN53" s="23">
        <f t="shared" si="585"/>
        <v>0</v>
      </c>
      <c r="FO53" s="16" t="e">
        <f t="shared" si="10"/>
        <v>#DIV/0!</v>
      </c>
      <c r="FP53" s="20">
        <f t="shared" si="490"/>
        <v>83.333333333333343</v>
      </c>
      <c r="FQ53" s="71">
        <f>DANE!CF53</f>
        <v>43727</v>
      </c>
      <c r="FR53" s="76">
        <v>3</v>
      </c>
      <c r="FS53" s="77">
        <v>3</v>
      </c>
      <c r="FT53" s="77">
        <v>2</v>
      </c>
      <c r="FU53" s="77">
        <v>3</v>
      </c>
      <c r="FV53" s="77">
        <v>2</v>
      </c>
      <c r="FW53" s="77">
        <v>3</v>
      </c>
      <c r="FX53" s="77">
        <v>3</v>
      </c>
      <c r="FY53" s="77">
        <v>1</v>
      </c>
      <c r="FZ53" s="77">
        <v>1</v>
      </c>
      <c r="GA53" s="77">
        <v>3</v>
      </c>
      <c r="GB53" s="77">
        <v>2</v>
      </c>
      <c r="GC53" s="77">
        <v>3</v>
      </c>
      <c r="GD53" s="77">
        <v>2</v>
      </c>
      <c r="GE53" s="77">
        <v>2</v>
      </c>
      <c r="GF53" s="77">
        <v>2</v>
      </c>
      <c r="GG53" s="77">
        <v>3</v>
      </c>
      <c r="GH53" s="77">
        <v>1</v>
      </c>
      <c r="GI53" s="77">
        <v>3</v>
      </c>
      <c r="GJ53" s="77">
        <v>1</v>
      </c>
      <c r="GK53" s="77">
        <v>3</v>
      </c>
      <c r="GL53" s="77">
        <v>3</v>
      </c>
      <c r="GM53" s="77">
        <v>4</v>
      </c>
      <c r="GN53" s="77">
        <v>3</v>
      </c>
      <c r="GO53" s="77">
        <v>3</v>
      </c>
      <c r="GP53" s="77">
        <v>2</v>
      </c>
      <c r="GQ53" s="77">
        <v>3</v>
      </c>
      <c r="GR53" s="77">
        <v>3</v>
      </c>
      <c r="GS53" s="77">
        <v>3</v>
      </c>
      <c r="GT53" s="77">
        <v>3</v>
      </c>
      <c r="GU53" s="78">
        <v>3</v>
      </c>
      <c r="GV53" s="76">
        <v>1</v>
      </c>
      <c r="GW53" s="77">
        <v>3</v>
      </c>
      <c r="GX53" s="77">
        <v>3</v>
      </c>
      <c r="GY53" s="77">
        <v>2</v>
      </c>
      <c r="GZ53" s="77">
        <v>3</v>
      </c>
      <c r="HA53" s="77">
        <v>3</v>
      </c>
      <c r="HB53" s="77">
        <v>2</v>
      </c>
      <c r="HC53" s="77">
        <v>4</v>
      </c>
      <c r="HD53" s="77">
        <v>2</v>
      </c>
      <c r="HE53" s="77">
        <v>2</v>
      </c>
      <c r="HF53" s="77">
        <v>3</v>
      </c>
      <c r="HG53" s="77">
        <v>3</v>
      </c>
      <c r="HH53" s="77">
        <v>3</v>
      </c>
      <c r="HI53" s="77">
        <v>2</v>
      </c>
      <c r="HJ53" s="77">
        <v>2</v>
      </c>
      <c r="HK53" s="77">
        <v>3</v>
      </c>
      <c r="HL53" s="77">
        <v>3</v>
      </c>
      <c r="HM53" s="77">
        <v>2</v>
      </c>
      <c r="HN53" s="77">
        <v>2</v>
      </c>
      <c r="HO53" s="77">
        <v>3</v>
      </c>
      <c r="HP53" s="77">
        <v>3</v>
      </c>
      <c r="HQ53" s="77">
        <v>3</v>
      </c>
      <c r="HR53" s="77">
        <v>3</v>
      </c>
      <c r="HS53" s="77">
        <v>3</v>
      </c>
      <c r="HT53" s="77">
        <v>1</v>
      </c>
      <c r="HU53" s="77">
        <v>1</v>
      </c>
      <c r="HV53" s="77">
        <v>0</v>
      </c>
      <c r="HW53" s="78">
        <v>0</v>
      </c>
      <c r="HX53" s="25">
        <f>(((SUM('QLQ-30 + QLQ-OV28'!GT53:GU53)/2)-1)/6)*100</f>
        <v>33.333333333333329</v>
      </c>
      <c r="HY53" s="24">
        <f t="shared" si="491"/>
        <v>46.666666666666664</v>
      </c>
      <c r="HZ53" s="24">
        <f t="shared" si="492"/>
        <v>33.333333333333336</v>
      </c>
      <c r="IA53" s="24">
        <f t="shared" si="493"/>
        <v>25</v>
      </c>
      <c r="IB53" s="24">
        <f t="shared" si="494"/>
        <v>50</v>
      </c>
      <c r="IC53" s="24">
        <f t="shared" si="495"/>
        <v>33.333333333333336</v>
      </c>
      <c r="ID53" s="24">
        <f t="shared" si="496"/>
        <v>66.666666666666657</v>
      </c>
      <c r="IE53" s="24">
        <f t="shared" si="497"/>
        <v>33.333333333333329</v>
      </c>
      <c r="IF53" s="24">
        <f t="shared" si="498"/>
        <v>0</v>
      </c>
      <c r="IG53" s="24">
        <f t="shared" si="499"/>
        <v>0</v>
      </c>
      <c r="IH53" s="24">
        <f t="shared" si="500"/>
        <v>33.333333333333329</v>
      </c>
      <c r="II53" s="24">
        <f t="shared" si="501"/>
        <v>33.333333333333329</v>
      </c>
      <c r="IJ53" s="24">
        <f t="shared" si="502"/>
        <v>66.666666666666657</v>
      </c>
      <c r="IK53" s="24">
        <f t="shared" si="503"/>
        <v>0</v>
      </c>
      <c r="IL53" s="26">
        <f t="shared" si="504"/>
        <v>66.666666666666657</v>
      </c>
      <c r="IM53" s="27">
        <f t="shared" si="505"/>
        <v>66.666666666666657</v>
      </c>
      <c r="IN53" s="24">
        <f t="shared" si="506"/>
        <v>0</v>
      </c>
      <c r="IO53" s="24">
        <f t="shared" si="507"/>
        <v>66.666666666666657</v>
      </c>
      <c r="IP53" s="24">
        <f t="shared" si="508"/>
        <v>47.619047619047613</v>
      </c>
      <c r="IQ53" s="24">
        <f t="shared" si="509"/>
        <v>66.666666666666657</v>
      </c>
      <c r="IR53" s="24">
        <f t="shared" si="510"/>
        <v>33.333333333333329</v>
      </c>
      <c r="IS53" s="24">
        <f t="shared" si="511"/>
        <v>46.666666666666664</v>
      </c>
      <c r="IT53" s="26">
        <f t="shared" si="512"/>
        <v>66.666666666666657</v>
      </c>
      <c r="IU53" s="23">
        <f t="shared" si="513"/>
        <v>0</v>
      </c>
      <c r="IV53" s="16" t="e">
        <f t="shared" si="11"/>
        <v>#DIV/0!</v>
      </c>
      <c r="IW53" s="20">
        <f t="shared" si="514"/>
        <v>66.666666666666657</v>
      </c>
      <c r="IX53" s="71">
        <f>DANE!DM53</f>
        <v>43755</v>
      </c>
      <c r="IY53" s="76">
        <v>3</v>
      </c>
      <c r="IZ53" s="77">
        <v>4</v>
      </c>
      <c r="JA53" s="77">
        <v>3</v>
      </c>
      <c r="JB53" s="77">
        <v>4</v>
      </c>
      <c r="JC53" s="77">
        <v>2</v>
      </c>
      <c r="JD53" s="77">
        <v>4</v>
      </c>
      <c r="JE53" s="77">
        <v>4</v>
      </c>
      <c r="JF53" s="77">
        <v>2</v>
      </c>
      <c r="JG53" s="77">
        <v>2</v>
      </c>
      <c r="JH53" s="77">
        <v>4</v>
      </c>
      <c r="JI53" s="77">
        <v>3</v>
      </c>
      <c r="JJ53" s="77">
        <v>4</v>
      </c>
      <c r="JK53" s="77">
        <v>3</v>
      </c>
      <c r="JL53" s="77">
        <v>4</v>
      </c>
      <c r="JM53" s="77">
        <v>2</v>
      </c>
      <c r="JN53" s="77">
        <v>4</v>
      </c>
      <c r="JO53" s="77">
        <v>1</v>
      </c>
      <c r="JP53" s="77">
        <v>4</v>
      </c>
      <c r="JQ53" s="77">
        <v>2</v>
      </c>
      <c r="JR53" s="77">
        <v>3</v>
      </c>
      <c r="JS53" s="77">
        <v>4</v>
      </c>
      <c r="JT53" s="77">
        <v>4</v>
      </c>
      <c r="JU53" s="77">
        <v>3</v>
      </c>
      <c r="JV53" s="77">
        <v>4</v>
      </c>
      <c r="JW53" s="77">
        <v>2</v>
      </c>
      <c r="JX53" s="77">
        <v>4</v>
      </c>
      <c r="JY53" s="77">
        <v>4</v>
      </c>
      <c r="JZ53" s="77">
        <v>3</v>
      </c>
      <c r="KA53" s="77">
        <v>3</v>
      </c>
      <c r="KB53" s="78">
        <v>2</v>
      </c>
      <c r="KC53" s="76">
        <v>2</v>
      </c>
      <c r="KD53" s="77">
        <v>3</v>
      </c>
      <c r="KE53" s="77">
        <v>3</v>
      </c>
      <c r="KF53" s="77">
        <v>2</v>
      </c>
      <c r="KG53" s="77">
        <v>3</v>
      </c>
      <c r="KH53" s="77">
        <v>3</v>
      </c>
      <c r="KI53" s="77">
        <v>3</v>
      </c>
      <c r="KJ53" s="77">
        <v>4</v>
      </c>
      <c r="KK53" s="77">
        <v>1</v>
      </c>
      <c r="KL53" s="77">
        <v>2</v>
      </c>
      <c r="KM53" s="77">
        <v>4</v>
      </c>
      <c r="KN53" s="77">
        <v>4</v>
      </c>
      <c r="KO53" s="77">
        <v>4</v>
      </c>
      <c r="KP53" s="77">
        <v>2</v>
      </c>
      <c r="KQ53" s="77">
        <v>2</v>
      </c>
      <c r="KR53" s="77">
        <v>3</v>
      </c>
      <c r="KS53" s="77">
        <v>3</v>
      </c>
      <c r="KT53" s="77">
        <v>2</v>
      </c>
      <c r="KU53" s="77">
        <v>2</v>
      </c>
      <c r="KV53" s="77">
        <v>3</v>
      </c>
      <c r="KW53" s="77">
        <v>4</v>
      </c>
      <c r="KX53" s="77">
        <v>4</v>
      </c>
      <c r="KY53" s="77">
        <v>4</v>
      </c>
      <c r="KZ53" s="77">
        <v>4</v>
      </c>
      <c r="LA53" s="77">
        <v>1</v>
      </c>
      <c r="LB53" s="77">
        <v>1</v>
      </c>
      <c r="LC53" s="77">
        <v>0</v>
      </c>
      <c r="LD53" s="78">
        <v>0</v>
      </c>
      <c r="LE53" s="25">
        <f>(((SUM('QLQ-30 + QLQ-OV28'!KA53:KB53)/2)-1)/6)*100</f>
        <v>25</v>
      </c>
      <c r="LF53" s="24">
        <f t="shared" si="515"/>
        <v>26.666666666666661</v>
      </c>
      <c r="LG53" s="24">
        <f t="shared" si="516"/>
        <v>0</v>
      </c>
      <c r="LH53" s="24">
        <f t="shared" si="517"/>
        <v>8.3333333333333375</v>
      </c>
      <c r="LI53" s="24">
        <f t="shared" si="518"/>
        <v>50</v>
      </c>
      <c r="LJ53" s="24">
        <f t="shared" si="519"/>
        <v>0</v>
      </c>
      <c r="LK53" s="24">
        <f t="shared" si="520"/>
        <v>100</v>
      </c>
      <c r="LL53" s="24">
        <f t="shared" si="521"/>
        <v>66.666666666666657</v>
      </c>
      <c r="LM53" s="24">
        <f t="shared" si="522"/>
        <v>33.333333333333329</v>
      </c>
      <c r="LN53" s="24">
        <f t="shared" si="523"/>
        <v>33.333333333333329</v>
      </c>
      <c r="LO53" s="24">
        <f t="shared" si="524"/>
        <v>66.666666666666657</v>
      </c>
      <c r="LP53" s="24">
        <f t="shared" si="525"/>
        <v>66.666666666666657</v>
      </c>
      <c r="LQ53" s="24">
        <f t="shared" si="526"/>
        <v>100</v>
      </c>
      <c r="LR53" s="24">
        <f t="shared" si="527"/>
        <v>0</v>
      </c>
      <c r="LS53" s="26">
        <f t="shared" si="528"/>
        <v>66.666666666666657</v>
      </c>
      <c r="LT53" s="27">
        <f t="shared" si="529"/>
        <v>83.333333333333343</v>
      </c>
      <c r="LU53" s="24">
        <f t="shared" si="530"/>
        <v>0</v>
      </c>
      <c r="LV53" s="24">
        <f t="shared" si="531"/>
        <v>100</v>
      </c>
      <c r="LW53" s="24">
        <f t="shared" si="532"/>
        <v>57.142857142857153</v>
      </c>
      <c r="LX53" s="24">
        <f t="shared" si="533"/>
        <v>100</v>
      </c>
      <c r="LY53" s="24">
        <f t="shared" si="534"/>
        <v>33.333333333333329</v>
      </c>
      <c r="LZ53" s="24">
        <f t="shared" si="535"/>
        <v>46.666666666666664</v>
      </c>
      <c r="MA53" s="26">
        <f t="shared" si="536"/>
        <v>50</v>
      </c>
      <c r="MB53" s="23">
        <f t="shared" si="537"/>
        <v>0</v>
      </c>
      <c r="MC53" s="16" t="e">
        <f t="shared" si="12"/>
        <v>#DIV/0!</v>
      </c>
      <c r="MD53" s="20">
        <f t="shared" si="538"/>
        <v>50</v>
      </c>
    </row>
    <row r="54" spans="1:342">
      <c r="A54" s="40" t="s">
        <v>58</v>
      </c>
      <c r="B54" s="4" t="str">
        <f>DANE!B54</f>
        <v>61SG</v>
      </c>
      <c r="C54" s="72">
        <f>DANE!H54</f>
        <v>43791</v>
      </c>
      <c r="D54" s="76">
        <v>2</v>
      </c>
      <c r="E54" s="77">
        <v>2</v>
      </c>
      <c r="F54" s="77">
        <v>1</v>
      </c>
      <c r="G54" s="77">
        <v>2</v>
      </c>
      <c r="H54" s="77">
        <v>1</v>
      </c>
      <c r="I54" s="77">
        <v>2</v>
      </c>
      <c r="J54" s="77">
        <v>2</v>
      </c>
      <c r="K54" s="77">
        <v>2</v>
      </c>
      <c r="L54" s="77">
        <v>2</v>
      </c>
      <c r="M54" s="77">
        <v>2</v>
      </c>
      <c r="N54" s="77">
        <v>2</v>
      </c>
      <c r="O54" s="77">
        <v>2</v>
      </c>
      <c r="P54" s="77">
        <v>1</v>
      </c>
      <c r="Q54" s="77">
        <v>1</v>
      </c>
      <c r="R54" s="77">
        <v>1</v>
      </c>
      <c r="S54" s="77">
        <v>1</v>
      </c>
      <c r="T54" s="77">
        <v>1</v>
      </c>
      <c r="U54" s="77">
        <v>2</v>
      </c>
      <c r="V54" s="77">
        <v>2</v>
      </c>
      <c r="W54" s="77">
        <v>1</v>
      </c>
      <c r="X54" s="77">
        <v>2</v>
      </c>
      <c r="Y54" s="77">
        <v>2</v>
      </c>
      <c r="Z54" s="77">
        <v>1</v>
      </c>
      <c r="AA54" s="77">
        <v>2</v>
      </c>
      <c r="AB54" s="77">
        <v>1</v>
      </c>
      <c r="AC54" s="77">
        <v>1</v>
      </c>
      <c r="AD54" s="77">
        <v>2</v>
      </c>
      <c r="AE54" s="77">
        <v>2</v>
      </c>
      <c r="AF54" s="77">
        <v>5</v>
      </c>
      <c r="AG54" s="78">
        <v>5</v>
      </c>
      <c r="AH54" s="76">
        <v>2</v>
      </c>
      <c r="AI54" s="77">
        <v>2</v>
      </c>
      <c r="AJ54" s="77">
        <v>2</v>
      </c>
      <c r="AK54" s="77">
        <v>1</v>
      </c>
      <c r="AL54" s="77">
        <v>2</v>
      </c>
      <c r="AM54" s="77">
        <v>2</v>
      </c>
      <c r="AN54" s="77">
        <v>1</v>
      </c>
      <c r="AO54" s="77">
        <v>1</v>
      </c>
      <c r="AP54" s="77">
        <v>0</v>
      </c>
      <c r="AQ54" s="77">
        <v>1</v>
      </c>
      <c r="AR54" s="77">
        <v>1</v>
      </c>
      <c r="AS54" s="77">
        <v>1</v>
      </c>
      <c r="AT54" s="77">
        <v>1</v>
      </c>
      <c r="AU54" s="77">
        <v>1</v>
      </c>
      <c r="AV54" s="77">
        <v>1</v>
      </c>
      <c r="AW54" s="77">
        <v>2</v>
      </c>
      <c r="AX54" s="77">
        <v>1</v>
      </c>
      <c r="AY54" s="77">
        <v>1</v>
      </c>
      <c r="AZ54" s="77">
        <v>1</v>
      </c>
      <c r="BA54" s="77">
        <v>2</v>
      </c>
      <c r="BB54" s="77">
        <v>2</v>
      </c>
      <c r="BC54" s="77">
        <v>2</v>
      </c>
      <c r="BD54" s="77">
        <v>2</v>
      </c>
      <c r="BE54" s="77">
        <v>3</v>
      </c>
      <c r="BF54" s="77">
        <v>1</v>
      </c>
      <c r="BG54" s="77">
        <v>1</v>
      </c>
      <c r="BH54" s="77">
        <v>0</v>
      </c>
      <c r="BI54" s="78">
        <v>0</v>
      </c>
      <c r="BJ54" s="25">
        <f>(((SUM('QLQ-30 + QLQ-OV28'!AF54:AG54)/2)-1)/6)*100</f>
        <v>66.666666666666657</v>
      </c>
      <c r="BK54" s="24">
        <f t="shared" si="539"/>
        <v>80</v>
      </c>
      <c r="BL54" s="24">
        <f t="shared" si="540"/>
        <v>66.666666666666671</v>
      </c>
      <c r="BM54" s="24">
        <f t="shared" si="541"/>
        <v>75</v>
      </c>
      <c r="BN54" s="24">
        <f t="shared" si="542"/>
        <v>100</v>
      </c>
      <c r="BO54" s="24">
        <f t="shared" si="543"/>
        <v>83.333333333333343</v>
      </c>
      <c r="BP54" s="24">
        <f t="shared" si="544"/>
        <v>33.333333333333329</v>
      </c>
      <c r="BQ54" s="24">
        <f t="shared" si="545"/>
        <v>0</v>
      </c>
      <c r="BR54" s="24">
        <f t="shared" si="546"/>
        <v>33.333333333333329</v>
      </c>
      <c r="BS54" s="24">
        <f t="shared" si="547"/>
        <v>33.333333333333329</v>
      </c>
      <c r="BT54" s="24">
        <f t="shared" si="548"/>
        <v>33.333333333333329</v>
      </c>
      <c r="BU54" s="24">
        <f t="shared" si="549"/>
        <v>0</v>
      </c>
      <c r="BV54" s="24">
        <f t="shared" si="550"/>
        <v>0</v>
      </c>
      <c r="BW54" s="24">
        <f t="shared" si="551"/>
        <v>0</v>
      </c>
      <c r="BX54" s="26">
        <f t="shared" si="552"/>
        <v>33.333333333333329</v>
      </c>
      <c r="BY54" s="27">
        <f t="shared" si="553"/>
        <v>33.333333333333329</v>
      </c>
      <c r="BZ54" s="24">
        <f t="shared" si="554"/>
        <v>0</v>
      </c>
      <c r="CA54" s="24">
        <f t="shared" si="555"/>
        <v>44.44444444444445</v>
      </c>
      <c r="CB54" s="24">
        <f t="shared" si="556"/>
        <v>23.809523809523807</v>
      </c>
      <c r="CC54" s="24">
        <f t="shared" si="557"/>
        <v>0</v>
      </c>
      <c r="CD54" s="24">
        <f t="shared" si="558"/>
        <v>0</v>
      </c>
      <c r="CE54" s="24">
        <f t="shared" si="559"/>
        <v>6.6666666666666652</v>
      </c>
      <c r="CF54" s="26">
        <f t="shared" si="560"/>
        <v>0</v>
      </c>
      <c r="CG54" s="23">
        <f t="shared" si="561"/>
        <v>0</v>
      </c>
      <c r="CH54" s="16" t="e">
        <f t="shared" si="0"/>
        <v>#DIV/0!</v>
      </c>
      <c r="CI54" s="20">
        <f t="shared" si="562"/>
        <v>-16.666666666666664</v>
      </c>
      <c r="CJ54" s="71">
        <f>DANE!AY54</f>
        <v>43837</v>
      </c>
      <c r="CK54" s="76">
        <v>2</v>
      </c>
      <c r="CL54" s="77">
        <v>2</v>
      </c>
      <c r="CM54" s="77">
        <v>1</v>
      </c>
      <c r="CN54" s="77">
        <v>2</v>
      </c>
      <c r="CO54" s="77">
        <v>1</v>
      </c>
      <c r="CP54" s="77">
        <v>2</v>
      </c>
      <c r="CQ54" s="77">
        <v>3</v>
      </c>
      <c r="CR54" s="77">
        <v>2</v>
      </c>
      <c r="CS54" s="77">
        <v>2</v>
      </c>
      <c r="CT54" s="77">
        <v>3</v>
      </c>
      <c r="CU54" s="77">
        <v>2</v>
      </c>
      <c r="CV54" s="77">
        <v>2</v>
      </c>
      <c r="CW54" s="77">
        <v>2</v>
      </c>
      <c r="CX54" s="77">
        <v>2</v>
      </c>
      <c r="CY54" s="77">
        <v>1</v>
      </c>
      <c r="CZ54" s="77">
        <v>1</v>
      </c>
      <c r="DA54" s="77">
        <v>2</v>
      </c>
      <c r="DB54" s="77">
        <v>2</v>
      </c>
      <c r="DC54" s="77">
        <v>2</v>
      </c>
      <c r="DD54" s="77">
        <v>2</v>
      </c>
      <c r="DE54" s="77">
        <v>3</v>
      </c>
      <c r="DF54" s="77">
        <v>3</v>
      </c>
      <c r="DG54" s="77">
        <v>2</v>
      </c>
      <c r="DH54" s="77">
        <v>3</v>
      </c>
      <c r="DI54" s="77">
        <v>1</v>
      </c>
      <c r="DJ54" s="77">
        <v>2</v>
      </c>
      <c r="DK54" s="77">
        <v>3</v>
      </c>
      <c r="DL54" s="77">
        <v>2</v>
      </c>
      <c r="DM54" s="77">
        <v>4</v>
      </c>
      <c r="DN54" s="78">
        <v>4</v>
      </c>
      <c r="DO54" s="76">
        <v>2</v>
      </c>
      <c r="DP54" s="77">
        <v>3</v>
      </c>
      <c r="DQ54" s="77">
        <v>2</v>
      </c>
      <c r="DR54" s="77">
        <v>3</v>
      </c>
      <c r="DS54" s="77">
        <v>3</v>
      </c>
      <c r="DT54" s="77">
        <v>2</v>
      </c>
      <c r="DU54" s="77">
        <v>2</v>
      </c>
      <c r="DV54" s="77">
        <v>3</v>
      </c>
      <c r="DW54" s="77">
        <v>2</v>
      </c>
      <c r="DX54" s="77">
        <v>2</v>
      </c>
      <c r="DY54" s="77">
        <v>2</v>
      </c>
      <c r="DZ54" s="77">
        <v>2</v>
      </c>
      <c r="EA54" s="77">
        <v>2</v>
      </c>
      <c r="EB54" s="77">
        <v>2</v>
      </c>
      <c r="EC54" s="77">
        <v>1</v>
      </c>
      <c r="ED54" s="77">
        <v>2</v>
      </c>
      <c r="EE54" s="77">
        <v>1</v>
      </c>
      <c r="EF54" s="77">
        <v>1</v>
      </c>
      <c r="EG54" s="77">
        <v>1</v>
      </c>
      <c r="EH54" s="77">
        <v>3</v>
      </c>
      <c r="EI54" s="77">
        <v>3</v>
      </c>
      <c r="EJ54" s="77">
        <v>3</v>
      </c>
      <c r="EK54" s="77">
        <v>3</v>
      </c>
      <c r="EL54" s="77">
        <v>4</v>
      </c>
      <c r="EM54" s="77">
        <v>1</v>
      </c>
      <c r="EN54" s="77">
        <v>1</v>
      </c>
      <c r="EO54" s="77">
        <v>0</v>
      </c>
      <c r="EP54" s="78">
        <v>0</v>
      </c>
      <c r="EQ54" s="25">
        <f>(((SUM('QLQ-30 + QLQ-OV28'!DM54:DN54)/2)-1)/6)*100</f>
        <v>50</v>
      </c>
      <c r="ER54" s="24">
        <f t="shared" si="467"/>
        <v>80</v>
      </c>
      <c r="ES54" s="24">
        <f t="shared" si="468"/>
        <v>50</v>
      </c>
      <c r="ET54" s="24">
        <f t="shared" si="469"/>
        <v>41.666666666666664</v>
      </c>
      <c r="EU54" s="24">
        <f t="shared" si="470"/>
        <v>83.333333333333343</v>
      </c>
      <c r="EV54" s="24">
        <f t="shared" si="471"/>
        <v>50</v>
      </c>
      <c r="EW54" s="24">
        <f t="shared" si="472"/>
        <v>44.44444444444445</v>
      </c>
      <c r="EX54" s="24">
        <f t="shared" si="473"/>
        <v>16.666666666666664</v>
      </c>
      <c r="EY54" s="24">
        <f t="shared" si="474"/>
        <v>33.333333333333329</v>
      </c>
      <c r="EZ54" s="24">
        <f t="shared" si="475"/>
        <v>33.333333333333329</v>
      </c>
      <c r="FA54" s="24">
        <f t="shared" si="476"/>
        <v>33.333333333333329</v>
      </c>
      <c r="FB54" s="24">
        <f t="shared" si="477"/>
        <v>33.333333333333329</v>
      </c>
      <c r="FC54" s="24">
        <f t="shared" si="478"/>
        <v>0</v>
      </c>
      <c r="FD54" s="24">
        <f t="shared" si="479"/>
        <v>33.333333333333329</v>
      </c>
      <c r="FE54" s="26">
        <f t="shared" si="480"/>
        <v>33.333333333333329</v>
      </c>
      <c r="FF54" s="27">
        <f t="shared" si="481"/>
        <v>66.666666666666657</v>
      </c>
      <c r="FG54" s="24">
        <f t="shared" si="482"/>
        <v>0</v>
      </c>
      <c r="FH54" s="24">
        <f t="shared" si="483"/>
        <v>77.777777777777786</v>
      </c>
      <c r="FI54" s="24">
        <f t="shared" si="484"/>
        <v>47.619047619047613</v>
      </c>
      <c r="FJ54" s="24">
        <f t="shared" si="485"/>
        <v>33.333333333333329</v>
      </c>
      <c r="FK54" s="24">
        <f t="shared" si="486"/>
        <v>0</v>
      </c>
      <c r="FL54" s="24">
        <f t="shared" si="487"/>
        <v>20.000000000000004</v>
      </c>
      <c r="FM54" s="26">
        <f t="shared" si="488"/>
        <v>50</v>
      </c>
      <c r="FN54" s="23">
        <f t="shared" si="585"/>
        <v>0</v>
      </c>
      <c r="FO54" s="16" t="e">
        <f t="shared" si="10"/>
        <v>#DIV/0!</v>
      </c>
      <c r="FP54" s="20">
        <f t="shared" si="490"/>
        <v>50</v>
      </c>
      <c r="FQ54" s="71">
        <f>DANE!CF54</f>
        <v>43894</v>
      </c>
      <c r="FR54" s="76">
        <v>3</v>
      </c>
      <c r="FS54" s="77">
        <v>3</v>
      </c>
      <c r="FT54" s="77">
        <v>2</v>
      </c>
      <c r="FU54" s="77">
        <v>3</v>
      </c>
      <c r="FV54" s="77">
        <v>1</v>
      </c>
      <c r="FW54" s="77">
        <v>2</v>
      </c>
      <c r="FX54" s="77">
        <v>3</v>
      </c>
      <c r="FY54" s="77">
        <v>2</v>
      </c>
      <c r="FZ54" s="77">
        <v>2</v>
      </c>
      <c r="GA54" s="77">
        <v>3</v>
      </c>
      <c r="GB54" s="77">
        <v>2</v>
      </c>
      <c r="GC54" s="77">
        <v>3</v>
      </c>
      <c r="GD54" s="77">
        <v>3</v>
      </c>
      <c r="GE54" s="77">
        <v>3</v>
      </c>
      <c r="GF54" s="77">
        <v>2</v>
      </c>
      <c r="GG54" s="77">
        <v>1</v>
      </c>
      <c r="GH54" s="77">
        <v>2</v>
      </c>
      <c r="GI54" s="77">
        <v>3</v>
      </c>
      <c r="GJ54" s="77">
        <v>2</v>
      </c>
      <c r="GK54" s="77">
        <v>2</v>
      </c>
      <c r="GL54" s="77">
        <v>3</v>
      </c>
      <c r="GM54" s="77">
        <v>3</v>
      </c>
      <c r="GN54" s="77">
        <v>3</v>
      </c>
      <c r="GO54" s="77">
        <v>4</v>
      </c>
      <c r="GP54" s="77">
        <v>1</v>
      </c>
      <c r="GQ54" s="77">
        <v>3</v>
      </c>
      <c r="GR54" s="77">
        <v>4</v>
      </c>
      <c r="GS54" s="77">
        <v>2</v>
      </c>
      <c r="GT54" s="77">
        <v>4</v>
      </c>
      <c r="GU54" s="78">
        <v>3</v>
      </c>
      <c r="GV54" s="76">
        <v>2</v>
      </c>
      <c r="GW54" s="77">
        <v>3</v>
      </c>
      <c r="GX54" s="77">
        <v>3</v>
      </c>
      <c r="GY54" s="77">
        <v>3</v>
      </c>
      <c r="GZ54" s="77">
        <v>3</v>
      </c>
      <c r="HA54" s="77">
        <v>3</v>
      </c>
      <c r="HB54" s="77">
        <v>3</v>
      </c>
      <c r="HC54" s="77">
        <v>4</v>
      </c>
      <c r="HD54" s="77">
        <v>2</v>
      </c>
      <c r="HE54" s="77">
        <v>2</v>
      </c>
      <c r="HF54" s="77">
        <v>2</v>
      </c>
      <c r="HG54" s="77">
        <v>3</v>
      </c>
      <c r="HH54" s="77">
        <v>3</v>
      </c>
      <c r="HI54" s="77">
        <v>2</v>
      </c>
      <c r="HJ54" s="77">
        <v>1</v>
      </c>
      <c r="HK54" s="77">
        <v>2</v>
      </c>
      <c r="HL54" s="77">
        <v>2</v>
      </c>
      <c r="HM54" s="77">
        <v>2</v>
      </c>
      <c r="HN54" s="77">
        <v>2</v>
      </c>
      <c r="HO54" s="77">
        <v>2</v>
      </c>
      <c r="HP54" s="77">
        <v>3</v>
      </c>
      <c r="HQ54" s="77">
        <v>4</v>
      </c>
      <c r="HR54" s="77">
        <v>4</v>
      </c>
      <c r="HS54" s="77">
        <v>4</v>
      </c>
      <c r="HT54" s="77">
        <v>1</v>
      </c>
      <c r="HU54" s="77">
        <v>1</v>
      </c>
      <c r="HV54" s="77">
        <v>0</v>
      </c>
      <c r="HW54" s="78">
        <v>0</v>
      </c>
      <c r="HX54" s="25">
        <f>(((SUM('QLQ-30 + QLQ-OV28'!GT54:GU54)/2)-1)/6)*100</f>
        <v>41.666666666666671</v>
      </c>
      <c r="HY54" s="24">
        <f t="shared" si="491"/>
        <v>53.333333333333343</v>
      </c>
      <c r="HZ54" s="24">
        <f t="shared" si="492"/>
        <v>50</v>
      </c>
      <c r="IA54" s="24">
        <f t="shared" si="493"/>
        <v>25</v>
      </c>
      <c r="IB54" s="24">
        <f t="shared" si="494"/>
        <v>83.333333333333343</v>
      </c>
      <c r="IC54" s="24">
        <f t="shared" si="495"/>
        <v>16.666666666666664</v>
      </c>
      <c r="ID54" s="24">
        <f t="shared" si="496"/>
        <v>66.666666666666657</v>
      </c>
      <c r="IE54" s="24">
        <f t="shared" si="497"/>
        <v>50</v>
      </c>
      <c r="IF54" s="24">
        <f t="shared" si="498"/>
        <v>33.333333333333329</v>
      </c>
      <c r="IG54" s="24">
        <f t="shared" si="499"/>
        <v>33.333333333333329</v>
      </c>
      <c r="IH54" s="24">
        <f t="shared" si="500"/>
        <v>33.333333333333329</v>
      </c>
      <c r="II54" s="24">
        <f t="shared" si="501"/>
        <v>66.666666666666657</v>
      </c>
      <c r="IJ54" s="24">
        <f t="shared" si="502"/>
        <v>0</v>
      </c>
      <c r="IK54" s="24">
        <f t="shared" si="503"/>
        <v>33.333333333333329</v>
      </c>
      <c r="IL54" s="26">
        <f t="shared" si="504"/>
        <v>33.333333333333329</v>
      </c>
      <c r="IM54" s="27">
        <f t="shared" si="505"/>
        <v>50</v>
      </c>
      <c r="IN54" s="24">
        <f t="shared" si="506"/>
        <v>0</v>
      </c>
      <c r="IO54" s="24">
        <f t="shared" si="507"/>
        <v>100</v>
      </c>
      <c r="IP54" s="24">
        <f t="shared" si="508"/>
        <v>61.904761904761905</v>
      </c>
      <c r="IQ54" s="24">
        <f t="shared" si="509"/>
        <v>55.55555555555555</v>
      </c>
      <c r="IR54" s="24">
        <f t="shared" si="510"/>
        <v>33.333333333333329</v>
      </c>
      <c r="IS54" s="24">
        <f t="shared" si="511"/>
        <v>26.666666666666668</v>
      </c>
      <c r="IT54" s="26">
        <f t="shared" si="512"/>
        <v>66.666666666666657</v>
      </c>
      <c r="IU54" s="23">
        <f t="shared" si="513"/>
        <v>0</v>
      </c>
      <c r="IV54" s="16" t="e">
        <f t="shared" si="11"/>
        <v>#DIV/0!</v>
      </c>
      <c r="IW54" s="20">
        <f t="shared" si="514"/>
        <v>66.666666666666657</v>
      </c>
      <c r="IX54" s="71">
        <f>DANE!DM54</f>
        <v>43951</v>
      </c>
      <c r="IY54" s="76">
        <v>3</v>
      </c>
      <c r="IZ54" s="77">
        <v>4</v>
      </c>
      <c r="JA54" s="77">
        <v>3</v>
      </c>
      <c r="JB54" s="77">
        <v>3</v>
      </c>
      <c r="JC54" s="77">
        <v>2</v>
      </c>
      <c r="JD54" s="77">
        <v>3</v>
      </c>
      <c r="JE54" s="77">
        <v>4</v>
      </c>
      <c r="JF54" s="77">
        <v>2</v>
      </c>
      <c r="JG54" s="77">
        <v>2</v>
      </c>
      <c r="JH54" s="77">
        <v>4</v>
      </c>
      <c r="JI54" s="77">
        <v>2</v>
      </c>
      <c r="JJ54" s="77">
        <v>4</v>
      </c>
      <c r="JK54" s="77">
        <v>3</v>
      </c>
      <c r="JL54" s="77">
        <v>3</v>
      </c>
      <c r="JM54" s="77">
        <v>2</v>
      </c>
      <c r="JN54" s="77">
        <v>1</v>
      </c>
      <c r="JO54" s="77">
        <v>3</v>
      </c>
      <c r="JP54" s="77">
        <v>4</v>
      </c>
      <c r="JQ54" s="77">
        <v>2</v>
      </c>
      <c r="JR54" s="77">
        <v>3</v>
      </c>
      <c r="JS54" s="77">
        <v>4</v>
      </c>
      <c r="JT54" s="77">
        <v>4</v>
      </c>
      <c r="JU54" s="77">
        <v>3</v>
      </c>
      <c r="JV54" s="77">
        <v>4</v>
      </c>
      <c r="JW54" s="77">
        <v>2</v>
      </c>
      <c r="JX54" s="77">
        <v>3</v>
      </c>
      <c r="JY54" s="77">
        <v>4</v>
      </c>
      <c r="JZ54" s="77">
        <v>2</v>
      </c>
      <c r="KA54" s="77">
        <v>4</v>
      </c>
      <c r="KB54" s="78">
        <v>3</v>
      </c>
      <c r="KC54" s="76">
        <v>2</v>
      </c>
      <c r="KD54" s="77">
        <v>4</v>
      </c>
      <c r="KE54" s="77">
        <v>3</v>
      </c>
      <c r="KF54" s="77">
        <v>3</v>
      </c>
      <c r="KG54" s="77">
        <v>4</v>
      </c>
      <c r="KH54" s="77">
        <v>3</v>
      </c>
      <c r="KI54" s="77">
        <v>3</v>
      </c>
      <c r="KJ54" s="77">
        <v>1</v>
      </c>
      <c r="KK54" s="77">
        <v>0</v>
      </c>
      <c r="KL54" s="77">
        <v>3</v>
      </c>
      <c r="KM54" s="77">
        <v>3</v>
      </c>
      <c r="KN54" s="77">
        <v>3</v>
      </c>
      <c r="KO54" s="77">
        <v>3</v>
      </c>
      <c r="KP54" s="77">
        <v>2</v>
      </c>
      <c r="KQ54" s="77">
        <v>1</v>
      </c>
      <c r="KR54" s="77">
        <v>2</v>
      </c>
      <c r="KS54" s="77">
        <v>3</v>
      </c>
      <c r="KT54" s="77">
        <v>2</v>
      </c>
      <c r="KU54" s="77">
        <v>2</v>
      </c>
      <c r="KV54" s="77">
        <v>3</v>
      </c>
      <c r="KW54" s="77">
        <v>4</v>
      </c>
      <c r="KX54" s="77">
        <v>4</v>
      </c>
      <c r="KY54" s="77">
        <v>4</v>
      </c>
      <c r="KZ54" s="77">
        <v>4</v>
      </c>
      <c r="LA54" s="77">
        <v>1</v>
      </c>
      <c r="LB54" s="77">
        <v>1</v>
      </c>
      <c r="LC54" s="77">
        <v>0</v>
      </c>
      <c r="LD54" s="78">
        <v>0</v>
      </c>
      <c r="LE54" s="25">
        <f>(((SUM('QLQ-30 + QLQ-OV28'!KA54:KB54)/2)-1)/6)*100</f>
        <v>41.666666666666671</v>
      </c>
      <c r="LF54" s="24">
        <f t="shared" si="515"/>
        <v>33.333333333333336</v>
      </c>
      <c r="LG54" s="24">
        <f t="shared" si="516"/>
        <v>16.666666666666664</v>
      </c>
      <c r="LH54" s="24">
        <f t="shared" si="517"/>
        <v>8.3333333333333375</v>
      </c>
      <c r="LI54" s="24">
        <f t="shared" si="518"/>
        <v>50</v>
      </c>
      <c r="LJ54" s="24">
        <f t="shared" si="519"/>
        <v>16.666666666666664</v>
      </c>
      <c r="LK54" s="24">
        <f t="shared" si="520"/>
        <v>100</v>
      </c>
      <c r="LL54" s="24">
        <f t="shared" si="521"/>
        <v>50</v>
      </c>
      <c r="LM54" s="24">
        <f t="shared" si="522"/>
        <v>33.333333333333329</v>
      </c>
      <c r="LN54" s="24">
        <f t="shared" si="523"/>
        <v>33.333333333333329</v>
      </c>
      <c r="LO54" s="24">
        <f t="shared" si="524"/>
        <v>33.333333333333329</v>
      </c>
      <c r="LP54" s="24">
        <f t="shared" si="525"/>
        <v>66.666666666666657</v>
      </c>
      <c r="LQ54" s="24">
        <f t="shared" si="526"/>
        <v>0</v>
      </c>
      <c r="LR54" s="24">
        <f t="shared" si="527"/>
        <v>66.666666666666657</v>
      </c>
      <c r="LS54" s="26">
        <f t="shared" si="528"/>
        <v>33.333333333333329</v>
      </c>
      <c r="LT54" s="27">
        <f t="shared" si="529"/>
        <v>83.333333333333343</v>
      </c>
      <c r="LU54" s="24">
        <f t="shared" si="530"/>
        <v>0</v>
      </c>
      <c r="LV54" s="24">
        <f t="shared" si="531"/>
        <v>100</v>
      </c>
      <c r="LW54" s="24">
        <f t="shared" si="532"/>
        <v>71.428571428571431</v>
      </c>
      <c r="LX54" s="24">
        <f t="shared" si="533"/>
        <v>66.666666666666657</v>
      </c>
      <c r="LY54" s="24">
        <f t="shared" si="534"/>
        <v>33.333333333333329</v>
      </c>
      <c r="LZ54" s="24">
        <f t="shared" si="535"/>
        <v>40.000000000000007</v>
      </c>
      <c r="MA54" s="26">
        <f t="shared" si="536"/>
        <v>0</v>
      </c>
      <c r="MB54" s="23">
        <f t="shared" si="537"/>
        <v>0</v>
      </c>
      <c r="MC54" s="16" t="e">
        <f t="shared" si="12"/>
        <v>#DIV/0!</v>
      </c>
      <c r="MD54" s="20">
        <f t="shared" si="538"/>
        <v>-16.666666666666664</v>
      </c>
    </row>
    <row r="55" spans="1:342">
      <c r="A55" s="40" t="s">
        <v>59</v>
      </c>
      <c r="B55" s="4" t="str">
        <f>DANE!B55</f>
        <v>87WE</v>
      </c>
      <c r="C55" s="72">
        <f>DANE!H55</f>
        <v>43649</v>
      </c>
      <c r="D55" s="76">
        <v>3</v>
      </c>
      <c r="E55" s="77">
        <v>3</v>
      </c>
      <c r="F55" s="77">
        <v>2</v>
      </c>
      <c r="G55" s="77">
        <v>2</v>
      </c>
      <c r="H55" s="77">
        <v>1</v>
      </c>
      <c r="I55" s="77">
        <v>2</v>
      </c>
      <c r="J55" s="77">
        <v>2</v>
      </c>
      <c r="K55" s="77">
        <v>2</v>
      </c>
      <c r="L55" s="77">
        <v>2</v>
      </c>
      <c r="M55" s="77">
        <v>2</v>
      </c>
      <c r="N55" s="77">
        <v>3</v>
      </c>
      <c r="O55" s="77">
        <v>2</v>
      </c>
      <c r="P55" s="77">
        <v>2</v>
      </c>
      <c r="Q55" s="77">
        <v>2</v>
      </c>
      <c r="R55" s="77">
        <v>1</v>
      </c>
      <c r="S55" s="77">
        <v>2</v>
      </c>
      <c r="T55" s="77">
        <v>1</v>
      </c>
      <c r="U55" s="77">
        <v>2</v>
      </c>
      <c r="V55" s="77">
        <v>2</v>
      </c>
      <c r="W55" s="77">
        <v>2</v>
      </c>
      <c r="X55" s="77">
        <v>3</v>
      </c>
      <c r="Y55" s="77">
        <v>3</v>
      </c>
      <c r="Z55" s="77">
        <v>2</v>
      </c>
      <c r="AA55" s="77">
        <v>3</v>
      </c>
      <c r="AB55" s="77">
        <v>2</v>
      </c>
      <c r="AC55" s="77">
        <v>2</v>
      </c>
      <c r="AD55" s="77">
        <v>3</v>
      </c>
      <c r="AE55" s="77">
        <v>2</v>
      </c>
      <c r="AF55" s="77">
        <v>4</v>
      </c>
      <c r="AG55" s="78">
        <v>4</v>
      </c>
      <c r="AH55" s="76">
        <v>2</v>
      </c>
      <c r="AI55" s="77">
        <v>3</v>
      </c>
      <c r="AJ55" s="77">
        <v>3</v>
      </c>
      <c r="AK55" s="77">
        <v>3</v>
      </c>
      <c r="AL55" s="77">
        <v>3</v>
      </c>
      <c r="AM55" s="77">
        <v>3</v>
      </c>
      <c r="AN55" s="77">
        <v>2</v>
      </c>
      <c r="AO55" s="77">
        <v>1</v>
      </c>
      <c r="AP55" s="77">
        <v>0</v>
      </c>
      <c r="AQ55" s="77">
        <v>1</v>
      </c>
      <c r="AR55" s="77">
        <v>1</v>
      </c>
      <c r="AS55" s="77">
        <v>1</v>
      </c>
      <c r="AT55" s="77">
        <v>2</v>
      </c>
      <c r="AU55" s="77">
        <v>2</v>
      </c>
      <c r="AV55" s="77">
        <v>2</v>
      </c>
      <c r="AW55" s="77">
        <v>3</v>
      </c>
      <c r="AX55" s="77">
        <v>3</v>
      </c>
      <c r="AY55" s="77">
        <v>3</v>
      </c>
      <c r="AZ55" s="77">
        <v>3</v>
      </c>
      <c r="BA55" s="77">
        <v>2</v>
      </c>
      <c r="BB55" s="77">
        <v>3</v>
      </c>
      <c r="BC55" s="77">
        <v>3</v>
      </c>
      <c r="BD55" s="77">
        <v>3</v>
      </c>
      <c r="BE55" s="77">
        <v>3</v>
      </c>
      <c r="BF55" s="77">
        <v>1</v>
      </c>
      <c r="BG55" s="77">
        <v>2</v>
      </c>
      <c r="BH55" s="77">
        <v>0</v>
      </c>
      <c r="BI55" s="78">
        <v>0</v>
      </c>
      <c r="BJ55" s="25">
        <f>(((SUM('QLQ-30 + QLQ-OV28'!AF55:AG55)/2)-1)/6)*100</f>
        <v>50</v>
      </c>
      <c r="BK55" s="24">
        <f t="shared" si="539"/>
        <v>59.999999999999986</v>
      </c>
      <c r="BL55" s="24">
        <f t="shared" si="540"/>
        <v>66.666666666666671</v>
      </c>
      <c r="BM55" s="24">
        <f t="shared" si="541"/>
        <v>41.666666666666664</v>
      </c>
      <c r="BN55" s="24">
        <f t="shared" si="542"/>
        <v>66.666666666666671</v>
      </c>
      <c r="BO55" s="24">
        <f t="shared" si="543"/>
        <v>50</v>
      </c>
      <c r="BP55" s="24">
        <f t="shared" si="544"/>
        <v>33.333333333333329</v>
      </c>
      <c r="BQ55" s="24">
        <f t="shared" si="545"/>
        <v>16.666666666666664</v>
      </c>
      <c r="BR55" s="24">
        <f t="shared" si="546"/>
        <v>33.333333333333329</v>
      </c>
      <c r="BS55" s="24">
        <f t="shared" si="547"/>
        <v>33.333333333333329</v>
      </c>
      <c r="BT55" s="24">
        <f t="shared" si="548"/>
        <v>66.666666666666657</v>
      </c>
      <c r="BU55" s="24">
        <f t="shared" si="549"/>
        <v>33.333333333333329</v>
      </c>
      <c r="BV55" s="24">
        <f t="shared" si="550"/>
        <v>33.333333333333329</v>
      </c>
      <c r="BW55" s="24">
        <f t="shared" si="551"/>
        <v>0</v>
      </c>
      <c r="BX55" s="26">
        <f t="shared" si="552"/>
        <v>33.333333333333329</v>
      </c>
      <c r="BY55" s="27">
        <f t="shared" si="553"/>
        <v>50</v>
      </c>
      <c r="BZ55" s="24" t="e">
        <f t="shared" si="554"/>
        <v>#DIV/0!</v>
      </c>
      <c r="CA55" s="24">
        <f t="shared" si="555"/>
        <v>66.666666666666657</v>
      </c>
      <c r="CB55" s="24">
        <f t="shared" si="556"/>
        <v>57.142857142857153</v>
      </c>
      <c r="CC55" s="24">
        <f t="shared" si="557"/>
        <v>11.111111111111109</v>
      </c>
      <c r="CD55" s="24">
        <f t="shared" si="558"/>
        <v>66.666666666666657</v>
      </c>
      <c r="CE55" s="24">
        <f t="shared" si="559"/>
        <v>40.000000000000007</v>
      </c>
      <c r="CF55" s="26">
        <f t="shared" si="560"/>
        <v>0</v>
      </c>
      <c r="CG55" s="23">
        <f t="shared" si="561"/>
        <v>16.666666666666664</v>
      </c>
      <c r="CH55" s="16" t="e">
        <f t="shared" si="0"/>
        <v>#DIV/0!</v>
      </c>
      <c r="CI55" s="20">
        <f t="shared" si="562"/>
        <v>-16.666666666666664</v>
      </c>
      <c r="CJ55" s="71">
        <f>DANE!AY55</f>
        <v>43678</v>
      </c>
      <c r="CK55" s="76">
        <v>3</v>
      </c>
      <c r="CL55" s="77">
        <v>3</v>
      </c>
      <c r="CM55" s="77">
        <v>3</v>
      </c>
      <c r="CN55" s="77">
        <v>3</v>
      </c>
      <c r="CO55" s="77">
        <v>2</v>
      </c>
      <c r="CP55" s="77">
        <v>2</v>
      </c>
      <c r="CQ55" s="77">
        <v>3</v>
      </c>
      <c r="CR55" s="77">
        <v>2</v>
      </c>
      <c r="CS55" s="77">
        <v>2</v>
      </c>
      <c r="CT55" s="77">
        <v>3</v>
      </c>
      <c r="CU55" s="77">
        <v>3</v>
      </c>
      <c r="CV55" s="77">
        <v>3</v>
      </c>
      <c r="CW55" s="77">
        <v>3</v>
      </c>
      <c r="CX55" s="77">
        <v>3</v>
      </c>
      <c r="CY55" s="77">
        <v>2</v>
      </c>
      <c r="CZ55" s="77">
        <v>2</v>
      </c>
      <c r="DA55" s="77">
        <v>1</v>
      </c>
      <c r="DB55" s="77">
        <v>3</v>
      </c>
      <c r="DC55" s="77">
        <v>3</v>
      </c>
      <c r="DD55" s="77">
        <v>3</v>
      </c>
      <c r="DE55" s="77">
        <v>3</v>
      </c>
      <c r="DF55" s="77">
        <v>3</v>
      </c>
      <c r="DG55" s="77">
        <v>2</v>
      </c>
      <c r="DH55" s="77">
        <v>3</v>
      </c>
      <c r="DI55" s="77">
        <v>2</v>
      </c>
      <c r="DJ55" s="77">
        <v>3</v>
      </c>
      <c r="DK55" s="77">
        <v>3</v>
      </c>
      <c r="DL55" s="77">
        <v>2</v>
      </c>
      <c r="DM55" s="77">
        <v>4</v>
      </c>
      <c r="DN55" s="78">
        <v>3</v>
      </c>
      <c r="DO55" s="76">
        <v>2</v>
      </c>
      <c r="DP55" s="77">
        <v>3</v>
      </c>
      <c r="DQ55" s="77">
        <v>3</v>
      </c>
      <c r="DR55" s="77">
        <v>3</v>
      </c>
      <c r="DS55" s="77">
        <v>3</v>
      </c>
      <c r="DT55" s="77">
        <v>3</v>
      </c>
      <c r="DU55" s="77">
        <v>3</v>
      </c>
      <c r="DV55" s="77">
        <v>2</v>
      </c>
      <c r="DW55" s="77">
        <v>2</v>
      </c>
      <c r="DX55" s="77">
        <v>2</v>
      </c>
      <c r="DY55" s="77">
        <v>2</v>
      </c>
      <c r="DZ55" s="77">
        <v>2</v>
      </c>
      <c r="EA55" s="77">
        <v>2</v>
      </c>
      <c r="EB55" s="77">
        <v>2</v>
      </c>
      <c r="EC55" s="77">
        <v>2</v>
      </c>
      <c r="ED55" s="77">
        <v>3</v>
      </c>
      <c r="EE55" s="77">
        <v>3</v>
      </c>
      <c r="EF55" s="77">
        <v>3</v>
      </c>
      <c r="EG55" s="77">
        <v>3</v>
      </c>
      <c r="EH55" s="77">
        <v>2</v>
      </c>
      <c r="EI55" s="77">
        <v>3</v>
      </c>
      <c r="EJ55" s="77">
        <v>3</v>
      </c>
      <c r="EK55" s="77">
        <v>3</v>
      </c>
      <c r="EL55" s="77">
        <v>4</v>
      </c>
      <c r="EM55" s="77">
        <v>1</v>
      </c>
      <c r="EN55" s="77">
        <v>1</v>
      </c>
      <c r="EO55" s="77">
        <v>0</v>
      </c>
      <c r="EP55" s="78">
        <v>0</v>
      </c>
      <c r="EQ55" s="25">
        <f>(((SUM('QLQ-30 + QLQ-OV28'!DM55:DN55)/2)-1)/6)*100</f>
        <v>41.666666666666671</v>
      </c>
      <c r="ER55" s="24">
        <f t="shared" si="467"/>
        <v>40</v>
      </c>
      <c r="ES55" s="24">
        <f t="shared" si="468"/>
        <v>50</v>
      </c>
      <c r="ET55" s="24">
        <f t="shared" si="469"/>
        <v>41.666666666666664</v>
      </c>
      <c r="EU55" s="24">
        <f t="shared" si="470"/>
        <v>50</v>
      </c>
      <c r="EV55" s="24">
        <f t="shared" si="471"/>
        <v>33.333333333333336</v>
      </c>
      <c r="EW55" s="24">
        <f t="shared" si="472"/>
        <v>66.666666666666657</v>
      </c>
      <c r="EX55" s="24">
        <f t="shared" si="473"/>
        <v>50</v>
      </c>
      <c r="EY55" s="24">
        <f t="shared" si="474"/>
        <v>50</v>
      </c>
      <c r="EZ55" s="24">
        <f t="shared" si="475"/>
        <v>33.333333333333329</v>
      </c>
      <c r="FA55" s="24">
        <f t="shared" si="476"/>
        <v>66.666666666666657</v>
      </c>
      <c r="FB55" s="24">
        <f t="shared" si="477"/>
        <v>66.666666666666657</v>
      </c>
      <c r="FC55" s="24">
        <f t="shared" si="478"/>
        <v>33.333333333333329</v>
      </c>
      <c r="FD55" s="24">
        <f t="shared" si="479"/>
        <v>0</v>
      </c>
      <c r="FE55" s="26">
        <f t="shared" si="480"/>
        <v>33.333333333333329</v>
      </c>
      <c r="FF55" s="27">
        <f t="shared" si="481"/>
        <v>50</v>
      </c>
      <c r="FG55" s="24">
        <f t="shared" si="482"/>
        <v>0</v>
      </c>
      <c r="FH55" s="24">
        <f t="shared" si="483"/>
        <v>77.777777777777786</v>
      </c>
      <c r="FI55" s="24">
        <f t="shared" si="484"/>
        <v>61.904761904761905</v>
      </c>
      <c r="FJ55" s="24">
        <f t="shared" si="485"/>
        <v>33.333333333333329</v>
      </c>
      <c r="FK55" s="24">
        <f t="shared" si="486"/>
        <v>66.666666666666657</v>
      </c>
      <c r="FL55" s="24">
        <f t="shared" si="487"/>
        <v>46.666666666666664</v>
      </c>
      <c r="FM55" s="26">
        <f t="shared" si="488"/>
        <v>33.333333333333329</v>
      </c>
      <c r="FN55" s="23">
        <f t="shared" si="585"/>
        <v>0</v>
      </c>
      <c r="FO55" s="16" t="e">
        <f t="shared" si="10"/>
        <v>#DIV/0!</v>
      </c>
      <c r="FP55" s="20">
        <f t="shared" si="490"/>
        <v>33.333333333333329</v>
      </c>
      <c r="FQ55" s="71">
        <f>DANE!CF55</f>
        <v>43727</v>
      </c>
      <c r="FR55" s="76">
        <v>3</v>
      </c>
      <c r="FS55" s="77">
        <v>4</v>
      </c>
      <c r="FT55" s="77">
        <v>3</v>
      </c>
      <c r="FU55" s="77">
        <v>3</v>
      </c>
      <c r="FV55" s="77">
        <v>2</v>
      </c>
      <c r="FW55" s="77">
        <v>3</v>
      </c>
      <c r="FX55" s="77">
        <v>3</v>
      </c>
      <c r="FY55" s="77">
        <v>2</v>
      </c>
      <c r="FZ55" s="77">
        <v>2</v>
      </c>
      <c r="GA55" s="77">
        <v>3</v>
      </c>
      <c r="GB55" s="77">
        <v>3</v>
      </c>
      <c r="GC55" s="77">
        <v>3</v>
      </c>
      <c r="GD55" s="77">
        <v>3</v>
      </c>
      <c r="GE55" s="77">
        <v>3</v>
      </c>
      <c r="GF55" s="77">
        <v>2</v>
      </c>
      <c r="GG55" s="77">
        <v>2</v>
      </c>
      <c r="GH55" s="77">
        <v>1</v>
      </c>
      <c r="GI55" s="77">
        <v>3</v>
      </c>
      <c r="GJ55" s="77">
        <v>3</v>
      </c>
      <c r="GK55" s="77">
        <v>3</v>
      </c>
      <c r="GL55" s="77">
        <v>3</v>
      </c>
      <c r="GM55" s="77">
        <v>4</v>
      </c>
      <c r="GN55" s="77">
        <v>3</v>
      </c>
      <c r="GO55" s="77">
        <v>4</v>
      </c>
      <c r="GP55" s="77">
        <v>2</v>
      </c>
      <c r="GQ55" s="77">
        <v>3</v>
      </c>
      <c r="GR55" s="77">
        <v>4</v>
      </c>
      <c r="GS55" s="77">
        <v>2</v>
      </c>
      <c r="GT55" s="77">
        <v>4</v>
      </c>
      <c r="GU55" s="78">
        <v>3</v>
      </c>
      <c r="GV55" s="76">
        <v>2</v>
      </c>
      <c r="GW55" s="77">
        <v>4</v>
      </c>
      <c r="GX55" s="77">
        <v>3</v>
      </c>
      <c r="GY55" s="77">
        <v>3</v>
      </c>
      <c r="GZ55" s="77">
        <v>3</v>
      </c>
      <c r="HA55" s="77">
        <v>3</v>
      </c>
      <c r="HB55" s="77">
        <v>4</v>
      </c>
      <c r="HC55" s="77">
        <v>4</v>
      </c>
      <c r="HD55" s="77">
        <v>2</v>
      </c>
      <c r="HE55" s="77">
        <v>2</v>
      </c>
      <c r="HF55" s="77">
        <v>3</v>
      </c>
      <c r="HG55" s="77">
        <v>3</v>
      </c>
      <c r="HH55" s="77">
        <v>3</v>
      </c>
      <c r="HI55" s="77">
        <v>2</v>
      </c>
      <c r="HJ55" s="77">
        <v>2</v>
      </c>
      <c r="HK55" s="77">
        <v>3</v>
      </c>
      <c r="HL55" s="77">
        <v>3</v>
      </c>
      <c r="HM55" s="77">
        <v>3</v>
      </c>
      <c r="HN55" s="77">
        <v>3</v>
      </c>
      <c r="HO55" s="77">
        <v>3</v>
      </c>
      <c r="HP55" s="77">
        <v>3</v>
      </c>
      <c r="HQ55" s="77">
        <v>3</v>
      </c>
      <c r="HR55" s="77">
        <v>3</v>
      </c>
      <c r="HS55" s="77">
        <v>4</v>
      </c>
      <c r="HT55" s="77">
        <v>1</v>
      </c>
      <c r="HU55" s="77">
        <v>1</v>
      </c>
      <c r="HV55" s="77">
        <v>0</v>
      </c>
      <c r="HW55" s="78">
        <v>0</v>
      </c>
      <c r="HX55" s="25">
        <f>(((SUM('QLQ-30 + QLQ-OV28'!GT55:GU55)/2)-1)/6)*100</f>
        <v>41.666666666666671</v>
      </c>
      <c r="HY55" s="24">
        <f t="shared" si="491"/>
        <v>33.333333333333336</v>
      </c>
      <c r="HZ55" s="24">
        <f t="shared" si="492"/>
        <v>33.333333333333336</v>
      </c>
      <c r="IA55" s="24">
        <f t="shared" si="493"/>
        <v>16.666666666666664</v>
      </c>
      <c r="IB55" s="24">
        <f t="shared" si="494"/>
        <v>50</v>
      </c>
      <c r="IC55" s="24">
        <f t="shared" si="495"/>
        <v>16.666666666666664</v>
      </c>
      <c r="ID55" s="24">
        <f t="shared" si="496"/>
        <v>66.666666666666657</v>
      </c>
      <c r="IE55" s="24">
        <f t="shared" si="497"/>
        <v>50</v>
      </c>
      <c r="IF55" s="24">
        <f t="shared" si="498"/>
        <v>50</v>
      </c>
      <c r="IG55" s="24">
        <f t="shared" si="499"/>
        <v>33.333333333333329</v>
      </c>
      <c r="IH55" s="24">
        <f t="shared" si="500"/>
        <v>66.666666666666657</v>
      </c>
      <c r="II55" s="24">
        <f t="shared" si="501"/>
        <v>66.666666666666657</v>
      </c>
      <c r="IJ55" s="24">
        <f t="shared" si="502"/>
        <v>33.333333333333329</v>
      </c>
      <c r="IK55" s="24">
        <f t="shared" si="503"/>
        <v>0</v>
      </c>
      <c r="IL55" s="26">
        <f t="shared" si="504"/>
        <v>33.333333333333329</v>
      </c>
      <c r="IM55" s="27">
        <f t="shared" si="505"/>
        <v>66.666666666666657</v>
      </c>
      <c r="IN55" s="24">
        <f t="shared" si="506"/>
        <v>0</v>
      </c>
      <c r="IO55" s="24">
        <f t="shared" si="507"/>
        <v>77.777777777777786</v>
      </c>
      <c r="IP55" s="24">
        <f t="shared" si="508"/>
        <v>71.428571428571431</v>
      </c>
      <c r="IQ55" s="24">
        <f t="shared" si="509"/>
        <v>66.666666666666657</v>
      </c>
      <c r="IR55" s="24">
        <f t="shared" si="510"/>
        <v>66.666666666666657</v>
      </c>
      <c r="IS55" s="24">
        <f t="shared" si="511"/>
        <v>46.666666666666664</v>
      </c>
      <c r="IT55" s="26">
        <f t="shared" si="512"/>
        <v>66.666666666666657</v>
      </c>
      <c r="IU55" s="23">
        <f t="shared" si="513"/>
        <v>0</v>
      </c>
      <c r="IV55" s="16" t="e">
        <f t="shared" si="11"/>
        <v>#DIV/0!</v>
      </c>
      <c r="IW55" s="20">
        <f t="shared" si="514"/>
        <v>66.666666666666657</v>
      </c>
      <c r="IX55" s="71">
        <f>DANE!DM55</f>
        <v>43784</v>
      </c>
      <c r="IY55" s="76">
        <v>4</v>
      </c>
      <c r="IZ55" s="77">
        <v>4</v>
      </c>
      <c r="JA55" s="77">
        <v>3</v>
      </c>
      <c r="JB55" s="77">
        <v>4</v>
      </c>
      <c r="JC55" s="77">
        <v>3</v>
      </c>
      <c r="JD55" s="77">
        <v>4</v>
      </c>
      <c r="JE55" s="77">
        <v>4</v>
      </c>
      <c r="JF55" s="77">
        <v>2</v>
      </c>
      <c r="JG55" s="77">
        <v>2</v>
      </c>
      <c r="JH55" s="77">
        <v>4</v>
      </c>
      <c r="JI55" s="77">
        <v>3</v>
      </c>
      <c r="JJ55" s="77">
        <v>4</v>
      </c>
      <c r="JK55" s="77">
        <v>3</v>
      </c>
      <c r="JL55" s="77">
        <v>4</v>
      </c>
      <c r="JM55" s="77">
        <v>3</v>
      </c>
      <c r="JN55" s="77">
        <v>2</v>
      </c>
      <c r="JO55" s="77">
        <v>2</v>
      </c>
      <c r="JP55" s="77">
        <v>4</v>
      </c>
      <c r="JQ55" s="77">
        <v>3</v>
      </c>
      <c r="JR55" s="77">
        <v>4</v>
      </c>
      <c r="JS55" s="77">
        <v>4</v>
      </c>
      <c r="JT55" s="77">
        <v>4</v>
      </c>
      <c r="JU55" s="77">
        <v>4</v>
      </c>
      <c r="JV55" s="77">
        <v>4</v>
      </c>
      <c r="JW55" s="77">
        <v>3</v>
      </c>
      <c r="JX55" s="77">
        <v>4</v>
      </c>
      <c r="JY55" s="77">
        <v>4</v>
      </c>
      <c r="JZ55" s="77">
        <v>3</v>
      </c>
      <c r="KA55" s="77">
        <v>2</v>
      </c>
      <c r="KB55" s="78">
        <v>2</v>
      </c>
      <c r="KC55" s="76">
        <v>2</v>
      </c>
      <c r="KD55" s="77">
        <v>4</v>
      </c>
      <c r="KE55" s="77">
        <v>3</v>
      </c>
      <c r="KF55" s="77">
        <v>3</v>
      </c>
      <c r="KG55" s="77">
        <v>4</v>
      </c>
      <c r="KH55" s="77">
        <v>4</v>
      </c>
      <c r="KI55" s="77">
        <v>4</v>
      </c>
      <c r="KJ55" s="77">
        <v>1</v>
      </c>
      <c r="KK55" s="77">
        <v>0</v>
      </c>
      <c r="KL55" s="77">
        <v>3</v>
      </c>
      <c r="KM55" s="77">
        <v>4</v>
      </c>
      <c r="KN55" s="77">
        <v>4</v>
      </c>
      <c r="KO55" s="77">
        <v>4</v>
      </c>
      <c r="KP55" s="77">
        <v>3</v>
      </c>
      <c r="KQ55" s="77">
        <v>2</v>
      </c>
      <c r="KR55" s="77">
        <v>4</v>
      </c>
      <c r="KS55" s="77">
        <v>4</v>
      </c>
      <c r="KT55" s="77">
        <v>4</v>
      </c>
      <c r="KU55" s="77">
        <v>4</v>
      </c>
      <c r="KV55" s="77">
        <v>4</v>
      </c>
      <c r="KW55" s="77">
        <v>4</v>
      </c>
      <c r="KX55" s="77">
        <v>4</v>
      </c>
      <c r="KY55" s="77">
        <v>4</v>
      </c>
      <c r="KZ55" s="77">
        <v>4</v>
      </c>
      <c r="LA55" s="77">
        <v>1</v>
      </c>
      <c r="LB55" s="77">
        <v>1</v>
      </c>
      <c r="LC55" s="77">
        <v>0</v>
      </c>
      <c r="LD55" s="78">
        <v>0</v>
      </c>
      <c r="LE55" s="25">
        <f>(((SUM('QLQ-30 + QLQ-OV28'!KA55:KB55)/2)-1)/6)*100</f>
        <v>16.666666666666664</v>
      </c>
      <c r="LF55" s="24">
        <f t="shared" si="515"/>
        <v>13.33333333333333</v>
      </c>
      <c r="LG55" s="24">
        <f t="shared" si="516"/>
        <v>0</v>
      </c>
      <c r="LH55" s="24">
        <f t="shared" si="517"/>
        <v>0</v>
      </c>
      <c r="LI55" s="24">
        <f t="shared" si="518"/>
        <v>16.666666666666664</v>
      </c>
      <c r="LJ55" s="24">
        <f t="shared" si="519"/>
        <v>0</v>
      </c>
      <c r="LK55" s="24">
        <f t="shared" si="520"/>
        <v>100</v>
      </c>
      <c r="LL55" s="24">
        <f t="shared" si="521"/>
        <v>83.333333333333343</v>
      </c>
      <c r="LM55" s="24">
        <f t="shared" si="522"/>
        <v>50</v>
      </c>
      <c r="LN55" s="24">
        <f t="shared" si="523"/>
        <v>33.333333333333329</v>
      </c>
      <c r="LO55" s="24">
        <f t="shared" si="524"/>
        <v>66.666666666666657</v>
      </c>
      <c r="LP55" s="24">
        <f t="shared" si="525"/>
        <v>66.666666666666657</v>
      </c>
      <c r="LQ55" s="24">
        <f t="shared" si="526"/>
        <v>33.333333333333329</v>
      </c>
      <c r="LR55" s="24">
        <f t="shared" si="527"/>
        <v>33.333333333333329</v>
      </c>
      <c r="LS55" s="26">
        <f t="shared" si="528"/>
        <v>66.666666666666657</v>
      </c>
      <c r="LT55" s="27">
        <f t="shared" si="529"/>
        <v>100</v>
      </c>
      <c r="LU55" s="24">
        <f t="shared" si="530"/>
        <v>0</v>
      </c>
      <c r="LV55" s="24">
        <f t="shared" si="531"/>
        <v>100</v>
      </c>
      <c r="LW55" s="24">
        <f t="shared" si="532"/>
        <v>80.952380952380949</v>
      </c>
      <c r="LX55" s="24">
        <f t="shared" si="533"/>
        <v>100</v>
      </c>
      <c r="LY55" s="24">
        <f t="shared" si="534"/>
        <v>100</v>
      </c>
      <c r="LZ55" s="24">
        <f t="shared" si="535"/>
        <v>73.333333333333343</v>
      </c>
      <c r="MA55" s="26">
        <f t="shared" si="536"/>
        <v>0</v>
      </c>
      <c r="MB55" s="23">
        <f t="shared" si="537"/>
        <v>0</v>
      </c>
      <c r="MC55" s="16" t="e">
        <f t="shared" si="12"/>
        <v>#DIV/0!</v>
      </c>
      <c r="MD55" s="20">
        <f t="shared" si="538"/>
        <v>-16.666666666666664</v>
      </c>
    </row>
    <row r="56" spans="1:342">
      <c r="A56" s="40" t="s">
        <v>60</v>
      </c>
      <c r="B56" s="4" t="str">
        <f>DANE!B56</f>
        <v>92PM</v>
      </c>
      <c r="C56" s="72">
        <f>DANE!H56</f>
        <v>43759</v>
      </c>
      <c r="D56" s="76">
        <v>2</v>
      </c>
      <c r="E56" s="77">
        <v>2</v>
      </c>
      <c r="F56" s="77">
        <v>1</v>
      </c>
      <c r="G56" s="77">
        <v>2</v>
      </c>
      <c r="H56" s="77">
        <v>1</v>
      </c>
      <c r="I56" s="77">
        <v>2</v>
      </c>
      <c r="J56" s="77">
        <v>2</v>
      </c>
      <c r="K56" s="77">
        <v>2</v>
      </c>
      <c r="L56" s="77">
        <v>2</v>
      </c>
      <c r="M56" s="77">
        <v>2</v>
      </c>
      <c r="N56" s="77">
        <v>3</v>
      </c>
      <c r="O56" s="77">
        <v>2</v>
      </c>
      <c r="P56" s="77">
        <v>3</v>
      </c>
      <c r="Q56" s="77">
        <v>1</v>
      </c>
      <c r="R56" s="77">
        <v>1</v>
      </c>
      <c r="S56" s="77">
        <v>3</v>
      </c>
      <c r="T56" s="77">
        <v>1</v>
      </c>
      <c r="U56" s="77">
        <v>2</v>
      </c>
      <c r="V56" s="77">
        <v>2</v>
      </c>
      <c r="W56" s="77">
        <v>2</v>
      </c>
      <c r="X56" s="77">
        <v>2</v>
      </c>
      <c r="Y56" s="77">
        <v>3</v>
      </c>
      <c r="Z56" s="77">
        <v>2</v>
      </c>
      <c r="AA56" s="77">
        <v>3</v>
      </c>
      <c r="AB56" s="77">
        <v>1</v>
      </c>
      <c r="AC56" s="77">
        <v>2</v>
      </c>
      <c r="AD56" s="77">
        <v>2</v>
      </c>
      <c r="AE56" s="77">
        <v>1</v>
      </c>
      <c r="AF56" s="77">
        <v>4</v>
      </c>
      <c r="AG56" s="78">
        <v>4</v>
      </c>
      <c r="AH56" s="76">
        <v>2</v>
      </c>
      <c r="AI56" s="77">
        <v>2</v>
      </c>
      <c r="AJ56" s="77">
        <v>2</v>
      </c>
      <c r="AK56" s="77">
        <v>2</v>
      </c>
      <c r="AL56" s="77">
        <v>2</v>
      </c>
      <c r="AM56" s="77">
        <v>2</v>
      </c>
      <c r="AN56" s="77">
        <v>2</v>
      </c>
      <c r="AO56" s="77">
        <v>1</v>
      </c>
      <c r="AP56" s="77">
        <v>0</v>
      </c>
      <c r="AQ56" s="77">
        <v>1</v>
      </c>
      <c r="AR56" s="77">
        <v>1</v>
      </c>
      <c r="AS56" s="77">
        <v>1</v>
      </c>
      <c r="AT56" s="77">
        <v>1</v>
      </c>
      <c r="AU56" s="77">
        <v>2</v>
      </c>
      <c r="AV56" s="77">
        <v>1</v>
      </c>
      <c r="AW56" s="77">
        <v>1</v>
      </c>
      <c r="AX56" s="77">
        <v>2</v>
      </c>
      <c r="AY56" s="77">
        <v>2</v>
      </c>
      <c r="AZ56" s="77">
        <v>2</v>
      </c>
      <c r="BA56" s="77">
        <v>1</v>
      </c>
      <c r="BB56" s="77">
        <v>1</v>
      </c>
      <c r="BC56" s="77">
        <v>2</v>
      </c>
      <c r="BD56" s="77">
        <v>2</v>
      </c>
      <c r="BE56" s="77">
        <v>3</v>
      </c>
      <c r="BF56" s="77">
        <v>1</v>
      </c>
      <c r="BG56" s="77">
        <v>1</v>
      </c>
      <c r="BH56" s="77">
        <v>0</v>
      </c>
      <c r="BI56" s="78">
        <v>0</v>
      </c>
      <c r="BJ56" s="25">
        <f>(((SUM('QLQ-30 + QLQ-OV28'!AF56:AG56)/2)-1)/6)*100</f>
        <v>50</v>
      </c>
      <c r="BK56" s="24">
        <f t="shared" si="539"/>
        <v>80</v>
      </c>
      <c r="BL56" s="24">
        <f t="shared" si="540"/>
        <v>66.666666666666671</v>
      </c>
      <c r="BM56" s="24">
        <f t="shared" si="541"/>
        <v>50</v>
      </c>
      <c r="BN56" s="24">
        <f t="shared" si="542"/>
        <v>83.333333333333343</v>
      </c>
      <c r="BO56" s="24">
        <f t="shared" si="543"/>
        <v>66.666666666666671</v>
      </c>
      <c r="BP56" s="24">
        <f t="shared" si="544"/>
        <v>33.333333333333329</v>
      </c>
      <c r="BQ56" s="24">
        <f t="shared" si="545"/>
        <v>0</v>
      </c>
      <c r="BR56" s="24">
        <f t="shared" si="546"/>
        <v>33.333333333333329</v>
      </c>
      <c r="BS56" s="24">
        <f t="shared" si="547"/>
        <v>33.333333333333329</v>
      </c>
      <c r="BT56" s="24">
        <f t="shared" si="548"/>
        <v>66.666666666666657</v>
      </c>
      <c r="BU56" s="24">
        <f t="shared" si="549"/>
        <v>66.666666666666657</v>
      </c>
      <c r="BV56" s="24">
        <f t="shared" si="550"/>
        <v>66.666666666666657</v>
      </c>
      <c r="BW56" s="24">
        <f t="shared" si="551"/>
        <v>0</v>
      </c>
      <c r="BX56" s="26">
        <f t="shared" si="552"/>
        <v>0</v>
      </c>
      <c r="BY56" s="27">
        <f t="shared" si="553"/>
        <v>0</v>
      </c>
      <c r="BZ56" s="24">
        <f t="shared" si="554"/>
        <v>0</v>
      </c>
      <c r="CA56" s="24">
        <f t="shared" si="555"/>
        <v>44.44444444444445</v>
      </c>
      <c r="CB56" s="24">
        <f t="shared" si="556"/>
        <v>33.333333333333329</v>
      </c>
      <c r="CC56" s="24">
        <f t="shared" si="557"/>
        <v>0</v>
      </c>
      <c r="CD56" s="24">
        <f t="shared" si="558"/>
        <v>33.333333333333329</v>
      </c>
      <c r="CE56" s="24">
        <f t="shared" si="559"/>
        <v>13.33333333333333</v>
      </c>
      <c r="CF56" s="26">
        <f t="shared" si="560"/>
        <v>0</v>
      </c>
      <c r="CG56" s="23">
        <f t="shared" si="561"/>
        <v>0</v>
      </c>
      <c r="CH56" s="16" t="e">
        <f t="shared" si="0"/>
        <v>#DIV/0!</v>
      </c>
      <c r="CI56" s="20">
        <f t="shared" si="562"/>
        <v>-16.666666666666664</v>
      </c>
      <c r="CJ56" s="71">
        <f>DANE!AY56</f>
        <v>43790</v>
      </c>
      <c r="CK56" s="76">
        <v>2</v>
      </c>
      <c r="CL56" s="77">
        <v>2</v>
      </c>
      <c r="CM56" s="77">
        <v>1</v>
      </c>
      <c r="CN56" s="77">
        <v>2</v>
      </c>
      <c r="CO56" s="77">
        <v>1</v>
      </c>
      <c r="CP56" s="77">
        <v>2</v>
      </c>
      <c r="CQ56" s="77">
        <v>2</v>
      </c>
      <c r="CR56" s="77">
        <v>1</v>
      </c>
      <c r="CS56" s="77">
        <v>2</v>
      </c>
      <c r="CT56" s="77">
        <v>2</v>
      </c>
      <c r="CU56" s="77">
        <v>2</v>
      </c>
      <c r="CV56" s="77">
        <v>2</v>
      </c>
      <c r="CW56" s="77">
        <v>2</v>
      </c>
      <c r="CX56" s="77">
        <v>2</v>
      </c>
      <c r="CY56" s="77">
        <v>1</v>
      </c>
      <c r="CZ56" s="77">
        <v>3</v>
      </c>
      <c r="DA56" s="77">
        <v>1</v>
      </c>
      <c r="DB56" s="77">
        <v>2</v>
      </c>
      <c r="DC56" s="77">
        <v>2</v>
      </c>
      <c r="DD56" s="77">
        <v>1</v>
      </c>
      <c r="DE56" s="77">
        <v>2</v>
      </c>
      <c r="DF56" s="77">
        <v>2</v>
      </c>
      <c r="DG56" s="77">
        <v>2</v>
      </c>
      <c r="DH56" s="77">
        <v>2</v>
      </c>
      <c r="DI56" s="77">
        <v>1</v>
      </c>
      <c r="DJ56" s="77">
        <v>2</v>
      </c>
      <c r="DK56" s="77">
        <v>2</v>
      </c>
      <c r="DL56" s="77">
        <v>1</v>
      </c>
      <c r="DM56" s="77">
        <v>4</v>
      </c>
      <c r="DN56" s="78">
        <v>4</v>
      </c>
      <c r="DO56" s="76">
        <v>2</v>
      </c>
      <c r="DP56" s="77">
        <v>3</v>
      </c>
      <c r="DQ56" s="77">
        <v>3</v>
      </c>
      <c r="DR56" s="77">
        <v>2</v>
      </c>
      <c r="DS56" s="77">
        <v>3</v>
      </c>
      <c r="DT56" s="77">
        <v>3</v>
      </c>
      <c r="DU56" s="77">
        <v>2</v>
      </c>
      <c r="DV56" s="77">
        <v>2</v>
      </c>
      <c r="DW56" s="77">
        <v>2</v>
      </c>
      <c r="DX56" s="77">
        <v>2</v>
      </c>
      <c r="DY56" s="77">
        <v>2</v>
      </c>
      <c r="DZ56" s="77">
        <v>2</v>
      </c>
      <c r="EA56" s="77">
        <v>2</v>
      </c>
      <c r="EB56" s="77">
        <v>2</v>
      </c>
      <c r="EC56" s="77">
        <v>1</v>
      </c>
      <c r="ED56" s="77">
        <v>2</v>
      </c>
      <c r="EE56" s="77">
        <v>2</v>
      </c>
      <c r="EF56" s="77">
        <v>2</v>
      </c>
      <c r="EG56" s="77">
        <v>2</v>
      </c>
      <c r="EH56" s="77">
        <v>1</v>
      </c>
      <c r="EI56" s="77">
        <v>1</v>
      </c>
      <c r="EJ56" s="77">
        <v>2</v>
      </c>
      <c r="EK56" s="77">
        <v>2</v>
      </c>
      <c r="EL56" s="77">
        <v>3</v>
      </c>
      <c r="EM56" s="77">
        <v>1</v>
      </c>
      <c r="EN56" s="77">
        <v>1</v>
      </c>
      <c r="EO56" s="77">
        <v>0</v>
      </c>
      <c r="EP56" s="78">
        <v>0</v>
      </c>
      <c r="EQ56" s="25">
        <f>(((SUM('QLQ-30 + QLQ-OV28'!DM56:DN56)/2)-1)/6)*100</f>
        <v>50</v>
      </c>
      <c r="ER56" s="24">
        <f t="shared" si="467"/>
        <v>80</v>
      </c>
      <c r="ES56" s="24">
        <f t="shared" si="468"/>
        <v>66.666666666666671</v>
      </c>
      <c r="ET56" s="24">
        <f t="shared" si="469"/>
        <v>66.666666666666671</v>
      </c>
      <c r="EU56" s="24">
        <f t="shared" si="470"/>
        <v>100</v>
      </c>
      <c r="EV56" s="24">
        <f t="shared" si="471"/>
        <v>66.666666666666671</v>
      </c>
      <c r="EW56" s="24">
        <f t="shared" si="472"/>
        <v>33.333333333333329</v>
      </c>
      <c r="EX56" s="24">
        <f t="shared" si="473"/>
        <v>16.666666666666664</v>
      </c>
      <c r="EY56" s="24">
        <f t="shared" si="474"/>
        <v>33.333333333333329</v>
      </c>
      <c r="EZ56" s="24">
        <f t="shared" si="475"/>
        <v>0</v>
      </c>
      <c r="FA56" s="24">
        <f t="shared" si="476"/>
        <v>33.333333333333329</v>
      </c>
      <c r="FB56" s="24">
        <f t="shared" si="477"/>
        <v>33.333333333333329</v>
      </c>
      <c r="FC56" s="24">
        <f t="shared" si="478"/>
        <v>66.666666666666657</v>
      </c>
      <c r="FD56" s="24">
        <f t="shared" si="479"/>
        <v>0</v>
      </c>
      <c r="FE56" s="26">
        <f t="shared" si="480"/>
        <v>0</v>
      </c>
      <c r="FF56" s="27">
        <f t="shared" si="481"/>
        <v>0</v>
      </c>
      <c r="FG56" s="24">
        <f t="shared" si="482"/>
        <v>0</v>
      </c>
      <c r="FH56" s="24">
        <f t="shared" si="483"/>
        <v>44.44444444444445</v>
      </c>
      <c r="FI56" s="24">
        <f t="shared" si="484"/>
        <v>52.380952380952387</v>
      </c>
      <c r="FJ56" s="24">
        <f t="shared" si="485"/>
        <v>33.333333333333329</v>
      </c>
      <c r="FK56" s="24">
        <f t="shared" si="486"/>
        <v>33.333333333333329</v>
      </c>
      <c r="FL56" s="24">
        <f t="shared" si="487"/>
        <v>26.666666666666668</v>
      </c>
      <c r="FM56" s="26">
        <f t="shared" si="488"/>
        <v>33.333333333333329</v>
      </c>
      <c r="FN56" s="23">
        <f t="shared" si="585"/>
        <v>0</v>
      </c>
      <c r="FO56" s="16" t="e">
        <f t="shared" si="10"/>
        <v>#DIV/0!</v>
      </c>
      <c r="FP56" s="20">
        <f t="shared" si="490"/>
        <v>33.333333333333329</v>
      </c>
      <c r="FQ56" s="71">
        <f>DANE!CF56</f>
        <v>43913</v>
      </c>
      <c r="FR56" s="76">
        <v>3</v>
      </c>
      <c r="FS56" s="77">
        <v>3</v>
      </c>
      <c r="FT56" s="77">
        <v>2</v>
      </c>
      <c r="FU56" s="77">
        <v>3</v>
      </c>
      <c r="FV56" s="77">
        <v>2</v>
      </c>
      <c r="FW56" s="77">
        <v>3</v>
      </c>
      <c r="FX56" s="77">
        <v>3</v>
      </c>
      <c r="FY56" s="77">
        <v>2</v>
      </c>
      <c r="FZ56" s="77">
        <v>2</v>
      </c>
      <c r="GA56" s="77">
        <v>3</v>
      </c>
      <c r="GB56" s="77">
        <v>2</v>
      </c>
      <c r="GC56" s="77">
        <v>3</v>
      </c>
      <c r="GD56" s="77">
        <v>3</v>
      </c>
      <c r="GE56" s="77">
        <v>2</v>
      </c>
      <c r="GF56" s="77">
        <v>2</v>
      </c>
      <c r="GG56" s="77">
        <v>3</v>
      </c>
      <c r="GH56" s="77">
        <v>1</v>
      </c>
      <c r="GI56" s="77">
        <v>3</v>
      </c>
      <c r="GJ56" s="77">
        <v>3</v>
      </c>
      <c r="GK56" s="77">
        <v>2</v>
      </c>
      <c r="GL56" s="77">
        <v>3</v>
      </c>
      <c r="GM56" s="77">
        <v>3</v>
      </c>
      <c r="GN56" s="77">
        <v>2</v>
      </c>
      <c r="GO56" s="77">
        <v>3</v>
      </c>
      <c r="GP56" s="77">
        <v>2</v>
      </c>
      <c r="GQ56" s="77">
        <v>2</v>
      </c>
      <c r="GR56" s="77">
        <v>3</v>
      </c>
      <c r="GS56" s="77">
        <v>2</v>
      </c>
      <c r="GT56" s="77">
        <v>3</v>
      </c>
      <c r="GU56" s="78">
        <v>3</v>
      </c>
      <c r="GV56" s="76">
        <v>2</v>
      </c>
      <c r="GW56" s="77">
        <v>3</v>
      </c>
      <c r="GX56" s="77">
        <v>3</v>
      </c>
      <c r="GY56" s="77">
        <v>2</v>
      </c>
      <c r="GZ56" s="77">
        <v>3</v>
      </c>
      <c r="HA56" s="77">
        <v>3</v>
      </c>
      <c r="HB56" s="77">
        <v>3</v>
      </c>
      <c r="HC56" s="77">
        <v>4</v>
      </c>
      <c r="HD56" s="77">
        <v>2</v>
      </c>
      <c r="HE56" s="77">
        <v>3</v>
      </c>
      <c r="HF56" s="77">
        <v>3</v>
      </c>
      <c r="HG56" s="77">
        <v>3</v>
      </c>
      <c r="HH56" s="77">
        <v>3</v>
      </c>
      <c r="HI56" s="77">
        <v>3</v>
      </c>
      <c r="HJ56" s="77">
        <v>2</v>
      </c>
      <c r="HK56" s="77">
        <v>3</v>
      </c>
      <c r="HL56" s="77">
        <v>2</v>
      </c>
      <c r="HM56" s="77">
        <v>2</v>
      </c>
      <c r="HN56" s="77">
        <v>2</v>
      </c>
      <c r="HO56" s="77">
        <v>2</v>
      </c>
      <c r="HP56" s="77">
        <v>3</v>
      </c>
      <c r="HQ56" s="77">
        <v>3</v>
      </c>
      <c r="HR56" s="77">
        <v>3</v>
      </c>
      <c r="HS56" s="77">
        <v>3</v>
      </c>
      <c r="HT56" s="77">
        <v>1</v>
      </c>
      <c r="HU56" s="77">
        <v>1</v>
      </c>
      <c r="HV56" s="77">
        <v>0</v>
      </c>
      <c r="HW56" s="78">
        <v>0</v>
      </c>
      <c r="HX56" s="25">
        <f>(((SUM('QLQ-30 + QLQ-OV28'!GT56:GU56)/2)-1)/6)*100</f>
        <v>33.333333333333329</v>
      </c>
      <c r="HY56" s="24">
        <f t="shared" si="491"/>
        <v>46.666666666666664</v>
      </c>
      <c r="HZ56" s="24">
        <f t="shared" si="492"/>
        <v>33.333333333333336</v>
      </c>
      <c r="IA56" s="24">
        <f t="shared" si="493"/>
        <v>41.666666666666664</v>
      </c>
      <c r="IB56" s="24">
        <f t="shared" si="494"/>
        <v>66.666666666666671</v>
      </c>
      <c r="IC56" s="24">
        <f t="shared" si="495"/>
        <v>50</v>
      </c>
      <c r="ID56" s="24">
        <f t="shared" si="496"/>
        <v>66.666666666666657</v>
      </c>
      <c r="IE56" s="24">
        <f t="shared" si="497"/>
        <v>33.333333333333329</v>
      </c>
      <c r="IF56" s="24">
        <f t="shared" si="498"/>
        <v>50</v>
      </c>
      <c r="IG56" s="24">
        <f t="shared" si="499"/>
        <v>33.333333333333329</v>
      </c>
      <c r="IH56" s="24">
        <f t="shared" si="500"/>
        <v>33.333333333333329</v>
      </c>
      <c r="II56" s="24">
        <f t="shared" si="501"/>
        <v>66.666666666666657</v>
      </c>
      <c r="IJ56" s="24">
        <f t="shared" si="502"/>
        <v>66.666666666666657</v>
      </c>
      <c r="IK56" s="24">
        <f t="shared" si="503"/>
        <v>0</v>
      </c>
      <c r="IL56" s="26">
        <f t="shared" si="504"/>
        <v>33.333333333333329</v>
      </c>
      <c r="IM56" s="27">
        <f t="shared" si="505"/>
        <v>50</v>
      </c>
      <c r="IN56" s="24">
        <f t="shared" si="506"/>
        <v>0</v>
      </c>
      <c r="IO56" s="24">
        <f t="shared" si="507"/>
        <v>66.666666666666657</v>
      </c>
      <c r="IP56" s="24">
        <f t="shared" si="508"/>
        <v>57.142857142857153</v>
      </c>
      <c r="IQ56" s="24">
        <f t="shared" si="509"/>
        <v>66.666666666666657</v>
      </c>
      <c r="IR56" s="24">
        <f t="shared" si="510"/>
        <v>33.333333333333329</v>
      </c>
      <c r="IS56" s="24">
        <f t="shared" si="511"/>
        <v>53.333333333333336</v>
      </c>
      <c r="IT56" s="26">
        <f t="shared" si="512"/>
        <v>66.666666666666657</v>
      </c>
      <c r="IU56" s="23">
        <f t="shared" si="513"/>
        <v>0</v>
      </c>
      <c r="IV56" s="16" t="e">
        <f t="shared" si="11"/>
        <v>#DIV/0!</v>
      </c>
      <c r="IW56" s="20">
        <f t="shared" si="514"/>
        <v>66.666666666666657</v>
      </c>
      <c r="IX56" s="71">
        <f>DANE!DM56</f>
        <v>43951</v>
      </c>
      <c r="IY56" s="76">
        <v>4</v>
      </c>
      <c r="IZ56" s="77">
        <v>4</v>
      </c>
      <c r="JA56" s="77">
        <v>3</v>
      </c>
      <c r="JB56" s="77">
        <v>3</v>
      </c>
      <c r="JC56" s="77">
        <v>2</v>
      </c>
      <c r="JD56" s="77">
        <v>3</v>
      </c>
      <c r="JE56" s="77">
        <v>3</v>
      </c>
      <c r="JF56" s="77">
        <v>2</v>
      </c>
      <c r="JG56" s="77">
        <v>2</v>
      </c>
      <c r="JH56" s="77">
        <v>4</v>
      </c>
      <c r="JI56" s="77">
        <v>3</v>
      </c>
      <c r="JJ56" s="77">
        <v>4</v>
      </c>
      <c r="JK56" s="77">
        <v>3</v>
      </c>
      <c r="JL56" s="77">
        <v>3</v>
      </c>
      <c r="JM56" s="77">
        <v>2</v>
      </c>
      <c r="JN56" s="77">
        <v>2</v>
      </c>
      <c r="JO56" s="77">
        <v>1</v>
      </c>
      <c r="JP56" s="77">
        <v>4</v>
      </c>
      <c r="JQ56" s="77">
        <v>2</v>
      </c>
      <c r="JR56" s="77">
        <v>4</v>
      </c>
      <c r="JS56" s="77">
        <v>3</v>
      </c>
      <c r="JT56" s="77">
        <v>4</v>
      </c>
      <c r="JU56" s="77">
        <v>3</v>
      </c>
      <c r="JV56" s="77">
        <v>4</v>
      </c>
      <c r="JW56" s="77">
        <v>2</v>
      </c>
      <c r="JX56" s="77">
        <v>3</v>
      </c>
      <c r="JY56" s="77">
        <v>3</v>
      </c>
      <c r="JZ56" s="77">
        <v>2</v>
      </c>
      <c r="KA56" s="77">
        <v>2</v>
      </c>
      <c r="KB56" s="78">
        <v>2</v>
      </c>
      <c r="KC56" s="76">
        <v>2</v>
      </c>
      <c r="KD56" s="77">
        <v>3</v>
      </c>
      <c r="KE56" s="77">
        <v>3</v>
      </c>
      <c r="KF56" s="77">
        <v>2</v>
      </c>
      <c r="KG56" s="77">
        <v>4</v>
      </c>
      <c r="KH56" s="77">
        <v>4</v>
      </c>
      <c r="KI56" s="77">
        <v>3</v>
      </c>
      <c r="KJ56" s="77">
        <v>1</v>
      </c>
      <c r="KK56" s="77">
        <v>0</v>
      </c>
      <c r="KL56" s="77">
        <v>3</v>
      </c>
      <c r="KM56" s="77">
        <v>4</v>
      </c>
      <c r="KN56" s="77">
        <v>4</v>
      </c>
      <c r="KO56" s="77">
        <v>4</v>
      </c>
      <c r="KP56" s="77">
        <v>3</v>
      </c>
      <c r="KQ56" s="77">
        <v>3</v>
      </c>
      <c r="KR56" s="77">
        <v>3</v>
      </c>
      <c r="KS56" s="77">
        <v>3</v>
      </c>
      <c r="KT56" s="77">
        <v>3</v>
      </c>
      <c r="KU56" s="77">
        <v>3</v>
      </c>
      <c r="KV56" s="77">
        <v>2</v>
      </c>
      <c r="KW56" s="77">
        <v>4</v>
      </c>
      <c r="KX56" s="77">
        <v>4</v>
      </c>
      <c r="KY56" s="77">
        <v>4</v>
      </c>
      <c r="KZ56" s="77">
        <v>4</v>
      </c>
      <c r="LA56" s="77">
        <v>1</v>
      </c>
      <c r="LB56" s="77">
        <v>1</v>
      </c>
      <c r="LC56" s="77">
        <v>0</v>
      </c>
      <c r="LD56" s="78">
        <v>0</v>
      </c>
      <c r="LE56" s="25">
        <f>(((SUM('QLQ-30 + QLQ-OV28'!KA56:KB56)/2)-1)/6)*100</f>
        <v>16.666666666666664</v>
      </c>
      <c r="LF56" s="24">
        <f t="shared" si="515"/>
        <v>26.666666666666661</v>
      </c>
      <c r="LG56" s="24">
        <f t="shared" si="516"/>
        <v>33.333333333333336</v>
      </c>
      <c r="LH56" s="24">
        <f t="shared" si="517"/>
        <v>16.666666666666664</v>
      </c>
      <c r="LI56" s="24">
        <f t="shared" si="518"/>
        <v>33.333333333333336</v>
      </c>
      <c r="LJ56" s="24">
        <f t="shared" si="519"/>
        <v>33.333333333333336</v>
      </c>
      <c r="LK56" s="24">
        <f t="shared" si="520"/>
        <v>100</v>
      </c>
      <c r="LL56" s="24">
        <f t="shared" si="521"/>
        <v>50</v>
      </c>
      <c r="LM56" s="24">
        <f t="shared" si="522"/>
        <v>33.333333333333329</v>
      </c>
      <c r="LN56" s="24">
        <f t="shared" si="523"/>
        <v>33.333333333333329</v>
      </c>
      <c r="LO56" s="24">
        <f t="shared" si="524"/>
        <v>66.666666666666657</v>
      </c>
      <c r="LP56" s="24">
        <f t="shared" si="525"/>
        <v>66.666666666666657</v>
      </c>
      <c r="LQ56" s="24">
        <f t="shared" si="526"/>
        <v>33.333333333333329</v>
      </c>
      <c r="LR56" s="24">
        <f t="shared" si="527"/>
        <v>0</v>
      </c>
      <c r="LS56" s="26">
        <f t="shared" si="528"/>
        <v>33.333333333333329</v>
      </c>
      <c r="LT56" s="27">
        <f t="shared" si="529"/>
        <v>66.666666666666657</v>
      </c>
      <c r="LU56" s="24">
        <f t="shared" si="530"/>
        <v>0</v>
      </c>
      <c r="LV56" s="24">
        <f t="shared" si="531"/>
        <v>100</v>
      </c>
      <c r="LW56" s="24">
        <f t="shared" si="532"/>
        <v>66.666666666666657</v>
      </c>
      <c r="LX56" s="24">
        <f t="shared" si="533"/>
        <v>100</v>
      </c>
      <c r="LY56" s="24">
        <f t="shared" si="534"/>
        <v>66.666666666666657</v>
      </c>
      <c r="LZ56" s="24">
        <f t="shared" si="535"/>
        <v>66.666666666666657</v>
      </c>
      <c r="MA56" s="26">
        <f t="shared" si="536"/>
        <v>0</v>
      </c>
      <c r="MB56" s="23">
        <f t="shared" si="537"/>
        <v>0</v>
      </c>
      <c r="MC56" s="16" t="e">
        <f t="shared" si="12"/>
        <v>#DIV/0!</v>
      </c>
      <c r="MD56" s="20">
        <f t="shared" si="538"/>
        <v>-16.666666666666664</v>
      </c>
    </row>
    <row r="57" spans="1:342">
      <c r="A57" s="40" t="s">
        <v>61</v>
      </c>
      <c r="B57" s="4" t="str">
        <f>DANE!B57</f>
        <v>26KH</v>
      </c>
      <c r="C57" s="72">
        <f>DANE!H57</f>
        <v>43707</v>
      </c>
      <c r="D57" s="76">
        <v>3</v>
      </c>
      <c r="E57" s="77">
        <v>2</v>
      </c>
      <c r="F57" s="77">
        <v>2</v>
      </c>
      <c r="G57" s="77">
        <v>3</v>
      </c>
      <c r="H57" s="77">
        <v>2</v>
      </c>
      <c r="I57" s="77">
        <v>2</v>
      </c>
      <c r="J57" s="77">
        <v>2</v>
      </c>
      <c r="K57" s="77">
        <v>3</v>
      </c>
      <c r="L57" s="77">
        <v>3</v>
      </c>
      <c r="M57" s="77">
        <v>4</v>
      </c>
      <c r="N57" s="77">
        <v>3</v>
      </c>
      <c r="O57" s="77">
        <v>3</v>
      </c>
      <c r="P57" s="77">
        <v>3</v>
      </c>
      <c r="Q57" s="77">
        <v>2</v>
      </c>
      <c r="R57" s="77">
        <v>2</v>
      </c>
      <c r="S57" s="77">
        <v>3</v>
      </c>
      <c r="T57" s="77">
        <v>2</v>
      </c>
      <c r="U57" s="77">
        <v>3</v>
      </c>
      <c r="V57" s="77">
        <v>3</v>
      </c>
      <c r="W57" s="77">
        <v>3</v>
      </c>
      <c r="X57" s="77">
        <v>3</v>
      </c>
      <c r="Y57" s="77">
        <v>3</v>
      </c>
      <c r="Z57" s="77">
        <v>2</v>
      </c>
      <c r="AA57" s="77">
        <v>3</v>
      </c>
      <c r="AB57" s="77">
        <v>2</v>
      </c>
      <c r="AC57" s="77">
        <v>3</v>
      </c>
      <c r="AD57" s="77">
        <v>3</v>
      </c>
      <c r="AE57" s="77">
        <v>4</v>
      </c>
      <c r="AF57" s="77">
        <v>6</v>
      </c>
      <c r="AG57" s="78">
        <v>7</v>
      </c>
      <c r="AH57" s="76">
        <v>3</v>
      </c>
      <c r="AI57" s="77">
        <v>3</v>
      </c>
      <c r="AJ57" s="77">
        <v>3</v>
      </c>
      <c r="AK57" s="77">
        <v>3</v>
      </c>
      <c r="AL57" s="77">
        <v>3</v>
      </c>
      <c r="AM57" s="77">
        <v>3</v>
      </c>
      <c r="AN57" s="77">
        <v>2</v>
      </c>
      <c r="AO57" s="77">
        <v>1</v>
      </c>
      <c r="AP57" s="77">
        <v>0</v>
      </c>
      <c r="AQ57" s="77">
        <v>2</v>
      </c>
      <c r="AR57" s="77">
        <v>2</v>
      </c>
      <c r="AS57" s="77">
        <v>1</v>
      </c>
      <c r="AT57" s="77">
        <v>2</v>
      </c>
      <c r="AU57" s="77">
        <v>3</v>
      </c>
      <c r="AV57" s="77">
        <v>1</v>
      </c>
      <c r="AW57" s="77">
        <v>2</v>
      </c>
      <c r="AX57" s="77">
        <v>2</v>
      </c>
      <c r="AY57" s="77">
        <v>1</v>
      </c>
      <c r="AZ57" s="77">
        <v>1</v>
      </c>
      <c r="BA57" s="77">
        <v>1</v>
      </c>
      <c r="BB57" s="77">
        <v>1</v>
      </c>
      <c r="BC57" s="77">
        <v>4</v>
      </c>
      <c r="BD57" s="77">
        <v>4</v>
      </c>
      <c r="BE57" s="77">
        <v>4</v>
      </c>
      <c r="BF57" s="77">
        <v>1</v>
      </c>
      <c r="BG57" s="77">
        <v>1</v>
      </c>
      <c r="BH57" s="77">
        <v>0</v>
      </c>
      <c r="BI57" s="78">
        <v>0</v>
      </c>
      <c r="BJ57" s="25">
        <f>(((SUM('QLQ-30 + QLQ-OV28'!AF57:AG57)/2)-1)/6)*100</f>
        <v>91.666666666666657</v>
      </c>
      <c r="BK57" s="24">
        <f t="shared" si="539"/>
        <v>53.333333333333343</v>
      </c>
      <c r="BL57" s="24">
        <f t="shared" si="540"/>
        <v>66.666666666666671</v>
      </c>
      <c r="BM57" s="24">
        <f t="shared" si="541"/>
        <v>41.666666666666664</v>
      </c>
      <c r="BN57" s="24">
        <f t="shared" si="542"/>
        <v>50</v>
      </c>
      <c r="BO57" s="24">
        <f t="shared" si="543"/>
        <v>33.333333333333336</v>
      </c>
      <c r="BP57" s="24">
        <f t="shared" si="544"/>
        <v>77.777777777777786</v>
      </c>
      <c r="BQ57" s="24">
        <f t="shared" si="545"/>
        <v>33.333333333333329</v>
      </c>
      <c r="BR57" s="24">
        <f t="shared" si="546"/>
        <v>66.666666666666657</v>
      </c>
      <c r="BS57" s="24">
        <f t="shared" si="547"/>
        <v>66.666666666666657</v>
      </c>
      <c r="BT57" s="24">
        <f t="shared" si="548"/>
        <v>66.666666666666657</v>
      </c>
      <c r="BU57" s="24">
        <f t="shared" si="549"/>
        <v>66.666666666666657</v>
      </c>
      <c r="BV57" s="24">
        <f t="shared" si="550"/>
        <v>66.666666666666657</v>
      </c>
      <c r="BW57" s="24">
        <f t="shared" si="551"/>
        <v>33.333333333333329</v>
      </c>
      <c r="BX57" s="26">
        <f t="shared" si="552"/>
        <v>100</v>
      </c>
      <c r="BY57" s="27">
        <f t="shared" si="553"/>
        <v>0</v>
      </c>
      <c r="BZ57" s="24">
        <f t="shared" si="554"/>
        <v>0</v>
      </c>
      <c r="CA57" s="24">
        <f t="shared" si="555"/>
        <v>100</v>
      </c>
      <c r="CB57" s="24">
        <f t="shared" si="556"/>
        <v>61.904761904761905</v>
      </c>
      <c r="CC57" s="24">
        <f t="shared" si="557"/>
        <v>22.222222222222225</v>
      </c>
      <c r="CD57" s="24">
        <f t="shared" si="558"/>
        <v>0</v>
      </c>
      <c r="CE57" s="24">
        <f t="shared" si="559"/>
        <v>33.333333333333329</v>
      </c>
      <c r="CF57" s="26">
        <f t="shared" si="560"/>
        <v>0</v>
      </c>
      <c r="CG57" s="23">
        <f t="shared" si="561"/>
        <v>0</v>
      </c>
      <c r="CH57" s="16" t="e">
        <f t="shared" si="0"/>
        <v>#DIV/0!</v>
      </c>
      <c r="CI57" s="20">
        <f t="shared" si="562"/>
        <v>-16.666666666666664</v>
      </c>
      <c r="CJ57" s="71">
        <f>DANE!AY57</f>
        <v>43686</v>
      </c>
      <c r="CK57" s="76">
        <v>3</v>
      </c>
      <c r="CL57" s="77">
        <v>3</v>
      </c>
      <c r="CM57" s="77">
        <v>4</v>
      </c>
      <c r="CN57" s="77">
        <v>3</v>
      </c>
      <c r="CO57" s="77">
        <v>3</v>
      </c>
      <c r="CP57" s="77">
        <v>3</v>
      </c>
      <c r="CQ57" s="77">
        <v>3</v>
      </c>
      <c r="CR57" s="77">
        <v>3</v>
      </c>
      <c r="CS57" s="77">
        <v>2</v>
      </c>
      <c r="CT57" s="77">
        <v>4</v>
      </c>
      <c r="CU57" s="77">
        <v>3</v>
      </c>
      <c r="CV57" s="77">
        <v>4</v>
      </c>
      <c r="CW57" s="77">
        <v>3</v>
      </c>
      <c r="CX57" s="77">
        <v>2</v>
      </c>
      <c r="CY57" s="77">
        <v>2</v>
      </c>
      <c r="CZ57" s="77">
        <v>3</v>
      </c>
      <c r="DA57" s="77">
        <v>1</v>
      </c>
      <c r="DB57" s="77">
        <v>4</v>
      </c>
      <c r="DC57" s="77">
        <v>4</v>
      </c>
      <c r="DD57" s="77">
        <v>3</v>
      </c>
      <c r="DE57" s="77">
        <v>3</v>
      </c>
      <c r="DF57" s="77">
        <v>3</v>
      </c>
      <c r="DG57" s="77">
        <v>3</v>
      </c>
      <c r="DH57" s="77">
        <v>2</v>
      </c>
      <c r="DI57" s="77">
        <v>2</v>
      </c>
      <c r="DJ57" s="77">
        <v>4</v>
      </c>
      <c r="DK57" s="77">
        <v>4</v>
      </c>
      <c r="DL57" s="77">
        <v>4</v>
      </c>
      <c r="DM57" s="77">
        <v>6</v>
      </c>
      <c r="DN57" s="78">
        <v>7</v>
      </c>
      <c r="DO57" s="76">
        <v>3</v>
      </c>
      <c r="DP57" s="77">
        <v>3</v>
      </c>
      <c r="DQ57" s="77">
        <v>2</v>
      </c>
      <c r="DR57" s="77">
        <v>2</v>
      </c>
      <c r="DS57" s="77">
        <v>2</v>
      </c>
      <c r="DT57" s="77">
        <v>3</v>
      </c>
      <c r="DU57" s="77">
        <v>2</v>
      </c>
      <c r="DV57" s="77">
        <v>2</v>
      </c>
      <c r="DW57" s="77">
        <v>2</v>
      </c>
      <c r="DX57" s="77">
        <v>3</v>
      </c>
      <c r="DY57" s="77">
        <v>2</v>
      </c>
      <c r="DZ57" s="77">
        <v>2</v>
      </c>
      <c r="EA57" s="77">
        <v>2</v>
      </c>
      <c r="EB57" s="77">
        <v>3</v>
      </c>
      <c r="EC57" s="77">
        <v>2</v>
      </c>
      <c r="ED57" s="77">
        <v>3</v>
      </c>
      <c r="EE57" s="77">
        <v>2</v>
      </c>
      <c r="EF57" s="77">
        <v>1</v>
      </c>
      <c r="EG57" s="77">
        <v>1</v>
      </c>
      <c r="EH57" s="77">
        <v>2</v>
      </c>
      <c r="EI57" s="77">
        <v>2</v>
      </c>
      <c r="EJ57" s="77">
        <v>4</v>
      </c>
      <c r="EK57" s="77">
        <v>4</v>
      </c>
      <c r="EL57" s="77">
        <v>4</v>
      </c>
      <c r="EM57" s="77">
        <v>1</v>
      </c>
      <c r="EN57" s="77">
        <v>1</v>
      </c>
      <c r="EO57" s="77">
        <v>0</v>
      </c>
      <c r="EP57" s="78">
        <v>0</v>
      </c>
      <c r="EQ57" s="25">
        <f>(((SUM('QLQ-30 + QLQ-OV28'!DM57:DN57)/2)-1)/6)*100</f>
        <v>91.666666666666657</v>
      </c>
      <c r="ER57" s="24">
        <f t="shared" si="467"/>
        <v>26.666666666666661</v>
      </c>
      <c r="ES57" s="24">
        <f t="shared" si="468"/>
        <v>33.333333333333336</v>
      </c>
      <c r="ET57" s="24">
        <f t="shared" si="469"/>
        <v>41.666666666666664</v>
      </c>
      <c r="EU57" s="24">
        <f t="shared" si="470"/>
        <v>50</v>
      </c>
      <c r="EV57" s="24">
        <f t="shared" si="471"/>
        <v>0</v>
      </c>
      <c r="EW57" s="24">
        <f t="shared" si="472"/>
        <v>100</v>
      </c>
      <c r="EX57" s="24">
        <f t="shared" si="473"/>
        <v>33.333333333333329</v>
      </c>
      <c r="EY57" s="24">
        <f t="shared" si="474"/>
        <v>66.666666666666657</v>
      </c>
      <c r="EZ57" s="24">
        <f t="shared" si="475"/>
        <v>66.666666666666657</v>
      </c>
      <c r="FA57" s="24">
        <f t="shared" si="476"/>
        <v>66.666666666666657</v>
      </c>
      <c r="FB57" s="24">
        <f t="shared" si="477"/>
        <v>66.666666666666657</v>
      </c>
      <c r="FC57" s="24">
        <f t="shared" si="478"/>
        <v>66.666666666666657</v>
      </c>
      <c r="FD57" s="24">
        <f t="shared" si="479"/>
        <v>0</v>
      </c>
      <c r="FE57" s="26">
        <f t="shared" si="480"/>
        <v>100</v>
      </c>
      <c r="FF57" s="27">
        <f t="shared" si="481"/>
        <v>33.333333333333329</v>
      </c>
      <c r="FG57" s="24">
        <f t="shared" si="482"/>
        <v>0</v>
      </c>
      <c r="FH57" s="24">
        <f t="shared" si="483"/>
        <v>100</v>
      </c>
      <c r="FI57" s="24">
        <f t="shared" si="484"/>
        <v>47.619047619047613</v>
      </c>
      <c r="FJ57" s="24">
        <f t="shared" si="485"/>
        <v>33.333333333333329</v>
      </c>
      <c r="FK57" s="24">
        <f t="shared" si="486"/>
        <v>0</v>
      </c>
      <c r="FL57" s="24">
        <f t="shared" si="487"/>
        <v>53.333333333333336</v>
      </c>
      <c r="FM57" s="26">
        <f t="shared" si="488"/>
        <v>33.333333333333329</v>
      </c>
      <c r="FN57" s="23">
        <f t="shared" si="489"/>
        <v>0</v>
      </c>
      <c r="FO57" s="16" t="e">
        <f t="shared" si="10"/>
        <v>#DIV/0!</v>
      </c>
      <c r="FP57" s="20">
        <f t="shared" si="490"/>
        <v>33.333333333333329</v>
      </c>
      <c r="FQ57" s="71">
        <f>DANE!CF57</f>
        <v>43757</v>
      </c>
      <c r="FR57" s="76">
        <v>3</v>
      </c>
      <c r="FS57" s="77">
        <v>3</v>
      </c>
      <c r="FT57" s="77">
        <v>3</v>
      </c>
      <c r="FU57" s="77">
        <v>3</v>
      </c>
      <c r="FV57" s="77">
        <v>2</v>
      </c>
      <c r="FW57" s="77">
        <v>3</v>
      </c>
      <c r="FX57" s="77">
        <v>3</v>
      </c>
      <c r="FY57" s="77">
        <v>2</v>
      </c>
      <c r="FZ57" s="77">
        <v>2</v>
      </c>
      <c r="GA57" s="77">
        <v>3</v>
      </c>
      <c r="GB57" s="77">
        <v>3</v>
      </c>
      <c r="GC57" s="77">
        <v>2</v>
      </c>
      <c r="GD57" s="77">
        <v>3</v>
      </c>
      <c r="GE57" s="77">
        <v>2</v>
      </c>
      <c r="GF57" s="77">
        <v>2</v>
      </c>
      <c r="GG57" s="77">
        <v>3</v>
      </c>
      <c r="GH57" s="77">
        <v>1</v>
      </c>
      <c r="GI57" s="77">
        <v>3</v>
      </c>
      <c r="GJ57" s="77">
        <v>3</v>
      </c>
      <c r="GK57" s="77">
        <v>3</v>
      </c>
      <c r="GL57" s="77">
        <v>3</v>
      </c>
      <c r="GM57" s="77">
        <v>4</v>
      </c>
      <c r="GN57" s="77">
        <v>3</v>
      </c>
      <c r="GO57" s="77">
        <v>4</v>
      </c>
      <c r="GP57" s="77">
        <v>2</v>
      </c>
      <c r="GQ57" s="77">
        <v>4</v>
      </c>
      <c r="GR57" s="77">
        <v>4</v>
      </c>
      <c r="GS57" s="77">
        <v>4</v>
      </c>
      <c r="GT57" s="77">
        <v>6</v>
      </c>
      <c r="GU57" s="78">
        <v>7</v>
      </c>
      <c r="GV57" s="76">
        <v>2</v>
      </c>
      <c r="GW57" s="77">
        <v>2</v>
      </c>
      <c r="GX57" s="77">
        <v>2</v>
      </c>
      <c r="GY57" s="77">
        <v>2</v>
      </c>
      <c r="GZ57" s="77">
        <v>2</v>
      </c>
      <c r="HA57" s="77">
        <v>2</v>
      </c>
      <c r="HB57" s="77">
        <v>3</v>
      </c>
      <c r="HC57" s="77">
        <v>3</v>
      </c>
      <c r="HD57" s="77">
        <v>3</v>
      </c>
      <c r="HE57" s="77">
        <v>3</v>
      </c>
      <c r="HF57" s="77">
        <v>3</v>
      </c>
      <c r="HG57" s="77">
        <v>3</v>
      </c>
      <c r="HH57" s="77">
        <v>3</v>
      </c>
      <c r="HI57" s="77">
        <v>4</v>
      </c>
      <c r="HJ57" s="77">
        <v>1</v>
      </c>
      <c r="HK57" s="77">
        <v>3</v>
      </c>
      <c r="HL57" s="77">
        <v>3</v>
      </c>
      <c r="HM57" s="77">
        <v>1</v>
      </c>
      <c r="HN57" s="77">
        <v>1</v>
      </c>
      <c r="HO57" s="77">
        <v>2</v>
      </c>
      <c r="HP57" s="77">
        <v>2</v>
      </c>
      <c r="HQ57" s="77">
        <v>4</v>
      </c>
      <c r="HR57" s="77">
        <v>4</v>
      </c>
      <c r="HS57" s="77">
        <v>4</v>
      </c>
      <c r="HT57" s="77">
        <v>1</v>
      </c>
      <c r="HU57" s="77">
        <v>1</v>
      </c>
      <c r="HV57" s="77">
        <v>0</v>
      </c>
      <c r="HW57" s="78">
        <v>0</v>
      </c>
      <c r="HX57" s="25">
        <f>(((SUM('QLQ-30 + QLQ-OV28'!GT57:GU57)/2)-1)/6)*100</f>
        <v>91.666666666666657</v>
      </c>
      <c r="HY57" s="24">
        <f t="shared" si="491"/>
        <v>40</v>
      </c>
      <c r="HZ57" s="24">
        <f t="shared" si="492"/>
        <v>33.333333333333336</v>
      </c>
      <c r="IA57" s="24">
        <f t="shared" si="493"/>
        <v>16.666666666666664</v>
      </c>
      <c r="IB57" s="24">
        <f t="shared" si="494"/>
        <v>50</v>
      </c>
      <c r="IC57" s="24">
        <f t="shared" si="495"/>
        <v>0</v>
      </c>
      <c r="ID57" s="24">
        <f t="shared" si="496"/>
        <v>55.55555555555555</v>
      </c>
      <c r="IE57" s="24">
        <f t="shared" si="497"/>
        <v>33.333333333333329</v>
      </c>
      <c r="IF57" s="24">
        <f t="shared" si="498"/>
        <v>50</v>
      </c>
      <c r="IG57" s="24">
        <f t="shared" si="499"/>
        <v>33.333333333333329</v>
      </c>
      <c r="IH57" s="24">
        <f t="shared" si="500"/>
        <v>66.666666666666657</v>
      </c>
      <c r="II57" s="24">
        <f t="shared" si="501"/>
        <v>66.666666666666657</v>
      </c>
      <c r="IJ57" s="24">
        <f t="shared" si="502"/>
        <v>66.666666666666657</v>
      </c>
      <c r="IK57" s="24">
        <f t="shared" si="503"/>
        <v>0</v>
      </c>
      <c r="IL57" s="26">
        <f t="shared" si="504"/>
        <v>100</v>
      </c>
      <c r="IM57" s="27">
        <f t="shared" si="505"/>
        <v>33.333333333333329</v>
      </c>
      <c r="IN57" s="24">
        <f t="shared" si="506"/>
        <v>0</v>
      </c>
      <c r="IO57" s="24">
        <f t="shared" si="507"/>
        <v>100</v>
      </c>
      <c r="IP57" s="24">
        <f t="shared" si="508"/>
        <v>38.095238095238095</v>
      </c>
      <c r="IQ57" s="24">
        <f t="shared" si="509"/>
        <v>66.666666666666657</v>
      </c>
      <c r="IR57" s="24">
        <f t="shared" si="510"/>
        <v>0</v>
      </c>
      <c r="IS57" s="24">
        <f t="shared" si="511"/>
        <v>60</v>
      </c>
      <c r="IT57" s="26">
        <f t="shared" si="512"/>
        <v>66.666666666666657</v>
      </c>
      <c r="IU57" s="23">
        <f t="shared" si="513"/>
        <v>0</v>
      </c>
      <c r="IV57" s="16" t="e">
        <f t="shared" si="11"/>
        <v>#DIV/0!</v>
      </c>
      <c r="IW57" s="20">
        <f t="shared" si="514"/>
        <v>66.666666666666657</v>
      </c>
      <c r="IX57" s="71">
        <f>DANE!DM57</f>
        <v>43829</v>
      </c>
      <c r="IY57" s="76">
        <v>2</v>
      </c>
      <c r="IZ57" s="77">
        <v>3</v>
      </c>
      <c r="JA57" s="77">
        <v>2</v>
      </c>
      <c r="JB57" s="77">
        <v>2</v>
      </c>
      <c r="JC57" s="77">
        <v>2</v>
      </c>
      <c r="JD57" s="77">
        <v>2</v>
      </c>
      <c r="JE57" s="77">
        <v>2</v>
      </c>
      <c r="JF57" s="77">
        <v>1</v>
      </c>
      <c r="JG57" s="77">
        <v>2</v>
      </c>
      <c r="JH57" s="77">
        <v>2</v>
      </c>
      <c r="JI57" s="77">
        <v>2</v>
      </c>
      <c r="JJ57" s="77">
        <v>3</v>
      </c>
      <c r="JK57" s="77">
        <v>2</v>
      </c>
      <c r="JL57" s="77">
        <v>2</v>
      </c>
      <c r="JM57" s="77">
        <v>1</v>
      </c>
      <c r="JN57" s="77">
        <v>3</v>
      </c>
      <c r="JO57" s="77">
        <v>1</v>
      </c>
      <c r="JP57" s="77">
        <v>3</v>
      </c>
      <c r="JQ57" s="77">
        <v>2</v>
      </c>
      <c r="JR57" s="77">
        <v>2</v>
      </c>
      <c r="JS57" s="77">
        <v>2</v>
      </c>
      <c r="JT57" s="77">
        <v>3</v>
      </c>
      <c r="JU57" s="77">
        <v>2</v>
      </c>
      <c r="JV57" s="77">
        <v>3</v>
      </c>
      <c r="JW57" s="77">
        <v>2</v>
      </c>
      <c r="JX57" s="77">
        <v>2</v>
      </c>
      <c r="JY57" s="77">
        <v>2</v>
      </c>
      <c r="JZ57" s="77">
        <v>2</v>
      </c>
      <c r="KA57" s="77">
        <v>5</v>
      </c>
      <c r="KB57" s="78">
        <v>4</v>
      </c>
      <c r="KC57" s="76">
        <v>2</v>
      </c>
      <c r="KD57" s="77">
        <v>2</v>
      </c>
      <c r="KE57" s="77">
        <v>2</v>
      </c>
      <c r="KF57" s="77">
        <v>2</v>
      </c>
      <c r="KG57" s="77">
        <v>2</v>
      </c>
      <c r="KH57" s="77">
        <v>2</v>
      </c>
      <c r="KI57" s="77">
        <v>2</v>
      </c>
      <c r="KJ57" s="77">
        <v>4</v>
      </c>
      <c r="KK57" s="77">
        <v>2</v>
      </c>
      <c r="KL57" s="77">
        <v>2</v>
      </c>
      <c r="KM57" s="77">
        <v>3</v>
      </c>
      <c r="KN57" s="77">
        <v>3</v>
      </c>
      <c r="KO57" s="77">
        <v>3</v>
      </c>
      <c r="KP57" s="77">
        <v>4</v>
      </c>
      <c r="KQ57" s="77">
        <v>2</v>
      </c>
      <c r="KR57" s="77">
        <v>3</v>
      </c>
      <c r="KS57" s="77">
        <v>2</v>
      </c>
      <c r="KT57" s="77">
        <v>1</v>
      </c>
      <c r="KU57" s="77">
        <v>2</v>
      </c>
      <c r="KV57" s="77">
        <v>1</v>
      </c>
      <c r="KW57" s="77">
        <v>1</v>
      </c>
      <c r="KX57" s="77">
        <v>4</v>
      </c>
      <c r="KY57" s="77">
        <v>4</v>
      </c>
      <c r="KZ57" s="77">
        <v>4</v>
      </c>
      <c r="LA57" s="77">
        <v>1</v>
      </c>
      <c r="LB57" s="77">
        <v>1</v>
      </c>
      <c r="LC57" s="77">
        <v>0</v>
      </c>
      <c r="LD57" s="78">
        <v>0</v>
      </c>
      <c r="LE57" s="25">
        <f>(((SUM('QLQ-30 + QLQ-OV28'!KA57:KB57)/2)-1)/6)*100</f>
        <v>58.333333333333336</v>
      </c>
      <c r="LF57" s="24">
        <f t="shared" si="515"/>
        <v>59.999999999999986</v>
      </c>
      <c r="LG57" s="24">
        <f t="shared" si="516"/>
        <v>66.666666666666671</v>
      </c>
      <c r="LH57" s="24">
        <f t="shared" si="517"/>
        <v>50</v>
      </c>
      <c r="LI57" s="24">
        <f t="shared" si="518"/>
        <v>66.666666666666671</v>
      </c>
      <c r="LJ57" s="24">
        <f t="shared" si="519"/>
        <v>66.666666666666671</v>
      </c>
      <c r="LK57" s="24">
        <f t="shared" si="520"/>
        <v>55.55555555555555</v>
      </c>
      <c r="LL57" s="24">
        <f t="shared" si="521"/>
        <v>16.666666666666664</v>
      </c>
      <c r="LM57" s="24">
        <f t="shared" si="522"/>
        <v>33.333333333333329</v>
      </c>
      <c r="LN57" s="24">
        <f t="shared" si="523"/>
        <v>0</v>
      </c>
      <c r="LO57" s="24">
        <f t="shared" si="524"/>
        <v>33.333333333333329</v>
      </c>
      <c r="LP57" s="24">
        <f t="shared" si="525"/>
        <v>33.333333333333329</v>
      </c>
      <c r="LQ57" s="24">
        <f t="shared" si="526"/>
        <v>66.666666666666657</v>
      </c>
      <c r="LR57" s="24">
        <f t="shared" si="527"/>
        <v>0</v>
      </c>
      <c r="LS57" s="26">
        <f t="shared" si="528"/>
        <v>33.333333333333329</v>
      </c>
      <c r="LT57" s="27">
        <f t="shared" si="529"/>
        <v>0</v>
      </c>
      <c r="LU57" s="24">
        <f t="shared" si="530"/>
        <v>0</v>
      </c>
      <c r="LV57" s="24">
        <f t="shared" si="531"/>
        <v>100</v>
      </c>
      <c r="LW57" s="24">
        <f t="shared" si="532"/>
        <v>33.333333333333329</v>
      </c>
      <c r="LX57" s="24">
        <f t="shared" si="533"/>
        <v>66.666666666666657</v>
      </c>
      <c r="LY57" s="24">
        <f t="shared" si="534"/>
        <v>16.666666666666664</v>
      </c>
      <c r="LZ57" s="24">
        <f t="shared" si="535"/>
        <v>53.333333333333336</v>
      </c>
      <c r="MA57" s="26">
        <f t="shared" si="536"/>
        <v>66.666666666666657</v>
      </c>
      <c r="MB57" s="23">
        <f t="shared" si="537"/>
        <v>0</v>
      </c>
      <c r="MC57" s="16" t="e">
        <f t="shared" si="12"/>
        <v>#DIV/0!</v>
      </c>
      <c r="MD57" s="20">
        <f t="shared" si="538"/>
        <v>66.666666666666657</v>
      </c>
    </row>
    <row r="58" spans="1:342">
      <c r="A58" s="40" t="s">
        <v>62</v>
      </c>
      <c r="B58" s="4" t="str">
        <f>DANE!B58</f>
        <v>30PD</v>
      </c>
      <c r="C58" s="72">
        <f>DANE!H58</f>
        <v>43746</v>
      </c>
      <c r="D58" s="76">
        <v>4</v>
      </c>
      <c r="E58" s="77">
        <v>4</v>
      </c>
      <c r="F58" s="77">
        <v>3</v>
      </c>
      <c r="G58" s="77">
        <v>3</v>
      </c>
      <c r="H58" s="77">
        <v>2</v>
      </c>
      <c r="I58" s="77">
        <v>3</v>
      </c>
      <c r="J58" s="77">
        <v>3</v>
      </c>
      <c r="K58" s="77">
        <v>2</v>
      </c>
      <c r="L58" s="77">
        <v>3</v>
      </c>
      <c r="M58" s="77">
        <v>3</v>
      </c>
      <c r="N58" s="77">
        <v>3</v>
      </c>
      <c r="O58" s="77">
        <v>3</v>
      </c>
      <c r="P58" s="77">
        <v>2</v>
      </c>
      <c r="Q58" s="77">
        <v>3</v>
      </c>
      <c r="R58" s="77">
        <v>3</v>
      </c>
      <c r="S58" s="77">
        <v>2</v>
      </c>
      <c r="T58" s="77">
        <v>2</v>
      </c>
      <c r="U58" s="77">
        <v>3</v>
      </c>
      <c r="V58" s="77">
        <v>3</v>
      </c>
      <c r="W58" s="77">
        <v>3</v>
      </c>
      <c r="X58" s="77">
        <v>2</v>
      </c>
      <c r="Y58" s="77">
        <v>2</v>
      </c>
      <c r="Z58" s="77">
        <v>3</v>
      </c>
      <c r="AA58" s="77">
        <v>3</v>
      </c>
      <c r="AB58" s="77">
        <v>2</v>
      </c>
      <c r="AC58" s="77">
        <v>3</v>
      </c>
      <c r="AD58" s="77">
        <v>4</v>
      </c>
      <c r="AE58" s="77">
        <v>2</v>
      </c>
      <c r="AF58" s="77">
        <v>4</v>
      </c>
      <c r="AG58" s="78">
        <v>4</v>
      </c>
      <c r="AH58" s="76">
        <v>3</v>
      </c>
      <c r="AI58" s="77">
        <v>3</v>
      </c>
      <c r="AJ58" s="77">
        <v>3</v>
      </c>
      <c r="AK58" s="77">
        <v>3</v>
      </c>
      <c r="AL58" s="77">
        <v>3</v>
      </c>
      <c r="AM58" s="77">
        <v>3</v>
      </c>
      <c r="AN58" s="77">
        <v>3</v>
      </c>
      <c r="AO58" s="77">
        <v>1</v>
      </c>
      <c r="AP58" s="77">
        <v>0</v>
      </c>
      <c r="AQ58" s="77">
        <v>2</v>
      </c>
      <c r="AR58" s="77">
        <v>1</v>
      </c>
      <c r="AS58" s="77">
        <v>1</v>
      </c>
      <c r="AT58" s="77">
        <v>2</v>
      </c>
      <c r="AU58" s="77">
        <v>2</v>
      </c>
      <c r="AV58" s="77">
        <v>1</v>
      </c>
      <c r="AW58" s="77">
        <v>2</v>
      </c>
      <c r="AX58" s="77">
        <v>1</v>
      </c>
      <c r="AY58" s="77">
        <v>1</v>
      </c>
      <c r="AZ58" s="77">
        <v>1</v>
      </c>
      <c r="BA58" s="77">
        <v>1</v>
      </c>
      <c r="BB58" s="77">
        <v>1</v>
      </c>
      <c r="BC58" s="77">
        <v>4</v>
      </c>
      <c r="BD58" s="77">
        <v>4</v>
      </c>
      <c r="BE58" s="77">
        <v>4</v>
      </c>
      <c r="BF58" s="77">
        <v>1</v>
      </c>
      <c r="BG58" s="77">
        <v>1</v>
      </c>
      <c r="BH58" s="77">
        <v>0</v>
      </c>
      <c r="BI58" s="78">
        <v>0</v>
      </c>
      <c r="BJ58" s="25">
        <f>(((SUM('QLQ-30 + QLQ-OV28'!AF58:AG58)/2)-1)/6)*100</f>
        <v>50</v>
      </c>
      <c r="BK58" s="24">
        <f t="shared" si="539"/>
        <v>26.666666666666661</v>
      </c>
      <c r="BL58" s="24">
        <f t="shared" si="540"/>
        <v>33.333333333333336</v>
      </c>
      <c r="BM58" s="24">
        <f t="shared" si="541"/>
        <v>50</v>
      </c>
      <c r="BN58" s="24">
        <f t="shared" si="542"/>
        <v>50</v>
      </c>
      <c r="BO58" s="24">
        <f t="shared" si="543"/>
        <v>16.666666666666664</v>
      </c>
      <c r="BP58" s="24">
        <f t="shared" si="544"/>
        <v>66.666666666666657</v>
      </c>
      <c r="BQ58" s="24">
        <f t="shared" si="545"/>
        <v>66.666666666666657</v>
      </c>
      <c r="BR58" s="24">
        <f t="shared" si="546"/>
        <v>66.666666666666657</v>
      </c>
      <c r="BS58" s="24">
        <f t="shared" si="547"/>
        <v>33.333333333333329</v>
      </c>
      <c r="BT58" s="24">
        <f t="shared" si="548"/>
        <v>66.666666666666657</v>
      </c>
      <c r="BU58" s="24">
        <f t="shared" si="549"/>
        <v>33.333333333333329</v>
      </c>
      <c r="BV58" s="24">
        <f t="shared" si="550"/>
        <v>33.333333333333329</v>
      </c>
      <c r="BW58" s="24">
        <f t="shared" si="551"/>
        <v>33.333333333333329</v>
      </c>
      <c r="BX58" s="26">
        <f t="shared" si="552"/>
        <v>33.333333333333329</v>
      </c>
      <c r="BY58" s="27">
        <f t="shared" si="553"/>
        <v>0</v>
      </c>
      <c r="BZ58" s="24">
        <f t="shared" si="554"/>
        <v>0</v>
      </c>
      <c r="CA58" s="24">
        <f t="shared" si="555"/>
        <v>100</v>
      </c>
      <c r="CB58" s="24">
        <f t="shared" si="556"/>
        <v>66.666666666666657</v>
      </c>
      <c r="CC58" s="24">
        <f t="shared" si="557"/>
        <v>11.111111111111109</v>
      </c>
      <c r="CD58" s="24">
        <f t="shared" si="558"/>
        <v>0</v>
      </c>
      <c r="CE58" s="24">
        <f t="shared" si="559"/>
        <v>20.000000000000004</v>
      </c>
      <c r="CF58" s="26">
        <f t="shared" si="560"/>
        <v>0</v>
      </c>
      <c r="CG58" s="23">
        <f t="shared" si="561"/>
        <v>0</v>
      </c>
      <c r="CH58" s="16" t="e">
        <f t="shared" si="0"/>
        <v>#DIV/0!</v>
      </c>
      <c r="CI58" s="20">
        <f t="shared" si="562"/>
        <v>-16.666666666666664</v>
      </c>
      <c r="CJ58" s="71">
        <f>DANE!AY58</f>
        <v>43767</v>
      </c>
      <c r="CK58" s="76">
        <v>3</v>
      </c>
      <c r="CL58" s="77">
        <v>3</v>
      </c>
      <c r="CM58" s="77">
        <v>3</v>
      </c>
      <c r="CN58" s="77">
        <v>3</v>
      </c>
      <c r="CO58" s="77">
        <v>2</v>
      </c>
      <c r="CP58" s="77">
        <v>3</v>
      </c>
      <c r="CQ58" s="77">
        <v>3</v>
      </c>
      <c r="CR58" s="77">
        <v>2</v>
      </c>
      <c r="CS58" s="77">
        <v>2</v>
      </c>
      <c r="CT58" s="77">
        <v>4</v>
      </c>
      <c r="CU58" s="77">
        <v>3</v>
      </c>
      <c r="CV58" s="77">
        <v>3</v>
      </c>
      <c r="CW58" s="77">
        <v>2</v>
      </c>
      <c r="CX58" s="77">
        <v>3</v>
      </c>
      <c r="CY58" s="77">
        <v>2</v>
      </c>
      <c r="CZ58" s="77">
        <v>2</v>
      </c>
      <c r="DA58" s="77">
        <v>1</v>
      </c>
      <c r="DB58" s="77">
        <v>3</v>
      </c>
      <c r="DC58" s="77">
        <v>3</v>
      </c>
      <c r="DD58" s="77">
        <v>4</v>
      </c>
      <c r="DE58" s="77">
        <v>4</v>
      </c>
      <c r="DF58" s="77">
        <v>4</v>
      </c>
      <c r="DG58" s="77">
        <v>2</v>
      </c>
      <c r="DH58" s="77">
        <v>2</v>
      </c>
      <c r="DI58" s="77">
        <v>1</v>
      </c>
      <c r="DJ58" s="77">
        <v>3</v>
      </c>
      <c r="DK58" s="77">
        <v>3</v>
      </c>
      <c r="DL58" s="77">
        <v>2</v>
      </c>
      <c r="DM58" s="77">
        <v>4</v>
      </c>
      <c r="DN58" s="78">
        <v>4</v>
      </c>
      <c r="DO58" s="76">
        <v>2</v>
      </c>
      <c r="DP58" s="77">
        <v>3</v>
      </c>
      <c r="DQ58" s="77">
        <v>3</v>
      </c>
      <c r="DR58" s="77">
        <v>3</v>
      </c>
      <c r="DS58" s="77">
        <v>3</v>
      </c>
      <c r="DT58" s="77">
        <v>3</v>
      </c>
      <c r="DU58" s="77">
        <v>2</v>
      </c>
      <c r="DV58" s="77">
        <v>1</v>
      </c>
      <c r="DW58" s="77">
        <v>0</v>
      </c>
      <c r="DX58" s="77">
        <v>3</v>
      </c>
      <c r="DY58" s="77">
        <v>3</v>
      </c>
      <c r="DZ58" s="77">
        <v>3</v>
      </c>
      <c r="EA58" s="77">
        <v>3</v>
      </c>
      <c r="EB58" s="77">
        <v>4</v>
      </c>
      <c r="EC58" s="77">
        <v>1</v>
      </c>
      <c r="ED58" s="77">
        <v>3</v>
      </c>
      <c r="EE58" s="77">
        <v>1</v>
      </c>
      <c r="EF58" s="77">
        <v>1</v>
      </c>
      <c r="EG58" s="77">
        <v>2</v>
      </c>
      <c r="EH58" s="77">
        <v>1</v>
      </c>
      <c r="EI58" s="77">
        <v>1</v>
      </c>
      <c r="EJ58" s="77">
        <v>4</v>
      </c>
      <c r="EK58" s="77">
        <v>4</v>
      </c>
      <c r="EL58" s="77">
        <v>4</v>
      </c>
      <c r="EM58" s="77">
        <v>1</v>
      </c>
      <c r="EN58" s="77">
        <v>1</v>
      </c>
      <c r="EO58" s="77">
        <v>0</v>
      </c>
      <c r="EP58" s="78">
        <v>0</v>
      </c>
      <c r="EQ58" s="25">
        <f>(((SUM('QLQ-30 + QLQ-OV28'!DM58:DN58)/2)-1)/6)*100</f>
        <v>50</v>
      </c>
      <c r="ER58" s="24">
        <f t="shared" si="467"/>
        <v>40</v>
      </c>
      <c r="ES58" s="24">
        <f t="shared" si="468"/>
        <v>33.333333333333336</v>
      </c>
      <c r="ET58" s="24">
        <f t="shared" si="469"/>
        <v>33.333333333333336</v>
      </c>
      <c r="EU58" s="24">
        <f t="shared" si="470"/>
        <v>50</v>
      </c>
      <c r="EV58" s="24">
        <f t="shared" si="471"/>
        <v>33.333333333333336</v>
      </c>
      <c r="EW58" s="24">
        <f t="shared" si="472"/>
        <v>77.777777777777786</v>
      </c>
      <c r="EX58" s="24">
        <f t="shared" si="473"/>
        <v>50</v>
      </c>
      <c r="EY58" s="24">
        <f t="shared" si="474"/>
        <v>50</v>
      </c>
      <c r="EZ58" s="24">
        <f t="shared" si="475"/>
        <v>33.333333333333329</v>
      </c>
      <c r="FA58" s="24">
        <f t="shared" si="476"/>
        <v>66.666666666666657</v>
      </c>
      <c r="FB58" s="24">
        <f t="shared" si="477"/>
        <v>33.333333333333329</v>
      </c>
      <c r="FC58" s="24">
        <f t="shared" si="478"/>
        <v>33.333333333333329</v>
      </c>
      <c r="FD58" s="24">
        <f t="shared" si="479"/>
        <v>0</v>
      </c>
      <c r="FE58" s="26">
        <f t="shared" si="480"/>
        <v>33.333333333333329</v>
      </c>
      <c r="FF58" s="27">
        <f t="shared" si="481"/>
        <v>0</v>
      </c>
      <c r="FG58" s="24">
        <f t="shared" si="482"/>
        <v>0</v>
      </c>
      <c r="FH58" s="24">
        <f t="shared" si="483"/>
        <v>100</v>
      </c>
      <c r="FI58" s="24">
        <f t="shared" si="484"/>
        <v>57.142857142857153</v>
      </c>
      <c r="FJ58" s="24">
        <f t="shared" si="485"/>
        <v>66.666666666666657</v>
      </c>
      <c r="FK58" s="24">
        <f t="shared" si="486"/>
        <v>16.666666666666664</v>
      </c>
      <c r="FL58" s="24">
        <f t="shared" si="487"/>
        <v>46.666666666666664</v>
      </c>
      <c r="FM58" s="26">
        <f t="shared" si="488"/>
        <v>0</v>
      </c>
      <c r="FN58" s="23">
        <f t="shared" si="489"/>
        <v>0</v>
      </c>
      <c r="FO58" s="16" t="e">
        <f t="shared" si="10"/>
        <v>#DIV/0!</v>
      </c>
      <c r="FP58" s="20">
        <f t="shared" si="490"/>
        <v>-16.666666666666664</v>
      </c>
      <c r="FQ58" s="71">
        <f>DANE!CF58</f>
        <v>43833</v>
      </c>
      <c r="FR58" s="76">
        <v>4</v>
      </c>
      <c r="FS58" s="77">
        <v>3</v>
      </c>
      <c r="FT58" s="77">
        <v>2</v>
      </c>
      <c r="FU58" s="77">
        <v>2</v>
      </c>
      <c r="FV58" s="77">
        <v>2</v>
      </c>
      <c r="FW58" s="77">
        <v>3</v>
      </c>
      <c r="FX58" s="77">
        <v>3</v>
      </c>
      <c r="FY58" s="77">
        <v>2</v>
      </c>
      <c r="FZ58" s="77">
        <v>2</v>
      </c>
      <c r="GA58" s="77">
        <v>3</v>
      </c>
      <c r="GB58" s="77">
        <v>2</v>
      </c>
      <c r="GC58" s="77">
        <v>3</v>
      </c>
      <c r="GD58" s="77">
        <v>2</v>
      </c>
      <c r="GE58" s="77">
        <v>2</v>
      </c>
      <c r="GF58" s="77">
        <v>1</v>
      </c>
      <c r="GG58" s="77">
        <v>1</v>
      </c>
      <c r="GH58" s="77">
        <v>2</v>
      </c>
      <c r="GI58" s="77">
        <v>3</v>
      </c>
      <c r="GJ58" s="77">
        <v>2</v>
      </c>
      <c r="GK58" s="77">
        <v>2</v>
      </c>
      <c r="GL58" s="77">
        <v>3</v>
      </c>
      <c r="GM58" s="77">
        <v>4</v>
      </c>
      <c r="GN58" s="77">
        <v>2</v>
      </c>
      <c r="GO58" s="77">
        <v>2</v>
      </c>
      <c r="GP58" s="77">
        <v>2</v>
      </c>
      <c r="GQ58" s="77">
        <v>3</v>
      </c>
      <c r="GR58" s="77">
        <v>3</v>
      </c>
      <c r="GS58" s="77">
        <v>4</v>
      </c>
      <c r="GT58" s="77">
        <v>4</v>
      </c>
      <c r="GU58" s="78">
        <v>4</v>
      </c>
      <c r="GV58" s="76">
        <v>2</v>
      </c>
      <c r="GW58" s="77">
        <v>2</v>
      </c>
      <c r="GX58" s="77">
        <v>3</v>
      </c>
      <c r="GY58" s="77">
        <v>2</v>
      </c>
      <c r="GZ58" s="77">
        <v>2</v>
      </c>
      <c r="HA58" s="77">
        <v>2</v>
      </c>
      <c r="HB58" s="77">
        <v>2</v>
      </c>
      <c r="HC58" s="77">
        <v>4</v>
      </c>
      <c r="HD58" s="77">
        <v>2</v>
      </c>
      <c r="HE58" s="77">
        <v>2</v>
      </c>
      <c r="HF58" s="77">
        <v>2</v>
      </c>
      <c r="HG58" s="77">
        <v>2</v>
      </c>
      <c r="HH58" s="77">
        <v>2</v>
      </c>
      <c r="HI58" s="77">
        <v>3</v>
      </c>
      <c r="HJ58" s="77">
        <v>2</v>
      </c>
      <c r="HK58" s="77">
        <v>3</v>
      </c>
      <c r="HL58" s="77">
        <v>1</v>
      </c>
      <c r="HM58" s="77">
        <v>1</v>
      </c>
      <c r="HN58" s="77">
        <v>3</v>
      </c>
      <c r="HO58" s="77">
        <v>1</v>
      </c>
      <c r="HP58" s="77">
        <v>1</v>
      </c>
      <c r="HQ58" s="77">
        <v>4</v>
      </c>
      <c r="HR58" s="77">
        <v>4</v>
      </c>
      <c r="HS58" s="77">
        <v>4</v>
      </c>
      <c r="HT58" s="77">
        <v>1</v>
      </c>
      <c r="HU58" s="77">
        <v>1</v>
      </c>
      <c r="HV58" s="77">
        <v>0</v>
      </c>
      <c r="HW58" s="78">
        <v>0</v>
      </c>
      <c r="HX58" s="25">
        <f>(((SUM('QLQ-30 + QLQ-OV28'!GT58:GU58)/2)-1)/6)*100</f>
        <v>50</v>
      </c>
      <c r="HY58" s="24">
        <f t="shared" si="491"/>
        <v>46.666666666666664</v>
      </c>
      <c r="HZ58" s="24">
        <f t="shared" si="492"/>
        <v>33.333333333333336</v>
      </c>
      <c r="IA58" s="24">
        <f t="shared" si="493"/>
        <v>41.666666666666664</v>
      </c>
      <c r="IB58" s="24">
        <f t="shared" si="494"/>
        <v>66.666666666666671</v>
      </c>
      <c r="IC58" s="24">
        <f t="shared" si="495"/>
        <v>33.333333333333336</v>
      </c>
      <c r="ID58" s="24">
        <f t="shared" si="496"/>
        <v>66.666666666666657</v>
      </c>
      <c r="IE58" s="24">
        <f t="shared" si="497"/>
        <v>16.666666666666664</v>
      </c>
      <c r="IF58" s="24">
        <f t="shared" si="498"/>
        <v>33.333333333333329</v>
      </c>
      <c r="IG58" s="24">
        <f t="shared" si="499"/>
        <v>33.333333333333329</v>
      </c>
      <c r="IH58" s="24">
        <f t="shared" si="500"/>
        <v>33.333333333333329</v>
      </c>
      <c r="II58" s="24">
        <f t="shared" si="501"/>
        <v>33.333333333333329</v>
      </c>
      <c r="IJ58" s="24">
        <f t="shared" si="502"/>
        <v>0</v>
      </c>
      <c r="IK58" s="24">
        <f t="shared" si="503"/>
        <v>33.333333333333329</v>
      </c>
      <c r="IL58" s="26">
        <f t="shared" si="504"/>
        <v>100</v>
      </c>
      <c r="IM58" s="27">
        <f t="shared" si="505"/>
        <v>0</v>
      </c>
      <c r="IN58" s="24">
        <f t="shared" si="506"/>
        <v>0</v>
      </c>
      <c r="IO58" s="24">
        <f t="shared" si="507"/>
        <v>100</v>
      </c>
      <c r="IP58" s="24">
        <f t="shared" si="508"/>
        <v>38.095238095238095</v>
      </c>
      <c r="IQ58" s="24">
        <f t="shared" si="509"/>
        <v>33.333333333333329</v>
      </c>
      <c r="IR58" s="24">
        <f t="shared" si="510"/>
        <v>33.333333333333329</v>
      </c>
      <c r="IS58" s="24">
        <f t="shared" si="511"/>
        <v>40.000000000000007</v>
      </c>
      <c r="IT58" s="26">
        <f t="shared" si="512"/>
        <v>66.666666666666657</v>
      </c>
      <c r="IU58" s="23">
        <f t="shared" si="513"/>
        <v>0</v>
      </c>
      <c r="IV58" s="16" t="e">
        <f t="shared" si="11"/>
        <v>#DIV/0!</v>
      </c>
      <c r="IW58" s="20">
        <f t="shared" si="514"/>
        <v>66.666666666666657</v>
      </c>
      <c r="IX58" s="71">
        <f>DANE!DM58</f>
        <v>43882</v>
      </c>
      <c r="IY58" s="76">
        <v>4</v>
      </c>
      <c r="IZ58" s="77">
        <v>3</v>
      </c>
      <c r="JA58" s="77">
        <v>2</v>
      </c>
      <c r="JB58" s="77">
        <v>3</v>
      </c>
      <c r="JC58" s="77">
        <v>2</v>
      </c>
      <c r="JD58" s="77">
        <v>2</v>
      </c>
      <c r="JE58" s="77">
        <v>2</v>
      </c>
      <c r="JF58" s="77">
        <v>1</v>
      </c>
      <c r="JG58" s="77">
        <v>2</v>
      </c>
      <c r="JH58" s="77">
        <v>3</v>
      </c>
      <c r="JI58" s="77">
        <v>2</v>
      </c>
      <c r="JJ58" s="77">
        <v>2</v>
      </c>
      <c r="JK58" s="77">
        <v>2</v>
      </c>
      <c r="JL58" s="77">
        <v>2</v>
      </c>
      <c r="JM58" s="77">
        <v>1</v>
      </c>
      <c r="JN58" s="77">
        <v>2</v>
      </c>
      <c r="JO58" s="77">
        <v>1</v>
      </c>
      <c r="JP58" s="77">
        <v>3</v>
      </c>
      <c r="JQ58" s="77">
        <v>2</v>
      </c>
      <c r="JR58" s="77">
        <v>2</v>
      </c>
      <c r="JS58" s="77">
        <v>2</v>
      </c>
      <c r="JT58" s="77">
        <v>3</v>
      </c>
      <c r="JU58" s="77">
        <v>2</v>
      </c>
      <c r="JV58" s="77">
        <v>2</v>
      </c>
      <c r="JW58" s="77">
        <v>2</v>
      </c>
      <c r="JX58" s="77">
        <v>2</v>
      </c>
      <c r="JY58" s="77">
        <v>3</v>
      </c>
      <c r="JZ58" s="77">
        <v>2</v>
      </c>
      <c r="KA58" s="77">
        <v>4</v>
      </c>
      <c r="KB58" s="78">
        <v>5</v>
      </c>
      <c r="KC58" s="76">
        <v>2</v>
      </c>
      <c r="KD58" s="77">
        <v>1</v>
      </c>
      <c r="KE58" s="77">
        <v>1</v>
      </c>
      <c r="KF58" s="77">
        <v>3</v>
      </c>
      <c r="KG58" s="77">
        <v>3</v>
      </c>
      <c r="KH58" s="77">
        <v>2</v>
      </c>
      <c r="KI58" s="77">
        <v>2</v>
      </c>
      <c r="KJ58" s="77">
        <v>4</v>
      </c>
      <c r="KK58" s="77">
        <v>2</v>
      </c>
      <c r="KL58" s="77">
        <v>1</v>
      </c>
      <c r="KM58" s="77">
        <v>3</v>
      </c>
      <c r="KN58" s="77">
        <v>3</v>
      </c>
      <c r="KO58" s="77">
        <v>3</v>
      </c>
      <c r="KP58" s="77">
        <v>4</v>
      </c>
      <c r="KQ58" s="77">
        <v>1</v>
      </c>
      <c r="KR58" s="77">
        <v>2</v>
      </c>
      <c r="KS58" s="77">
        <v>2</v>
      </c>
      <c r="KT58" s="77">
        <v>1</v>
      </c>
      <c r="KU58" s="77">
        <v>2</v>
      </c>
      <c r="KV58" s="77">
        <v>2</v>
      </c>
      <c r="KW58" s="77">
        <v>2</v>
      </c>
      <c r="KX58" s="77">
        <v>4</v>
      </c>
      <c r="KY58" s="77">
        <v>4</v>
      </c>
      <c r="KZ58" s="77">
        <v>4</v>
      </c>
      <c r="LA58" s="77">
        <v>1</v>
      </c>
      <c r="LB58" s="77">
        <v>1</v>
      </c>
      <c r="LC58" s="77">
        <v>0</v>
      </c>
      <c r="LD58" s="78">
        <v>0</v>
      </c>
      <c r="LE58" s="25">
        <f>(((SUM('QLQ-30 + QLQ-OV28'!KA58:KB58)/2)-1)/6)*100</f>
        <v>58.333333333333336</v>
      </c>
      <c r="LF58" s="24">
        <f t="shared" si="515"/>
        <v>40</v>
      </c>
      <c r="LG58" s="24">
        <f t="shared" si="516"/>
        <v>66.666666666666671</v>
      </c>
      <c r="LH58" s="24">
        <f t="shared" si="517"/>
        <v>58.333333333333329</v>
      </c>
      <c r="LI58" s="24">
        <f t="shared" si="518"/>
        <v>66.666666666666671</v>
      </c>
      <c r="LJ58" s="24">
        <f t="shared" si="519"/>
        <v>50</v>
      </c>
      <c r="LK58" s="24">
        <f t="shared" si="520"/>
        <v>55.55555555555555</v>
      </c>
      <c r="LL58" s="24">
        <f t="shared" si="521"/>
        <v>16.666666666666664</v>
      </c>
      <c r="LM58" s="24">
        <f t="shared" si="522"/>
        <v>33.333333333333329</v>
      </c>
      <c r="LN58" s="24">
        <f t="shared" si="523"/>
        <v>0</v>
      </c>
      <c r="LO58" s="24">
        <f t="shared" si="524"/>
        <v>33.333333333333329</v>
      </c>
      <c r="LP58" s="24">
        <f t="shared" si="525"/>
        <v>33.333333333333329</v>
      </c>
      <c r="LQ58" s="24">
        <f t="shared" si="526"/>
        <v>33.333333333333329</v>
      </c>
      <c r="LR58" s="24">
        <f t="shared" si="527"/>
        <v>0</v>
      </c>
      <c r="LS58" s="26">
        <f t="shared" si="528"/>
        <v>33.333333333333329</v>
      </c>
      <c r="LT58" s="27">
        <f t="shared" si="529"/>
        <v>33.333333333333329</v>
      </c>
      <c r="LU58" s="24">
        <f t="shared" si="530"/>
        <v>0</v>
      </c>
      <c r="LV58" s="24">
        <f t="shared" si="531"/>
        <v>100</v>
      </c>
      <c r="LW58" s="24">
        <f t="shared" si="532"/>
        <v>33.333333333333329</v>
      </c>
      <c r="LX58" s="24">
        <f t="shared" si="533"/>
        <v>66.666666666666657</v>
      </c>
      <c r="LY58" s="24">
        <f t="shared" si="534"/>
        <v>16.666666666666664</v>
      </c>
      <c r="LZ58" s="24">
        <f t="shared" si="535"/>
        <v>33.333333333333329</v>
      </c>
      <c r="MA58" s="26">
        <f t="shared" si="536"/>
        <v>66.666666666666657</v>
      </c>
      <c r="MB58" s="23">
        <f t="shared" si="537"/>
        <v>0</v>
      </c>
      <c r="MC58" s="16" t="e">
        <f t="shared" si="12"/>
        <v>#DIV/0!</v>
      </c>
      <c r="MD58" s="20">
        <f t="shared" si="538"/>
        <v>66.666666666666657</v>
      </c>
    </row>
    <row r="59" spans="1:342">
      <c r="A59" s="40" t="s">
        <v>63</v>
      </c>
      <c r="B59" s="4" t="str">
        <f>DANE!B59</f>
        <v>25RM</v>
      </c>
      <c r="C59" s="72">
        <f>DANE!H59</f>
        <v>43691</v>
      </c>
      <c r="D59" s="76">
        <v>3</v>
      </c>
      <c r="E59" s="77">
        <v>2</v>
      </c>
      <c r="F59" s="77">
        <v>2</v>
      </c>
      <c r="G59" s="77">
        <v>3</v>
      </c>
      <c r="H59" s="77">
        <v>3</v>
      </c>
      <c r="I59" s="77">
        <v>3</v>
      </c>
      <c r="J59" s="77">
        <v>3</v>
      </c>
      <c r="K59" s="77">
        <v>2</v>
      </c>
      <c r="L59" s="77">
        <v>2</v>
      </c>
      <c r="M59" s="77">
        <v>3</v>
      </c>
      <c r="N59" s="77">
        <v>3</v>
      </c>
      <c r="O59" s="77">
        <v>4</v>
      </c>
      <c r="P59" s="77">
        <v>2</v>
      </c>
      <c r="Q59" s="77">
        <v>2</v>
      </c>
      <c r="R59" s="77">
        <v>2</v>
      </c>
      <c r="S59" s="77">
        <v>3</v>
      </c>
      <c r="T59" s="77">
        <v>2</v>
      </c>
      <c r="U59" s="77">
        <v>3</v>
      </c>
      <c r="V59" s="77">
        <v>3</v>
      </c>
      <c r="W59" s="77">
        <v>2</v>
      </c>
      <c r="X59" s="77">
        <v>2</v>
      </c>
      <c r="Y59" s="77">
        <v>2</v>
      </c>
      <c r="Z59" s="77">
        <v>2</v>
      </c>
      <c r="AA59" s="77">
        <v>3</v>
      </c>
      <c r="AB59" s="77">
        <v>2</v>
      </c>
      <c r="AC59" s="77">
        <v>3</v>
      </c>
      <c r="AD59" s="77">
        <v>2</v>
      </c>
      <c r="AE59" s="77">
        <v>3</v>
      </c>
      <c r="AF59" s="77">
        <v>3</v>
      </c>
      <c r="AG59" s="78">
        <v>3</v>
      </c>
      <c r="AH59" s="76">
        <v>2</v>
      </c>
      <c r="AI59" s="77">
        <v>3</v>
      </c>
      <c r="AJ59" s="77">
        <v>3</v>
      </c>
      <c r="AK59" s="77">
        <v>3</v>
      </c>
      <c r="AL59" s="77">
        <v>3</v>
      </c>
      <c r="AM59" s="77">
        <v>2</v>
      </c>
      <c r="AN59" s="77">
        <v>2</v>
      </c>
      <c r="AO59" s="77">
        <v>1</v>
      </c>
      <c r="AP59" s="77">
        <v>1</v>
      </c>
      <c r="AQ59" s="77">
        <v>2</v>
      </c>
      <c r="AR59" s="77">
        <v>1</v>
      </c>
      <c r="AS59" s="77">
        <v>1</v>
      </c>
      <c r="AT59" s="77">
        <v>1</v>
      </c>
      <c r="AU59" s="77">
        <v>2</v>
      </c>
      <c r="AV59" s="77">
        <v>1</v>
      </c>
      <c r="AW59" s="77">
        <v>2</v>
      </c>
      <c r="AX59" s="77">
        <v>1</v>
      </c>
      <c r="AY59" s="77">
        <v>1</v>
      </c>
      <c r="AZ59" s="77">
        <v>1</v>
      </c>
      <c r="BA59" s="77">
        <v>2</v>
      </c>
      <c r="BB59" s="77">
        <v>2</v>
      </c>
      <c r="BC59" s="77">
        <v>3</v>
      </c>
      <c r="BD59" s="77">
        <v>3</v>
      </c>
      <c r="BE59" s="77">
        <v>4</v>
      </c>
      <c r="BF59" s="77">
        <v>1</v>
      </c>
      <c r="BG59" s="77">
        <v>1</v>
      </c>
      <c r="BH59" s="77">
        <v>0</v>
      </c>
      <c r="BI59" s="78">
        <v>0</v>
      </c>
      <c r="BJ59" s="25">
        <f>(((SUM('QLQ-30 + QLQ-OV28'!AF59:AG59)/2)-1)/6)*100</f>
        <v>33.333333333333329</v>
      </c>
      <c r="BK59" s="24">
        <f t="shared" si="539"/>
        <v>46.666666666666664</v>
      </c>
      <c r="BL59" s="24">
        <f t="shared" si="540"/>
        <v>33.333333333333336</v>
      </c>
      <c r="BM59" s="24">
        <f t="shared" si="541"/>
        <v>58.333333333333329</v>
      </c>
      <c r="BN59" s="24">
        <f t="shared" si="542"/>
        <v>66.666666666666671</v>
      </c>
      <c r="BO59" s="24">
        <f t="shared" si="543"/>
        <v>50</v>
      </c>
      <c r="BP59" s="24">
        <f t="shared" si="544"/>
        <v>77.777777777777786</v>
      </c>
      <c r="BQ59" s="24">
        <f t="shared" si="545"/>
        <v>33.333333333333329</v>
      </c>
      <c r="BR59" s="24">
        <f t="shared" si="546"/>
        <v>50</v>
      </c>
      <c r="BS59" s="24">
        <f t="shared" si="547"/>
        <v>33.333333333333329</v>
      </c>
      <c r="BT59" s="24">
        <f t="shared" si="548"/>
        <v>66.666666666666657</v>
      </c>
      <c r="BU59" s="24">
        <f t="shared" si="549"/>
        <v>33.333333333333329</v>
      </c>
      <c r="BV59" s="24">
        <f t="shared" si="550"/>
        <v>66.666666666666657</v>
      </c>
      <c r="BW59" s="24">
        <f t="shared" si="551"/>
        <v>33.333333333333329</v>
      </c>
      <c r="BX59" s="26">
        <f t="shared" si="552"/>
        <v>66.666666666666657</v>
      </c>
      <c r="BY59" s="27">
        <f t="shared" si="553"/>
        <v>33.333333333333329</v>
      </c>
      <c r="BZ59" s="24">
        <f t="shared" si="554"/>
        <v>0</v>
      </c>
      <c r="CA59" s="24">
        <f t="shared" si="555"/>
        <v>77.777777777777786</v>
      </c>
      <c r="CB59" s="24">
        <f t="shared" si="556"/>
        <v>52.380952380952387</v>
      </c>
      <c r="CC59" s="24">
        <f t="shared" si="557"/>
        <v>0</v>
      </c>
      <c r="CD59" s="24">
        <f t="shared" si="558"/>
        <v>0</v>
      </c>
      <c r="CE59" s="24">
        <f t="shared" si="559"/>
        <v>20.000000000000004</v>
      </c>
      <c r="CF59" s="26">
        <f t="shared" si="560"/>
        <v>0</v>
      </c>
      <c r="CG59" s="23">
        <f t="shared" si="561"/>
        <v>0</v>
      </c>
      <c r="CH59" s="16" t="e">
        <f t="shared" si="0"/>
        <v>#DIV/0!</v>
      </c>
      <c r="CI59" s="20">
        <f t="shared" si="562"/>
        <v>0</v>
      </c>
      <c r="CJ59" s="71">
        <f>DANE!AY59</f>
        <v>43712</v>
      </c>
      <c r="CK59" s="76">
        <v>2</v>
      </c>
      <c r="CL59" s="77">
        <v>2</v>
      </c>
      <c r="CM59" s="77">
        <v>2</v>
      </c>
      <c r="CN59" s="77">
        <v>2</v>
      </c>
      <c r="CO59" s="77">
        <v>1</v>
      </c>
      <c r="CP59" s="77">
        <v>1</v>
      </c>
      <c r="CQ59" s="77">
        <v>1</v>
      </c>
      <c r="CR59" s="77">
        <v>1</v>
      </c>
      <c r="CS59" s="77">
        <v>2</v>
      </c>
      <c r="CT59" s="77">
        <v>2</v>
      </c>
      <c r="CU59" s="77">
        <v>2</v>
      </c>
      <c r="CV59" s="77">
        <v>2</v>
      </c>
      <c r="CW59" s="77">
        <v>2</v>
      </c>
      <c r="CX59" s="77">
        <v>1</v>
      </c>
      <c r="CY59" s="77">
        <v>1</v>
      </c>
      <c r="CZ59" s="77">
        <v>2</v>
      </c>
      <c r="DA59" s="77">
        <v>1</v>
      </c>
      <c r="DB59" s="77">
        <v>2</v>
      </c>
      <c r="DC59" s="77">
        <v>1</v>
      </c>
      <c r="DD59" s="77">
        <v>1</v>
      </c>
      <c r="DE59" s="77">
        <v>2</v>
      </c>
      <c r="DF59" s="77">
        <v>2</v>
      </c>
      <c r="DG59" s="77">
        <v>2</v>
      </c>
      <c r="DH59" s="77">
        <v>2</v>
      </c>
      <c r="DI59" s="77">
        <v>1</v>
      </c>
      <c r="DJ59" s="77">
        <v>1</v>
      </c>
      <c r="DK59" s="77">
        <v>2</v>
      </c>
      <c r="DL59" s="77">
        <v>1</v>
      </c>
      <c r="DM59" s="77">
        <v>3</v>
      </c>
      <c r="DN59" s="78">
        <v>3</v>
      </c>
      <c r="DO59" s="76">
        <v>2</v>
      </c>
      <c r="DP59" s="77">
        <v>2</v>
      </c>
      <c r="DQ59" s="77">
        <v>1</v>
      </c>
      <c r="DR59" s="77">
        <v>1</v>
      </c>
      <c r="DS59" s="77">
        <v>1</v>
      </c>
      <c r="DT59" s="77">
        <v>2</v>
      </c>
      <c r="DU59" s="77">
        <v>2</v>
      </c>
      <c r="DV59" s="77">
        <v>2</v>
      </c>
      <c r="DW59" s="77">
        <v>2</v>
      </c>
      <c r="DX59" s="77">
        <v>2</v>
      </c>
      <c r="DY59" s="77">
        <v>2</v>
      </c>
      <c r="DZ59" s="77">
        <v>2</v>
      </c>
      <c r="EA59" s="77">
        <v>2</v>
      </c>
      <c r="EB59" s="77">
        <v>3</v>
      </c>
      <c r="EC59" s="77">
        <v>1</v>
      </c>
      <c r="ED59" s="77">
        <v>2</v>
      </c>
      <c r="EE59" s="77">
        <v>1</v>
      </c>
      <c r="EF59" s="77">
        <v>1</v>
      </c>
      <c r="EG59" s="77">
        <v>1</v>
      </c>
      <c r="EH59" s="77">
        <v>2</v>
      </c>
      <c r="EI59" s="77">
        <v>2</v>
      </c>
      <c r="EJ59" s="77">
        <v>3</v>
      </c>
      <c r="EK59" s="77">
        <v>2</v>
      </c>
      <c r="EL59" s="77">
        <v>4</v>
      </c>
      <c r="EM59" s="77">
        <v>1</v>
      </c>
      <c r="EN59" s="77">
        <v>1</v>
      </c>
      <c r="EO59" s="77">
        <v>0</v>
      </c>
      <c r="EP59" s="78">
        <v>0</v>
      </c>
      <c r="EQ59" s="25">
        <f>(((SUM('QLQ-30 + QLQ-OV28'!DM59:DN59)/2)-1)/6)*100</f>
        <v>33.333333333333329</v>
      </c>
      <c r="ER59" s="24">
        <f t="shared" si="467"/>
        <v>73.333333333333343</v>
      </c>
      <c r="ES59" s="24">
        <f t="shared" si="468"/>
        <v>100</v>
      </c>
      <c r="ET59" s="24">
        <f t="shared" si="469"/>
        <v>66.666666666666671</v>
      </c>
      <c r="EU59" s="24">
        <f t="shared" si="470"/>
        <v>100</v>
      </c>
      <c r="EV59" s="24">
        <f t="shared" si="471"/>
        <v>83.333333333333343</v>
      </c>
      <c r="EW59" s="24">
        <f t="shared" si="472"/>
        <v>33.333333333333329</v>
      </c>
      <c r="EX59" s="24">
        <f t="shared" si="473"/>
        <v>0</v>
      </c>
      <c r="EY59" s="24">
        <f t="shared" si="474"/>
        <v>16.666666666666664</v>
      </c>
      <c r="EZ59" s="24">
        <f t="shared" si="475"/>
        <v>0</v>
      </c>
      <c r="FA59" s="24">
        <f t="shared" si="476"/>
        <v>33.333333333333329</v>
      </c>
      <c r="FB59" s="24">
        <f t="shared" si="477"/>
        <v>33.333333333333329</v>
      </c>
      <c r="FC59" s="24">
        <f t="shared" si="478"/>
        <v>33.333333333333329</v>
      </c>
      <c r="FD59" s="24">
        <f t="shared" si="479"/>
        <v>0</v>
      </c>
      <c r="FE59" s="26">
        <f t="shared" si="480"/>
        <v>0</v>
      </c>
      <c r="FF59" s="27">
        <f t="shared" si="481"/>
        <v>33.333333333333329</v>
      </c>
      <c r="FG59" s="24">
        <f t="shared" si="482"/>
        <v>0</v>
      </c>
      <c r="FH59" s="24">
        <f t="shared" si="483"/>
        <v>66.666666666666657</v>
      </c>
      <c r="FI59" s="24">
        <f t="shared" si="484"/>
        <v>19.047619047619047</v>
      </c>
      <c r="FJ59" s="24">
        <f t="shared" si="485"/>
        <v>33.333333333333329</v>
      </c>
      <c r="FK59" s="24">
        <f t="shared" si="486"/>
        <v>0</v>
      </c>
      <c r="FL59" s="24">
        <f t="shared" si="487"/>
        <v>26.666666666666668</v>
      </c>
      <c r="FM59" s="26">
        <f t="shared" si="488"/>
        <v>33.333333333333329</v>
      </c>
      <c r="FN59" s="23">
        <f t="shared" si="489"/>
        <v>0</v>
      </c>
      <c r="FO59" s="16" t="e">
        <f t="shared" si="10"/>
        <v>#DIV/0!</v>
      </c>
      <c r="FP59" s="20">
        <f t="shared" si="490"/>
        <v>33.333333333333329</v>
      </c>
      <c r="FQ59" s="71">
        <f>DANE!CF59</f>
        <v>43791</v>
      </c>
      <c r="FR59" s="76">
        <v>2</v>
      </c>
      <c r="FS59" s="77">
        <v>2</v>
      </c>
      <c r="FT59" s="77">
        <v>2</v>
      </c>
      <c r="FU59" s="77">
        <v>2</v>
      </c>
      <c r="FV59" s="77">
        <v>2</v>
      </c>
      <c r="FW59" s="77">
        <v>2</v>
      </c>
      <c r="FX59" s="77">
        <v>2</v>
      </c>
      <c r="FY59" s="77">
        <v>1</v>
      </c>
      <c r="FZ59" s="77">
        <v>1</v>
      </c>
      <c r="GA59" s="77">
        <v>2</v>
      </c>
      <c r="GB59" s="77">
        <v>3</v>
      </c>
      <c r="GC59" s="77">
        <v>2</v>
      </c>
      <c r="GD59" s="77">
        <v>2</v>
      </c>
      <c r="GE59" s="77">
        <v>2</v>
      </c>
      <c r="GF59" s="77">
        <v>1</v>
      </c>
      <c r="GG59" s="77">
        <v>2</v>
      </c>
      <c r="GH59" s="77">
        <v>1</v>
      </c>
      <c r="GI59" s="77">
        <v>2</v>
      </c>
      <c r="GJ59" s="77">
        <v>2</v>
      </c>
      <c r="GK59" s="77">
        <v>2</v>
      </c>
      <c r="GL59" s="77">
        <v>2</v>
      </c>
      <c r="GM59" s="77">
        <v>2</v>
      </c>
      <c r="GN59" s="77">
        <v>2</v>
      </c>
      <c r="GO59" s="77">
        <v>2</v>
      </c>
      <c r="GP59" s="77">
        <v>1</v>
      </c>
      <c r="GQ59" s="77">
        <v>2</v>
      </c>
      <c r="GR59" s="77">
        <v>2</v>
      </c>
      <c r="GS59" s="77">
        <v>2</v>
      </c>
      <c r="GT59" s="77">
        <v>5</v>
      </c>
      <c r="GU59" s="78">
        <v>6</v>
      </c>
      <c r="GV59" s="76">
        <v>2</v>
      </c>
      <c r="GW59" s="77">
        <v>2</v>
      </c>
      <c r="GX59" s="77">
        <v>2</v>
      </c>
      <c r="GY59" s="77">
        <v>2</v>
      </c>
      <c r="GZ59" s="77">
        <v>3</v>
      </c>
      <c r="HA59" s="77">
        <v>2</v>
      </c>
      <c r="HB59" s="77">
        <v>1</v>
      </c>
      <c r="HC59" s="77">
        <v>3</v>
      </c>
      <c r="HD59" s="77">
        <v>2</v>
      </c>
      <c r="HE59" s="77">
        <v>2</v>
      </c>
      <c r="HF59" s="77">
        <v>2</v>
      </c>
      <c r="HG59" s="77">
        <v>3</v>
      </c>
      <c r="HH59" s="77">
        <v>3</v>
      </c>
      <c r="HI59" s="77">
        <v>4</v>
      </c>
      <c r="HJ59" s="77">
        <v>1</v>
      </c>
      <c r="HK59" s="77">
        <v>2</v>
      </c>
      <c r="HL59" s="77">
        <v>2</v>
      </c>
      <c r="HM59" s="77">
        <v>1</v>
      </c>
      <c r="HN59" s="77">
        <v>1</v>
      </c>
      <c r="HO59" s="77">
        <v>1</v>
      </c>
      <c r="HP59" s="77">
        <v>1</v>
      </c>
      <c r="HQ59" s="77">
        <v>4</v>
      </c>
      <c r="HR59" s="77">
        <v>4</v>
      </c>
      <c r="HS59" s="77">
        <v>4</v>
      </c>
      <c r="HT59" s="77">
        <v>1</v>
      </c>
      <c r="HU59" s="77">
        <v>1</v>
      </c>
      <c r="HV59" s="77">
        <v>0</v>
      </c>
      <c r="HW59" s="78">
        <v>0</v>
      </c>
      <c r="HX59" s="25">
        <f>(((SUM('QLQ-30 + QLQ-OV28'!GT59:GU59)/2)-1)/6)*100</f>
        <v>75</v>
      </c>
      <c r="HY59" s="24">
        <f t="shared" si="491"/>
        <v>66.666666666666671</v>
      </c>
      <c r="HZ59" s="24">
        <f t="shared" si="492"/>
        <v>66.666666666666671</v>
      </c>
      <c r="IA59" s="24">
        <f t="shared" si="493"/>
        <v>66.666666666666671</v>
      </c>
      <c r="IB59" s="24">
        <f t="shared" si="494"/>
        <v>83.333333333333343</v>
      </c>
      <c r="IC59" s="24">
        <f t="shared" si="495"/>
        <v>66.666666666666671</v>
      </c>
      <c r="ID59" s="24">
        <f t="shared" si="496"/>
        <v>33.333333333333329</v>
      </c>
      <c r="IE59" s="24">
        <f t="shared" si="497"/>
        <v>16.666666666666664</v>
      </c>
      <c r="IF59" s="24">
        <f t="shared" si="498"/>
        <v>16.666666666666664</v>
      </c>
      <c r="IG59" s="24">
        <f t="shared" si="499"/>
        <v>0</v>
      </c>
      <c r="IH59" s="24">
        <f t="shared" si="500"/>
        <v>66.666666666666657</v>
      </c>
      <c r="II59" s="24">
        <f t="shared" si="501"/>
        <v>33.333333333333329</v>
      </c>
      <c r="IJ59" s="24">
        <f t="shared" si="502"/>
        <v>33.333333333333329</v>
      </c>
      <c r="IK59" s="24">
        <f t="shared" si="503"/>
        <v>0</v>
      </c>
      <c r="IL59" s="26">
        <f t="shared" si="504"/>
        <v>33.333333333333329</v>
      </c>
      <c r="IM59" s="27">
        <f t="shared" si="505"/>
        <v>0</v>
      </c>
      <c r="IN59" s="24">
        <f t="shared" si="506"/>
        <v>0</v>
      </c>
      <c r="IO59" s="24">
        <f t="shared" si="507"/>
        <v>100</v>
      </c>
      <c r="IP59" s="24">
        <f t="shared" si="508"/>
        <v>33.333333333333329</v>
      </c>
      <c r="IQ59" s="24">
        <f t="shared" si="509"/>
        <v>55.55555555555555</v>
      </c>
      <c r="IR59" s="24">
        <f t="shared" si="510"/>
        <v>0</v>
      </c>
      <c r="IS59" s="24">
        <f t="shared" si="511"/>
        <v>40.000000000000007</v>
      </c>
      <c r="IT59" s="26">
        <f t="shared" si="512"/>
        <v>50</v>
      </c>
      <c r="IU59" s="23">
        <f t="shared" si="513"/>
        <v>0</v>
      </c>
      <c r="IV59" s="16" t="e">
        <f t="shared" si="11"/>
        <v>#DIV/0!</v>
      </c>
      <c r="IW59" s="20">
        <f t="shared" si="514"/>
        <v>50</v>
      </c>
      <c r="IX59" s="71">
        <f>DANE!DM59</f>
        <v>43852</v>
      </c>
      <c r="IY59" s="76">
        <v>2</v>
      </c>
      <c r="IZ59" s="77">
        <v>2</v>
      </c>
      <c r="JA59" s="77">
        <v>2</v>
      </c>
      <c r="JB59" s="77">
        <v>2</v>
      </c>
      <c r="JC59" s="77">
        <v>2</v>
      </c>
      <c r="JD59" s="77">
        <v>2</v>
      </c>
      <c r="JE59" s="77">
        <v>2</v>
      </c>
      <c r="JF59" s="77">
        <v>1</v>
      </c>
      <c r="JG59" s="77">
        <v>2</v>
      </c>
      <c r="JH59" s="77">
        <v>3</v>
      </c>
      <c r="JI59" s="77">
        <v>2</v>
      </c>
      <c r="JJ59" s="77">
        <v>2</v>
      </c>
      <c r="JK59" s="77">
        <v>2</v>
      </c>
      <c r="JL59" s="77">
        <v>2</v>
      </c>
      <c r="JM59" s="77">
        <v>1</v>
      </c>
      <c r="JN59" s="77">
        <v>2</v>
      </c>
      <c r="JO59" s="77">
        <v>1</v>
      </c>
      <c r="JP59" s="77">
        <v>2</v>
      </c>
      <c r="JQ59" s="77">
        <v>2</v>
      </c>
      <c r="JR59" s="77">
        <v>2</v>
      </c>
      <c r="JS59" s="77">
        <v>2</v>
      </c>
      <c r="JT59" s="77">
        <v>2</v>
      </c>
      <c r="JU59" s="77">
        <v>2</v>
      </c>
      <c r="JV59" s="77">
        <v>2</v>
      </c>
      <c r="JW59" s="77">
        <v>2</v>
      </c>
      <c r="JX59" s="77">
        <v>2</v>
      </c>
      <c r="JY59" s="77">
        <v>2</v>
      </c>
      <c r="JZ59" s="77">
        <v>2</v>
      </c>
      <c r="KA59" s="77">
        <v>5</v>
      </c>
      <c r="KB59" s="78">
        <v>5</v>
      </c>
      <c r="KC59" s="76">
        <v>2</v>
      </c>
      <c r="KD59" s="77">
        <v>2</v>
      </c>
      <c r="KE59" s="77">
        <v>2</v>
      </c>
      <c r="KF59" s="77">
        <v>3</v>
      </c>
      <c r="KG59" s="77">
        <v>2</v>
      </c>
      <c r="KH59" s="77">
        <v>2</v>
      </c>
      <c r="KI59" s="77">
        <v>2</v>
      </c>
      <c r="KJ59" s="77">
        <v>4</v>
      </c>
      <c r="KK59" s="77">
        <v>2</v>
      </c>
      <c r="KL59" s="77">
        <v>2</v>
      </c>
      <c r="KM59" s="77">
        <v>2</v>
      </c>
      <c r="KN59" s="77">
        <v>3</v>
      </c>
      <c r="KO59" s="77">
        <v>3</v>
      </c>
      <c r="KP59" s="77">
        <v>3</v>
      </c>
      <c r="KQ59" s="77">
        <v>1</v>
      </c>
      <c r="KR59" s="77">
        <v>2</v>
      </c>
      <c r="KS59" s="77">
        <v>2</v>
      </c>
      <c r="KT59" s="77">
        <v>1</v>
      </c>
      <c r="KU59" s="77">
        <v>1</v>
      </c>
      <c r="KV59" s="77">
        <v>1</v>
      </c>
      <c r="KW59" s="77">
        <v>1</v>
      </c>
      <c r="KX59" s="77">
        <v>4</v>
      </c>
      <c r="KY59" s="77">
        <v>4</v>
      </c>
      <c r="KZ59" s="77">
        <v>4</v>
      </c>
      <c r="LA59" s="77">
        <v>1</v>
      </c>
      <c r="LB59" s="77">
        <v>1</v>
      </c>
      <c r="LC59" s="77">
        <v>0</v>
      </c>
      <c r="LD59" s="78">
        <v>0</v>
      </c>
      <c r="LE59" s="25">
        <f>(((SUM('QLQ-30 + QLQ-OV28'!KA59:KB59)/2)-1)/6)*100</f>
        <v>66.666666666666657</v>
      </c>
      <c r="LF59" s="24">
        <f t="shared" si="515"/>
        <v>66.666666666666671</v>
      </c>
      <c r="LG59" s="24">
        <f t="shared" si="516"/>
        <v>66.666666666666671</v>
      </c>
      <c r="LH59" s="24">
        <f t="shared" si="517"/>
        <v>66.666666666666671</v>
      </c>
      <c r="LI59" s="24">
        <f t="shared" si="518"/>
        <v>66.666666666666671</v>
      </c>
      <c r="LJ59" s="24">
        <f t="shared" si="519"/>
        <v>66.666666666666671</v>
      </c>
      <c r="LK59" s="24">
        <f t="shared" si="520"/>
        <v>44.44444444444445</v>
      </c>
      <c r="LL59" s="24">
        <f t="shared" si="521"/>
        <v>16.666666666666664</v>
      </c>
      <c r="LM59" s="24">
        <f t="shared" si="522"/>
        <v>33.333333333333329</v>
      </c>
      <c r="LN59" s="24">
        <f t="shared" si="523"/>
        <v>0</v>
      </c>
      <c r="LO59" s="24">
        <f t="shared" si="524"/>
        <v>33.333333333333329</v>
      </c>
      <c r="LP59" s="24">
        <f t="shared" si="525"/>
        <v>33.333333333333329</v>
      </c>
      <c r="LQ59" s="24">
        <f t="shared" si="526"/>
        <v>33.333333333333329</v>
      </c>
      <c r="LR59" s="24">
        <f t="shared" si="527"/>
        <v>0</v>
      </c>
      <c r="LS59" s="26">
        <f t="shared" si="528"/>
        <v>33.333333333333329</v>
      </c>
      <c r="LT59" s="27">
        <f t="shared" si="529"/>
        <v>0</v>
      </c>
      <c r="LU59" s="24">
        <f t="shared" si="530"/>
        <v>0</v>
      </c>
      <c r="LV59" s="24">
        <f t="shared" si="531"/>
        <v>100</v>
      </c>
      <c r="LW59" s="24">
        <f t="shared" si="532"/>
        <v>38.095238095238095</v>
      </c>
      <c r="LX59" s="24">
        <f t="shared" si="533"/>
        <v>55.55555555555555</v>
      </c>
      <c r="LY59" s="24">
        <f t="shared" si="534"/>
        <v>0</v>
      </c>
      <c r="LZ59" s="24">
        <f t="shared" si="535"/>
        <v>33.333333333333329</v>
      </c>
      <c r="MA59" s="26">
        <f t="shared" si="536"/>
        <v>66.666666666666657</v>
      </c>
      <c r="MB59" s="23">
        <f t="shared" si="537"/>
        <v>0</v>
      </c>
      <c r="MC59" s="16" t="e">
        <f t="shared" si="12"/>
        <v>#DIV/0!</v>
      </c>
      <c r="MD59" s="20">
        <f t="shared" si="538"/>
        <v>66.666666666666657</v>
      </c>
    </row>
    <row r="60" spans="1:342">
      <c r="A60" s="40" t="s">
        <v>64</v>
      </c>
      <c r="B60" s="4" t="str">
        <f>DANE!B60</f>
        <v>31KB</v>
      </c>
      <c r="C60" s="72">
        <f>DANE!H60</f>
        <v>43703</v>
      </c>
      <c r="D60" s="76">
        <v>2</v>
      </c>
      <c r="E60" s="77">
        <v>2</v>
      </c>
      <c r="F60" s="77">
        <v>1</v>
      </c>
      <c r="G60" s="77">
        <v>2</v>
      </c>
      <c r="H60" s="77">
        <v>1</v>
      </c>
      <c r="I60" s="77">
        <v>2</v>
      </c>
      <c r="J60" s="77">
        <v>2</v>
      </c>
      <c r="K60" s="77">
        <v>1</v>
      </c>
      <c r="L60" s="77">
        <v>2</v>
      </c>
      <c r="M60" s="77">
        <v>2</v>
      </c>
      <c r="N60" s="77">
        <v>2</v>
      </c>
      <c r="O60" s="77">
        <v>2</v>
      </c>
      <c r="P60" s="77">
        <v>2</v>
      </c>
      <c r="Q60" s="77">
        <v>1</v>
      </c>
      <c r="R60" s="77">
        <v>1</v>
      </c>
      <c r="S60" s="77">
        <v>1</v>
      </c>
      <c r="T60" s="77">
        <v>1</v>
      </c>
      <c r="U60" s="77">
        <v>2</v>
      </c>
      <c r="V60" s="77">
        <v>2</v>
      </c>
      <c r="W60" s="77">
        <v>2</v>
      </c>
      <c r="X60" s="77">
        <v>2</v>
      </c>
      <c r="Y60" s="77">
        <v>3</v>
      </c>
      <c r="Z60" s="77">
        <v>2</v>
      </c>
      <c r="AA60" s="77">
        <v>2</v>
      </c>
      <c r="AB60" s="77">
        <v>1</v>
      </c>
      <c r="AC60" s="77">
        <v>2</v>
      </c>
      <c r="AD60" s="77">
        <v>2</v>
      </c>
      <c r="AE60" s="77">
        <v>2</v>
      </c>
      <c r="AF60" s="77">
        <v>4</v>
      </c>
      <c r="AG60" s="78">
        <v>4</v>
      </c>
      <c r="AH60" s="76">
        <v>2</v>
      </c>
      <c r="AI60" s="77">
        <v>2</v>
      </c>
      <c r="AJ60" s="77">
        <v>2</v>
      </c>
      <c r="AK60" s="77">
        <v>1</v>
      </c>
      <c r="AL60" s="77">
        <v>2</v>
      </c>
      <c r="AM60" s="77">
        <v>2</v>
      </c>
      <c r="AN60" s="77">
        <v>1</v>
      </c>
      <c r="AO60" s="77">
        <v>1</v>
      </c>
      <c r="AP60" s="77">
        <v>0</v>
      </c>
      <c r="AQ60" s="77">
        <v>1</v>
      </c>
      <c r="AR60" s="77">
        <v>1</v>
      </c>
      <c r="AS60" s="77">
        <v>1</v>
      </c>
      <c r="AT60" s="77">
        <v>1</v>
      </c>
      <c r="AU60" s="77">
        <v>1</v>
      </c>
      <c r="AV60" s="77">
        <v>1</v>
      </c>
      <c r="AW60" s="77">
        <v>2</v>
      </c>
      <c r="AX60" s="77">
        <v>1</v>
      </c>
      <c r="AY60" s="77">
        <v>2</v>
      </c>
      <c r="AZ60" s="77">
        <v>2</v>
      </c>
      <c r="BA60" s="77">
        <v>2</v>
      </c>
      <c r="BB60" s="77">
        <v>2</v>
      </c>
      <c r="BC60" s="77">
        <v>3</v>
      </c>
      <c r="BD60" s="77">
        <v>2</v>
      </c>
      <c r="BE60" s="77">
        <v>3</v>
      </c>
      <c r="BF60" s="77">
        <v>2</v>
      </c>
      <c r="BG60" s="77">
        <v>1</v>
      </c>
      <c r="BH60" s="77">
        <v>0</v>
      </c>
      <c r="BI60" s="78">
        <v>0</v>
      </c>
      <c r="BJ60" s="25">
        <f>(((SUM('QLQ-30 + QLQ-OV28'!AF60:AG60)/2)-1)/6)*100</f>
        <v>50</v>
      </c>
      <c r="BK60" s="24">
        <f t="shared" si="539"/>
        <v>80</v>
      </c>
      <c r="BL60" s="24">
        <f t="shared" si="540"/>
        <v>66.666666666666671</v>
      </c>
      <c r="BM60" s="24">
        <f t="shared" si="541"/>
        <v>58.333333333333329</v>
      </c>
      <c r="BN60" s="24">
        <f t="shared" si="542"/>
        <v>83.333333333333343</v>
      </c>
      <c r="BO60" s="24">
        <f t="shared" si="543"/>
        <v>66.666666666666671</v>
      </c>
      <c r="BP60" s="24">
        <f t="shared" si="544"/>
        <v>33.333333333333329</v>
      </c>
      <c r="BQ60" s="24">
        <f t="shared" si="545"/>
        <v>0</v>
      </c>
      <c r="BR60" s="24">
        <f t="shared" si="546"/>
        <v>33.333333333333329</v>
      </c>
      <c r="BS60" s="24">
        <f t="shared" si="547"/>
        <v>0</v>
      </c>
      <c r="BT60" s="24">
        <f t="shared" si="548"/>
        <v>33.333333333333329</v>
      </c>
      <c r="BU60" s="24">
        <f t="shared" si="549"/>
        <v>33.333333333333329</v>
      </c>
      <c r="BV60" s="24">
        <f t="shared" si="550"/>
        <v>0</v>
      </c>
      <c r="BW60" s="24">
        <f t="shared" si="551"/>
        <v>0</v>
      </c>
      <c r="BX60" s="26">
        <f t="shared" si="552"/>
        <v>33.333333333333329</v>
      </c>
      <c r="BY60" s="27">
        <f t="shared" si="553"/>
        <v>33.333333333333329</v>
      </c>
      <c r="BZ60" s="24">
        <f t="shared" si="554"/>
        <v>16.666666666666664</v>
      </c>
      <c r="CA60" s="24">
        <f t="shared" si="555"/>
        <v>55.55555555555555</v>
      </c>
      <c r="CB60" s="24">
        <f t="shared" si="556"/>
        <v>23.809523809523807</v>
      </c>
      <c r="CC60" s="24">
        <f t="shared" si="557"/>
        <v>0</v>
      </c>
      <c r="CD60" s="24">
        <f t="shared" si="558"/>
        <v>33.333333333333329</v>
      </c>
      <c r="CE60" s="24">
        <f t="shared" si="559"/>
        <v>6.6666666666666652</v>
      </c>
      <c r="CF60" s="26">
        <f t="shared" si="560"/>
        <v>0</v>
      </c>
      <c r="CG60" s="23">
        <f t="shared" si="561"/>
        <v>16.666666666666664</v>
      </c>
      <c r="CH60" s="16" t="e">
        <f t="shared" si="0"/>
        <v>#DIV/0!</v>
      </c>
      <c r="CI60" s="20">
        <f t="shared" si="562"/>
        <v>-16.666666666666664</v>
      </c>
      <c r="CJ60" s="71">
        <f>DANE!AY60</f>
        <v>43726</v>
      </c>
      <c r="CK60" s="76">
        <v>2</v>
      </c>
      <c r="CL60" s="77">
        <v>2</v>
      </c>
      <c r="CM60" s="77">
        <v>1</v>
      </c>
      <c r="CN60" s="77">
        <v>2</v>
      </c>
      <c r="CO60" s="77">
        <v>1</v>
      </c>
      <c r="CP60" s="77">
        <v>2</v>
      </c>
      <c r="CQ60" s="77">
        <v>2</v>
      </c>
      <c r="CR60" s="77">
        <v>1</v>
      </c>
      <c r="CS60" s="77">
        <v>2</v>
      </c>
      <c r="CT60" s="77">
        <v>2</v>
      </c>
      <c r="CU60" s="77">
        <v>2</v>
      </c>
      <c r="CV60" s="77">
        <v>2</v>
      </c>
      <c r="CW60" s="77">
        <v>2</v>
      </c>
      <c r="CX60" s="77">
        <v>2</v>
      </c>
      <c r="CY60" s="77">
        <v>2</v>
      </c>
      <c r="CZ60" s="77">
        <v>1</v>
      </c>
      <c r="DA60" s="77">
        <v>1</v>
      </c>
      <c r="DB60" s="77">
        <v>2</v>
      </c>
      <c r="DC60" s="77">
        <v>2</v>
      </c>
      <c r="DD60" s="77">
        <v>2</v>
      </c>
      <c r="DE60" s="77">
        <v>2</v>
      </c>
      <c r="DF60" s="77">
        <v>3</v>
      </c>
      <c r="DG60" s="77">
        <v>2</v>
      </c>
      <c r="DH60" s="77">
        <v>3</v>
      </c>
      <c r="DI60" s="77">
        <v>1</v>
      </c>
      <c r="DJ60" s="77">
        <v>2</v>
      </c>
      <c r="DK60" s="77">
        <v>3</v>
      </c>
      <c r="DL60" s="77">
        <v>2</v>
      </c>
      <c r="DM60" s="77">
        <v>4</v>
      </c>
      <c r="DN60" s="78">
        <v>4</v>
      </c>
      <c r="DO60" s="76">
        <v>2</v>
      </c>
      <c r="DP60" s="77">
        <v>2</v>
      </c>
      <c r="DQ60" s="77">
        <v>2</v>
      </c>
      <c r="DR60" s="77">
        <v>1</v>
      </c>
      <c r="DS60" s="77">
        <v>2</v>
      </c>
      <c r="DT60" s="77">
        <v>2</v>
      </c>
      <c r="DU60" s="77">
        <v>2</v>
      </c>
      <c r="DV60" s="77">
        <v>2</v>
      </c>
      <c r="DW60" s="77">
        <v>2</v>
      </c>
      <c r="DX60" s="77">
        <v>1</v>
      </c>
      <c r="DY60" s="77">
        <v>2</v>
      </c>
      <c r="DZ60" s="77">
        <v>2</v>
      </c>
      <c r="EA60" s="77">
        <v>2</v>
      </c>
      <c r="EB60" s="77">
        <v>1</v>
      </c>
      <c r="EC60" s="77">
        <v>2</v>
      </c>
      <c r="ED60" s="77">
        <v>2</v>
      </c>
      <c r="EE60" s="77">
        <v>2</v>
      </c>
      <c r="EF60" s="77">
        <v>2</v>
      </c>
      <c r="EG60" s="77">
        <v>2</v>
      </c>
      <c r="EH60" s="77">
        <v>2</v>
      </c>
      <c r="EI60" s="77">
        <v>2</v>
      </c>
      <c r="EJ60" s="77">
        <v>3</v>
      </c>
      <c r="EK60" s="77">
        <v>2</v>
      </c>
      <c r="EL60" s="77">
        <v>3</v>
      </c>
      <c r="EM60" s="77">
        <v>1</v>
      </c>
      <c r="EN60" s="77">
        <v>1</v>
      </c>
      <c r="EO60" s="77">
        <v>0</v>
      </c>
      <c r="EP60" s="78">
        <v>0</v>
      </c>
      <c r="EQ60" s="25">
        <f>(((SUM('QLQ-30 + QLQ-OV28'!DM60:DN60)/2)-1)/6)*100</f>
        <v>50</v>
      </c>
      <c r="ER60" s="24">
        <f t="shared" si="467"/>
        <v>80</v>
      </c>
      <c r="ES60" s="24">
        <f t="shared" si="468"/>
        <v>66.666666666666671</v>
      </c>
      <c r="ET60" s="24">
        <f t="shared" si="469"/>
        <v>50</v>
      </c>
      <c r="EU60" s="24">
        <f t="shared" si="470"/>
        <v>83.333333333333343</v>
      </c>
      <c r="EV60" s="24">
        <f t="shared" si="471"/>
        <v>50</v>
      </c>
      <c r="EW60" s="24">
        <f t="shared" si="472"/>
        <v>33.333333333333329</v>
      </c>
      <c r="EX60" s="24">
        <f t="shared" si="473"/>
        <v>33.333333333333329</v>
      </c>
      <c r="EY60" s="24">
        <f t="shared" si="474"/>
        <v>33.333333333333329</v>
      </c>
      <c r="EZ60" s="24">
        <f t="shared" si="475"/>
        <v>0</v>
      </c>
      <c r="FA60" s="24">
        <f t="shared" si="476"/>
        <v>33.333333333333329</v>
      </c>
      <c r="FB60" s="24">
        <f t="shared" si="477"/>
        <v>33.333333333333329</v>
      </c>
      <c r="FC60" s="24">
        <f t="shared" si="478"/>
        <v>0</v>
      </c>
      <c r="FD60" s="24">
        <f t="shared" si="479"/>
        <v>0</v>
      </c>
      <c r="FE60" s="26">
        <f t="shared" si="480"/>
        <v>33.333333333333329</v>
      </c>
      <c r="FF60" s="27">
        <f t="shared" si="481"/>
        <v>33.333333333333329</v>
      </c>
      <c r="FG60" s="24">
        <f t="shared" si="482"/>
        <v>0</v>
      </c>
      <c r="FH60" s="24">
        <f t="shared" si="483"/>
        <v>55.55555555555555</v>
      </c>
      <c r="FI60" s="24">
        <f t="shared" si="484"/>
        <v>28.571428571428577</v>
      </c>
      <c r="FJ60" s="24">
        <f t="shared" si="485"/>
        <v>33.333333333333329</v>
      </c>
      <c r="FK60" s="24">
        <f t="shared" si="486"/>
        <v>33.333333333333329</v>
      </c>
      <c r="FL60" s="24">
        <f t="shared" si="487"/>
        <v>20.000000000000004</v>
      </c>
      <c r="FM60" s="26">
        <f t="shared" si="488"/>
        <v>33.333333333333329</v>
      </c>
      <c r="FN60" s="23">
        <f t="shared" si="489"/>
        <v>0</v>
      </c>
      <c r="FO60" s="16" t="e">
        <f t="shared" si="10"/>
        <v>#DIV/0!</v>
      </c>
      <c r="FP60" s="20">
        <f t="shared" si="490"/>
        <v>33.333333333333329</v>
      </c>
      <c r="FQ60" s="71">
        <f>DANE!CF60</f>
        <v>43768</v>
      </c>
      <c r="FR60" s="76">
        <v>2</v>
      </c>
      <c r="FS60" s="77">
        <v>2</v>
      </c>
      <c r="FT60" s="77">
        <v>1</v>
      </c>
      <c r="FU60" s="77">
        <v>2</v>
      </c>
      <c r="FV60" s="77">
        <v>1</v>
      </c>
      <c r="FW60" s="77">
        <v>2</v>
      </c>
      <c r="FX60" s="77">
        <v>3</v>
      </c>
      <c r="FY60" s="77">
        <v>2</v>
      </c>
      <c r="FZ60" s="77">
        <v>2</v>
      </c>
      <c r="GA60" s="77">
        <v>2</v>
      </c>
      <c r="GB60" s="77">
        <v>2</v>
      </c>
      <c r="GC60" s="77">
        <v>2</v>
      </c>
      <c r="GD60" s="77">
        <v>2</v>
      </c>
      <c r="GE60" s="77">
        <v>2</v>
      </c>
      <c r="GF60" s="77">
        <v>2</v>
      </c>
      <c r="GG60" s="77">
        <v>1</v>
      </c>
      <c r="GH60" s="77">
        <v>2</v>
      </c>
      <c r="GI60" s="77">
        <v>2</v>
      </c>
      <c r="GJ60" s="77">
        <v>2</v>
      </c>
      <c r="GK60" s="77">
        <v>1</v>
      </c>
      <c r="GL60" s="77">
        <v>2</v>
      </c>
      <c r="GM60" s="77">
        <v>3</v>
      </c>
      <c r="GN60" s="77">
        <v>2</v>
      </c>
      <c r="GO60" s="77">
        <v>4</v>
      </c>
      <c r="GP60" s="77">
        <v>1</v>
      </c>
      <c r="GQ60" s="77">
        <v>2</v>
      </c>
      <c r="GR60" s="77">
        <v>3</v>
      </c>
      <c r="GS60" s="77">
        <v>2</v>
      </c>
      <c r="GT60" s="77">
        <v>4</v>
      </c>
      <c r="GU60" s="78">
        <v>4</v>
      </c>
      <c r="GV60" s="76">
        <v>2</v>
      </c>
      <c r="GW60" s="77">
        <v>2</v>
      </c>
      <c r="GX60" s="77">
        <v>2</v>
      </c>
      <c r="GY60" s="77">
        <v>2</v>
      </c>
      <c r="GZ60" s="77">
        <v>2</v>
      </c>
      <c r="HA60" s="77">
        <v>3</v>
      </c>
      <c r="HB60" s="77">
        <v>2</v>
      </c>
      <c r="HC60" s="77">
        <v>4</v>
      </c>
      <c r="HD60" s="77">
        <v>3</v>
      </c>
      <c r="HE60" s="77">
        <v>2</v>
      </c>
      <c r="HF60" s="77">
        <v>2</v>
      </c>
      <c r="HG60" s="77">
        <v>2</v>
      </c>
      <c r="HH60" s="77">
        <v>2</v>
      </c>
      <c r="HI60" s="77">
        <v>2</v>
      </c>
      <c r="HJ60" s="77">
        <v>1</v>
      </c>
      <c r="HK60" s="77">
        <v>2</v>
      </c>
      <c r="HL60" s="77">
        <v>2</v>
      </c>
      <c r="HM60" s="77">
        <v>2</v>
      </c>
      <c r="HN60" s="77">
        <v>2</v>
      </c>
      <c r="HO60" s="77">
        <v>2</v>
      </c>
      <c r="HP60" s="77">
        <v>2</v>
      </c>
      <c r="HQ60" s="77">
        <v>3</v>
      </c>
      <c r="HR60" s="77">
        <v>2</v>
      </c>
      <c r="HS60" s="77">
        <v>4</v>
      </c>
      <c r="HT60" s="77">
        <v>2</v>
      </c>
      <c r="HU60" s="77">
        <v>2</v>
      </c>
      <c r="HV60" s="77">
        <v>2</v>
      </c>
      <c r="HW60" s="78">
        <v>3</v>
      </c>
      <c r="HX60" s="25">
        <f>(((SUM('QLQ-30 + QLQ-OV28'!GT60:GU60)/2)-1)/6)*100</f>
        <v>50</v>
      </c>
      <c r="HY60" s="24">
        <f t="shared" si="491"/>
        <v>80</v>
      </c>
      <c r="HZ60" s="24">
        <f t="shared" si="492"/>
        <v>50</v>
      </c>
      <c r="IA60" s="24">
        <f t="shared" si="493"/>
        <v>41.666666666666664</v>
      </c>
      <c r="IB60" s="24">
        <f t="shared" si="494"/>
        <v>100</v>
      </c>
      <c r="IC60" s="24">
        <f t="shared" si="495"/>
        <v>50</v>
      </c>
      <c r="ID60" s="24">
        <f t="shared" si="496"/>
        <v>33.333333333333329</v>
      </c>
      <c r="IE60" s="24">
        <f t="shared" si="497"/>
        <v>33.333333333333329</v>
      </c>
      <c r="IF60" s="24">
        <f t="shared" si="498"/>
        <v>33.333333333333329</v>
      </c>
      <c r="IG60" s="24">
        <f t="shared" si="499"/>
        <v>33.333333333333329</v>
      </c>
      <c r="IH60" s="24">
        <f t="shared" si="500"/>
        <v>33.333333333333329</v>
      </c>
      <c r="II60" s="24">
        <f t="shared" si="501"/>
        <v>33.333333333333329</v>
      </c>
      <c r="IJ60" s="24">
        <f t="shared" si="502"/>
        <v>0</v>
      </c>
      <c r="IK60" s="24">
        <f t="shared" si="503"/>
        <v>33.333333333333329</v>
      </c>
      <c r="IL60" s="26">
        <f t="shared" si="504"/>
        <v>33.333333333333329</v>
      </c>
      <c r="IM60" s="27">
        <f t="shared" si="505"/>
        <v>33.333333333333329</v>
      </c>
      <c r="IN60" s="24">
        <f t="shared" si="506"/>
        <v>19.444444444444443</v>
      </c>
      <c r="IO60" s="24">
        <f t="shared" si="507"/>
        <v>66.666666666666657</v>
      </c>
      <c r="IP60" s="24">
        <f t="shared" si="508"/>
        <v>38.095238095238095</v>
      </c>
      <c r="IQ60" s="24">
        <f t="shared" si="509"/>
        <v>33.333333333333329</v>
      </c>
      <c r="IR60" s="24">
        <f t="shared" si="510"/>
        <v>33.333333333333329</v>
      </c>
      <c r="IS60" s="24">
        <f t="shared" si="511"/>
        <v>26.666666666666668</v>
      </c>
      <c r="IT60" s="26">
        <f t="shared" si="512"/>
        <v>83.333333333333343</v>
      </c>
      <c r="IU60" s="23">
        <f t="shared" si="513"/>
        <v>33.333333333333329</v>
      </c>
      <c r="IV60" s="16">
        <f t="shared" si="11"/>
        <v>19.444444444444443</v>
      </c>
      <c r="IW60" s="20">
        <f t="shared" si="514"/>
        <v>83.333333333333343</v>
      </c>
      <c r="IX60" s="71">
        <f>DANE!DM60</f>
        <v>43829</v>
      </c>
      <c r="IY60" s="76">
        <v>2</v>
      </c>
      <c r="IZ60" s="77">
        <v>3</v>
      </c>
      <c r="JA60" s="77">
        <v>2</v>
      </c>
      <c r="JB60" s="77">
        <v>2</v>
      </c>
      <c r="JC60" s="77">
        <v>1</v>
      </c>
      <c r="JD60" s="77">
        <v>2</v>
      </c>
      <c r="JE60" s="77">
        <v>3</v>
      </c>
      <c r="JF60" s="77">
        <v>2</v>
      </c>
      <c r="JG60" s="77">
        <v>2</v>
      </c>
      <c r="JH60" s="77">
        <v>3</v>
      </c>
      <c r="JI60" s="77">
        <v>2</v>
      </c>
      <c r="JJ60" s="77">
        <v>3</v>
      </c>
      <c r="JK60" s="77">
        <v>2</v>
      </c>
      <c r="JL60" s="77">
        <v>2</v>
      </c>
      <c r="JM60" s="77">
        <v>1</v>
      </c>
      <c r="JN60" s="77">
        <v>1</v>
      </c>
      <c r="JO60" s="77">
        <v>1</v>
      </c>
      <c r="JP60" s="77">
        <v>3</v>
      </c>
      <c r="JQ60" s="77">
        <v>2</v>
      </c>
      <c r="JR60" s="77">
        <v>2</v>
      </c>
      <c r="JS60" s="77">
        <v>2</v>
      </c>
      <c r="JT60" s="77">
        <v>3</v>
      </c>
      <c r="JU60" s="77">
        <v>2</v>
      </c>
      <c r="JV60" s="77">
        <v>4</v>
      </c>
      <c r="JW60" s="77">
        <v>1</v>
      </c>
      <c r="JX60" s="77">
        <v>2</v>
      </c>
      <c r="JY60" s="77">
        <v>3</v>
      </c>
      <c r="JZ60" s="77">
        <v>2</v>
      </c>
      <c r="KA60" s="77">
        <v>4</v>
      </c>
      <c r="KB60" s="78">
        <v>3</v>
      </c>
      <c r="KC60" s="76">
        <v>2</v>
      </c>
      <c r="KD60" s="77">
        <v>2</v>
      </c>
      <c r="KE60" s="77">
        <v>2</v>
      </c>
      <c r="KF60" s="77">
        <v>2</v>
      </c>
      <c r="KG60" s="77">
        <v>3</v>
      </c>
      <c r="KH60" s="77">
        <v>2</v>
      </c>
      <c r="KI60" s="77">
        <v>2</v>
      </c>
      <c r="KJ60" s="77">
        <v>1</v>
      </c>
      <c r="KK60" s="77">
        <v>0</v>
      </c>
      <c r="KL60" s="77">
        <v>2</v>
      </c>
      <c r="KM60" s="77">
        <v>3</v>
      </c>
      <c r="KN60" s="77">
        <v>2</v>
      </c>
      <c r="KO60" s="77">
        <v>2</v>
      </c>
      <c r="KP60" s="77">
        <v>2</v>
      </c>
      <c r="KQ60" s="77">
        <v>2</v>
      </c>
      <c r="KR60" s="77">
        <v>2</v>
      </c>
      <c r="KS60" s="77">
        <v>3</v>
      </c>
      <c r="KT60" s="77">
        <v>2</v>
      </c>
      <c r="KU60" s="77">
        <v>2</v>
      </c>
      <c r="KV60" s="77">
        <v>2</v>
      </c>
      <c r="KW60" s="77">
        <v>2</v>
      </c>
      <c r="KX60" s="77">
        <v>4</v>
      </c>
      <c r="KY60" s="77">
        <v>3</v>
      </c>
      <c r="KZ60" s="77">
        <v>4</v>
      </c>
      <c r="LA60" s="77">
        <v>1</v>
      </c>
      <c r="LB60" s="77">
        <v>1</v>
      </c>
      <c r="LC60" s="77">
        <v>0</v>
      </c>
      <c r="LD60" s="78">
        <v>0</v>
      </c>
      <c r="LE60" s="25">
        <f>(((SUM('QLQ-30 + QLQ-OV28'!KA60:KB60)/2)-1)/6)*100</f>
        <v>41.666666666666671</v>
      </c>
      <c r="LF60" s="24">
        <f t="shared" si="515"/>
        <v>66.666666666666671</v>
      </c>
      <c r="LG60" s="24">
        <f t="shared" si="516"/>
        <v>50</v>
      </c>
      <c r="LH60" s="24">
        <f t="shared" si="517"/>
        <v>41.666666666666664</v>
      </c>
      <c r="LI60" s="24">
        <f t="shared" si="518"/>
        <v>83.333333333333343</v>
      </c>
      <c r="LJ60" s="24">
        <f t="shared" si="519"/>
        <v>50</v>
      </c>
      <c r="LK60" s="24">
        <f t="shared" si="520"/>
        <v>66.666666666666657</v>
      </c>
      <c r="LL60" s="24">
        <f t="shared" si="521"/>
        <v>16.666666666666664</v>
      </c>
      <c r="LM60" s="24">
        <f t="shared" si="522"/>
        <v>33.333333333333329</v>
      </c>
      <c r="LN60" s="24">
        <f t="shared" si="523"/>
        <v>33.333333333333329</v>
      </c>
      <c r="LO60" s="24">
        <f t="shared" si="524"/>
        <v>33.333333333333329</v>
      </c>
      <c r="LP60" s="24">
        <f t="shared" si="525"/>
        <v>33.333333333333329</v>
      </c>
      <c r="LQ60" s="24">
        <f t="shared" si="526"/>
        <v>0</v>
      </c>
      <c r="LR60" s="24">
        <f t="shared" si="527"/>
        <v>0</v>
      </c>
      <c r="LS60" s="26">
        <f t="shared" si="528"/>
        <v>33.333333333333329</v>
      </c>
      <c r="LT60" s="27">
        <f t="shared" si="529"/>
        <v>33.333333333333329</v>
      </c>
      <c r="LU60" s="24">
        <f t="shared" si="530"/>
        <v>0</v>
      </c>
      <c r="LV60" s="24">
        <f t="shared" si="531"/>
        <v>88.888888888888886</v>
      </c>
      <c r="LW60" s="24">
        <f t="shared" si="532"/>
        <v>38.095238095238095</v>
      </c>
      <c r="LX60" s="24">
        <f t="shared" si="533"/>
        <v>44.44444444444445</v>
      </c>
      <c r="LY60" s="24">
        <f t="shared" si="534"/>
        <v>33.333333333333329</v>
      </c>
      <c r="LZ60" s="24">
        <f t="shared" si="535"/>
        <v>40.000000000000007</v>
      </c>
      <c r="MA60" s="26">
        <f t="shared" si="536"/>
        <v>0</v>
      </c>
      <c r="MB60" s="23">
        <f t="shared" si="537"/>
        <v>0</v>
      </c>
      <c r="MC60" s="16" t="e">
        <f t="shared" si="12"/>
        <v>#DIV/0!</v>
      </c>
      <c r="MD60" s="20">
        <f t="shared" si="538"/>
        <v>-16.666666666666664</v>
      </c>
    </row>
    <row r="61" spans="1:342">
      <c r="A61" s="40" t="s">
        <v>65</v>
      </c>
      <c r="B61" s="4" t="str">
        <f>DANE!B61</f>
        <v>32DA</v>
      </c>
      <c r="C61" s="72">
        <f>DANE!H61</f>
        <v>43663</v>
      </c>
      <c r="D61" s="76">
        <v>2</v>
      </c>
      <c r="E61" s="77">
        <v>2</v>
      </c>
      <c r="F61" s="77">
        <v>2</v>
      </c>
      <c r="G61" s="77">
        <v>2</v>
      </c>
      <c r="H61" s="77">
        <v>1</v>
      </c>
      <c r="I61" s="77">
        <v>2</v>
      </c>
      <c r="J61" s="77">
        <v>2</v>
      </c>
      <c r="K61" s="77">
        <v>1</v>
      </c>
      <c r="L61" s="77">
        <v>2</v>
      </c>
      <c r="M61" s="77">
        <v>2</v>
      </c>
      <c r="N61" s="77">
        <v>3</v>
      </c>
      <c r="O61" s="77">
        <v>2</v>
      </c>
      <c r="P61" s="77">
        <v>2</v>
      </c>
      <c r="Q61" s="77">
        <v>2</v>
      </c>
      <c r="R61" s="77">
        <v>2</v>
      </c>
      <c r="S61" s="77">
        <v>3</v>
      </c>
      <c r="T61" s="77">
        <v>1</v>
      </c>
      <c r="U61" s="77">
        <v>2</v>
      </c>
      <c r="V61" s="77">
        <v>2</v>
      </c>
      <c r="W61" s="77">
        <v>2</v>
      </c>
      <c r="X61" s="77">
        <v>2</v>
      </c>
      <c r="Y61" s="77">
        <v>3</v>
      </c>
      <c r="Z61" s="77">
        <v>3</v>
      </c>
      <c r="AA61" s="77">
        <v>3</v>
      </c>
      <c r="AB61" s="77">
        <v>1</v>
      </c>
      <c r="AC61" s="77">
        <v>2</v>
      </c>
      <c r="AD61" s="77">
        <v>1</v>
      </c>
      <c r="AE61" s="77">
        <v>1</v>
      </c>
      <c r="AF61" s="77">
        <v>5</v>
      </c>
      <c r="AG61" s="78">
        <v>6</v>
      </c>
      <c r="AH61" s="76">
        <v>2</v>
      </c>
      <c r="AI61" s="77">
        <v>2</v>
      </c>
      <c r="AJ61" s="77">
        <v>2</v>
      </c>
      <c r="AK61" s="77">
        <v>2</v>
      </c>
      <c r="AL61" s="77">
        <v>2</v>
      </c>
      <c r="AM61" s="77">
        <v>2</v>
      </c>
      <c r="AN61" s="77">
        <v>2</v>
      </c>
      <c r="AO61" s="77">
        <v>1</v>
      </c>
      <c r="AP61" s="77">
        <v>0</v>
      </c>
      <c r="AQ61" s="77">
        <v>1</v>
      </c>
      <c r="AR61" s="77">
        <v>1</v>
      </c>
      <c r="AS61" s="77">
        <v>1</v>
      </c>
      <c r="AT61" s="77">
        <v>1</v>
      </c>
      <c r="AU61" s="77">
        <v>3</v>
      </c>
      <c r="AV61" s="77">
        <v>2</v>
      </c>
      <c r="AW61" s="77">
        <v>3</v>
      </c>
      <c r="AX61" s="77">
        <v>3</v>
      </c>
      <c r="AY61" s="77">
        <v>1</v>
      </c>
      <c r="AZ61" s="77">
        <v>1</v>
      </c>
      <c r="BA61" s="77">
        <v>1</v>
      </c>
      <c r="BB61" s="77">
        <v>1</v>
      </c>
      <c r="BC61" s="77">
        <v>4</v>
      </c>
      <c r="BD61" s="77">
        <v>4</v>
      </c>
      <c r="BE61" s="77">
        <v>4</v>
      </c>
      <c r="BF61" s="77">
        <v>1</v>
      </c>
      <c r="BG61" s="77">
        <v>1</v>
      </c>
      <c r="BH61" s="77">
        <v>0</v>
      </c>
      <c r="BI61" s="78">
        <v>0</v>
      </c>
      <c r="BJ61" s="25">
        <f>(((SUM('QLQ-30 + QLQ-OV28'!AF61:AG61)/2)-1)/6)*100</f>
        <v>75</v>
      </c>
      <c r="BK61" s="24">
        <f t="shared" si="539"/>
        <v>73.333333333333343</v>
      </c>
      <c r="BL61" s="24">
        <f t="shared" si="540"/>
        <v>66.666666666666671</v>
      </c>
      <c r="BM61" s="24">
        <f t="shared" si="541"/>
        <v>41.666666666666664</v>
      </c>
      <c r="BN61" s="24">
        <f t="shared" si="542"/>
        <v>83.333333333333343</v>
      </c>
      <c r="BO61" s="24">
        <f t="shared" si="543"/>
        <v>83.333333333333343</v>
      </c>
      <c r="BP61" s="24">
        <f t="shared" si="544"/>
        <v>33.333333333333329</v>
      </c>
      <c r="BQ61" s="24">
        <f t="shared" si="545"/>
        <v>33.333333333333329</v>
      </c>
      <c r="BR61" s="24">
        <f t="shared" si="546"/>
        <v>33.333333333333329</v>
      </c>
      <c r="BS61" s="24">
        <f t="shared" si="547"/>
        <v>0</v>
      </c>
      <c r="BT61" s="24">
        <f t="shared" si="548"/>
        <v>66.666666666666657</v>
      </c>
      <c r="BU61" s="24">
        <f t="shared" si="549"/>
        <v>33.333333333333329</v>
      </c>
      <c r="BV61" s="24">
        <f t="shared" si="550"/>
        <v>66.666666666666657</v>
      </c>
      <c r="BW61" s="24">
        <f t="shared" si="551"/>
        <v>0</v>
      </c>
      <c r="BX61" s="26">
        <f t="shared" si="552"/>
        <v>0</v>
      </c>
      <c r="BY61" s="27">
        <f t="shared" si="553"/>
        <v>0</v>
      </c>
      <c r="BZ61" s="24">
        <f t="shared" si="554"/>
        <v>0</v>
      </c>
      <c r="CA61" s="24">
        <f t="shared" si="555"/>
        <v>100</v>
      </c>
      <c r="CB61" s="24">
        <f t="shared" si="556"/>
        <v>33.333333333333329</v>
      </c>
      <c r="CC61" s="24">
        <f t="shared" si="557"/>
        <v>0</v>
      </c>
      <c r="CD61" s="24">
        <f t="shared" si="558"/>
        <v>0</v>
      </c>
      <c r="CE61" s="24">
        <f t="shared" si="559"/>
        <v>46.666666666666664</v>
      </c>
      <c r="CF61" s="26">
        <f t="shared" si="560"/>
        <v>0</v>
      </c>
      <c r="CG61" s="23">
        <f t="shared" si="561"/>
        <v>0</v>
      </c>
      <c r="CH61" s="16" t="e">
        <f t="shared" si="0"/>
        <v>#DIV/0!</v>
      </c>
      <c r="CI61" s="20">
        <f t="shared" si="562"/>
        <v>-16.666666666666664</v>
      </c>
      <c r="CJ61" s="71">
        <f>DANE!AY61</f>
        <v>43748</v>
      </c>
      <c r="CK61" s="76">
        <v>3</v>
      </c>
      <c r="CL61" s="77">
        <v>2</v>
      </c>
      <c r="CM61" s="77">
        <v>2</v>
      </c>
      <c r="CN61" s="77">
        <v>3</v>
      </c>
      <c r="CO61" s="77">
        <v>2</v>
      </c>
      <c r="CP61" s="77">
        <v>2</v>
      </c>
      <c r="CQ61" s="77">
        <v>2</v>
      </c>
      <c r="CR61" s="77">
        <v>2</v>
      </c>
      <c r="CS61" s="77">
        <v>2</v>
      </c>
      <c r="CT61" s="77">
        <v>2</v>
      </c>
      <c r="CU61" s="77">
        <v>3</v>
      </c>
      <c r="CV61" s="77">
        <v>3</v>
      </c>
      <c r="CW61" s="77">
        <v>2</v>
      </c>
      <c r="CX61" s="77">
        <v>2</v>
      </c>
      <c r="CY61" s="77">
        <v>2</v>
      </c>
      <c r="CZ61" s="77">
        <v>1</v>
      </c>
      <c r="DA61" s="77">
        <v>1</v>
      </c>
      <c r="DB61" s="77">
        <v>2</v>
      </c>
      <c r="DC61" s="77">
        <v>2</v>
      </c>
      <c r="DD61" s="77">
        <v>2</v>
      </c>
      <c r="DE61" s="77">
        <v>2</v>
      </c>
      <c r="DF61" s="77">
        <v>2</v>
      </c>
      <c r="DG61" s="77">
        <v>2</v>
      </c>
      <c r="DH61" s="77">
        <v>3</v>
      </c>
      <c r="DI61" s="77">
        <v>1</v>
      </c>
      <c r="DJ61" s="77">
        <v>2</v>
      </c>
      <c r="DK61" s="77">
        <v>1</v>
      </c>
      <c r="DL61" s="77">
        <v>1</v>
      </c>
      <c r="DM61" s="77">
        <v>4</v>
      </c>
      <c r="DN61" s="78">
        <v>4</v>
      </c>
      <c r="DO61" s="76">
        <v>2</v>
      </c>
      <c r="DP61" s="77">
        <v>2</v>
      </c>
      <c r="DQ61" s="77">
        <v>2</v>
      </c>
      <c r="DR61" s="77">
        <v>3</v>
      </c>
      <c r="DS61" s="77">
        <v>3</v>
      </c>
      <c r="DT61" s="77">
        <v>3</v>
      </c>
      <c r="DU61" s="77">
        <v>3</v>
      </c>
      <c r="DV61" s="77">
        <v>2</v>
      </c>
      <c r="DW61" s="77">
        <v>2</v>
      </c>
      <c r="DX61" s="77">
        <v>2</v>
      </c>
      <c r="DY61" s="77">
        <v>2</v>
      </c>
      <c r="DZ61" s="77">
        <v>3</v>
      </c>
      <c r="EA61" s="77">
        <v>3</v>
      </c>
      <c r="EB61" s="77">
        <v>4</v>
      </c>
      <c r="EC61" s="77">
        <v>2</v>
      </c>
      <c r="ED61" s="77">
        <v>3</v>
      </c>
      <c r="EE61" s="77">
        <v>2</v>
      </c>
      <c r="EF61" s="77">
        <v>1</v>
      </c>
      <c r="EG61" s="77">
        <v>1</v>
      </c>
      <c r="EH61" s="77">
        <v>1</v>
      </c>
      <c r="EI61" s="77">
        <v>1</v>
      </c>
      <c r="EJ61" s="77">
        <v>4</v>
      </c>
      <c r="EK61" s="77">
        <v>4</v>
      </c>
      <c r="EL61" s="77">
        <v>4</v>
      </c>
      <c r="EM61" s="77">
        <v>1</v>
      </c>
      <c r="EN61" s="77">
        <v>1</v>
      </c>
      <c r="EO61" s="77">
        <v>0</v>
      </c>
      <c r="EP61" s="78">
        <v>0</v>
      </c>
      <c r="EQ61" s="25">
        <f>(((SUM('QLQ-30 + QLQ-OV28'!DM61:DN61)/2)-1)/6)*100</f>
        <v>50</v>
      </c>
      <c r="ER61" s="24">
        <f t="shared" si="467"/>
        <v>53.333333333333343</v>
      </c>
      <c r="ES61" s="24">
        <f t="shared" si="468"/>
        <v>66.666666666666671</v>
      </c>
      <c r="ET61" s="24">
        <f t="shared" si="469"/>
        <v>58.333333333333329</v>
      </c>
      <c r="EU61" s="24">
        <f t="shared" si="470"/>
        <v>83.333333333333343</v>
      </c>
      <c r="EV61" s="24">
        <f t="shared" si="471"/>
        <v>83.333333333333343</v>
      </c>
      <c r="EW61" s="24">
        <f t="shared" si="472"/>
        <v>44.44444444444445</v>
      </c>
      <c r="EX61" s="24">
        <f t="shared" si="473"/>
        <v>33.333333333333329</v>
      </c>
      <c r="EY61" s="24">
        <f t="shared" si="474"/>
        <v>33.333333333333329</v>
      </c>
      <c r="EZ61" s="24">
        <f t="shared" si="475"/>
        <v>33.333333333333329</v>
      </c>
      <c r="FA61" s="24">
        <f t="shared" si="476"/>
        <v>66.666666666666657</v>
      </c>
      <c r="FB61" s="24">
        <f t="shared" si="477"/>
        <v>33.333333333333329</v>
      </c>
      <c r="FC61" s="24">
        <f t="shared" si="478"/>
        <v>0</v>
      </c>
      <c r="FD61" s="24">
        <f t="shared" si="479"/>
        <v>0</v>
      </c>
      <c r="FE61" s="26">
        <f t="shared" si="480"/>
        <v>0</v>
      </c>
      <c r="FF61" s="27">
        <f t="shared" si="481"/>
        <v>0</v>
      </c>
      <c r="FG61" s="24">
        <f t="shared" si="482"/>
        <v>0</v>
      </c>
      <c r="FH61" s="24">
        <f t="shared" si="483"/>
        <v>100</v>
      </c>
      <c r="FI61" s="24">
        <f t="shared" si="484"/>
        <v>52.380952380952387</v>
      </c>
      <c r="FJ61" s="24">
        <f t="shared" si="485"/>
        <v>55.55555555555555</v>
      </c>
      <c r="FK61" s="24">
        <f t="shared" si="486"/>
        <v>0</v>
      </c>
      <c r="FL61" s="24">
        <f t="shared" si="487"/>
        <v>53.333333333333336</v>
      </c>
      <c r="FM61" s="26">
        <f t="shared" si="488"/>
        <v>33.333333333333329</v>
      </c>
      <c r="FN61" s="23">
        <f t="shared" si="489"/>
        <v>0</v>
      </c>
      <c r="FO61" s="16" t="e">
        <f t="shared" si="10"/>
        <v>#DIV/0!</v>
      </c>
      <c r="FP61" s="20">
        <f t="shared" si="490"/>
        <v>33.333333333333329</v>
      </c>
      <c r="FQ61" s="71">
        <f>DANE!CF61</f>
        <v>43790</v>
      </c>
      <c r="FR61" s="76">
        <v>3</v>
      </c>
      <c r="FS61" s="77">
        <v>3</v>
      </c>
      <c r="FT61" s="77">
        <v>3</v>
      </c>
      <c r="FU61" s="77">
        <v>3</v>
      </c>
      <c r="FV61" s="77">
        <v>2</v>
      </c>
      <c r="FW61" s="77">
        <v>2</v>
      </c>
      <c r="FX61" s="77">
        <v>2</v>
      </c>
      <c r="FY61" s="77">
        <v>1</v>
      </c>
      <c r="FZ61" s="77">
        <v>2</v>
      </c>
      <c r="GA61" s="77">
        <v>2</v>
      </c>
      <c r="GB61" s="77">
        <v>3</v>
      </c>
      <c r="GC61" s="77">
        <v>2</v>
      </c>
      <c r="GD61" s="77">
        <v>2</v>
      </c>
      <c r="GE61" s="77">
        <v>2</v>
      </c>
      <c r="GF61" s="77">
        <v>2</v>
      </c>
      <c r="GG61" s="77">
        <v>1</v>
      </c>
      <c r="GH61" s="77">
        <v>1</v>
      </c>
      <c r="GI61" s="77">
        <v>2</v>
      </c>
      <c r="GJ61" s="77">
        <v>2</v>
      </c>
      <c r="GK61" s="77">
        <v>2</v>
      </c>
      <c r="GL61" s="77">
        <v>2</v>
      </c>
      <c r="GM61" s="77">
        <v>2</v>
      </c>
      <c r="GN61" s="77">
        <v>2</v>
      </c>
      <c r="GO61" s="77">
        <v>2</v>
      </c>
      <c r="GP61" s="77">
        <v>2</v>
      </c>
      <c r="GQ61" s="77">
        <v>2</v>
      </c>
      <c r="GR61" s="77">
        <v>2</v>
      </c>
      <c r="GS61" s="77">
        <v>2</v>
      </c>
      <c r="GT61" s="77">
        <v>3</v>
      </c>
      <c r="GU61" s="78">
        <v>4</v>
      </c>
      <c r="GV61" s="76">
        <v>2</v>
      </c>
      <c r="GW61" s="77">
        <v>2</v>
      </c>
      <c r="GX61" s="77">
        <v>2</v>
      </c>
      <c r="GY61" s="77">
        <v>3</v>
      </c>
      <c r="GZ61" s="77">
        <v>3</v>
      </c>
      <c r="HA61" s="77">
        <v>2</v>
      </c>
      <c r="HB61" s="77">
        <v>2</v>
      </c>
      <c r="HC61" s="77">
        <v>2</v>
      </c>
      <c r="HD61" s="77">
        <v>2</v>
      </c>
      <c r="HE61" s="77">
        <v>2</v>
      </c>
      <c r="HF61" s="77">
        <v>3</v>
      </c>
      <c r="HG61" s="77">
        <v>3</v>
      </c>
      <c r="HH61" s="77">
        <v>3</v>
      </c>
      <c r="HI61" s="77">
        <v>4</v>
      </c>
      <c r="HJ61" s="77">
        <v>2</v>
      </c>
      <c r="HK61" s="77">
        <v>3</v>
      </c>
      <c r="HL61" s="77">
        <v>2</v>
      </c>
      <c r="HM61" s="77">
        <v>1</v>
      </c>
      <c r="HN61" s="77">
        <v>1</v>
      </c>
      <c r="HO61" s="77">
        <v>1</v>
      </c>
      <c r="HP61" s="77">
        <v>1</v>
      </c>
      <c r="HQ61" s="77">
        <v>4</v>
      </c>
      <c r="HR61" s="77">
        <v>4</v>
      </c>
      <c r="HS61" s="77">
        <v>4</v>
      </c>
      <c r="HT61" s="77">
        <v>1</v>
      </c>
      <c r="HU61" s="77">
        <v>1</v>
      </c>
      <c r="HV61" s="77">
        <v>0</v>
      </c>
      <c r="HW61" s="78">
        <v>0</v>
      </c>
      <c r="HX61" s="25">
        <f>(((SUM('QLQ-30 + QLQ-OV28'!GT61:GU61)/2)-1)/6)*100</f>
        <v>41.666666666666671</v>
      </c>
      <c r="HY61" s="24">
        <f t="shared" si="491"/>
        <v>40</v>
      </c>
      <c r="HZ61" s="24">
        <f t="shared" si="492"/>
        <v>66.666666666666671</v>
      </c>
      <c r="IA61" s="24">
        <f t="shared" si="493"/>
        <v>66.666666666666671</v>
      </c>
      <c r="IB61" s="24">
        <f t="shared" si="494"/>
        <v>66.666666666666671</v>
      </c>
      <c r="IC61" s="24">
        <f t="shared" si="495"/>
        <v>66.666666666666671</v>
      </c>
      <c r="ID61" s="24">
        <f t="shared" si="496"/>
        <v>33.333333333333329</v>
      </c>
      <c r="IE61" s="24">
        <f t="shared" si="497"/>
        <v>33.333333333333329</v>
      </c>
      <c r="IF61" s="24">
        <f t="shared" si="498"/>
        <v>33.333333333333329</v>
      </c>
      <c r="IG61" s="24">
        <f t="shared" si="499"/>
        <v>0</v>
      </c>
      <c r="IH61" s="24">
        <f t="shared" si="500"/>
        <v>66.666666666666657</v>
      </c>
      <c r="II61" s="24">
        <f t="shared" si="501"/>
        <v>33.333333333333329</v>
      </c>
      <c r="IJ61" s="24">
        <f t="shared" si="502"/>
        <v>0</v>
      </c>
      <c r="IK61" s="24">
        <f t="shared" si="503"/>
        <v>0</v>
      </c>
      <c r="IL61" s="26">
        <f t="shared" si="504"/>
        <v>33.333333333333329</v>
      </c>
      <c r="IM61" s="27">
        <f t="shared" si="505"/>
        <v>0</v>
      </c>
      <c r="IN61" s="24">
        <f t="shared" si="506"/>
        <v>0</v>
      </c>
      <c r="IO61" s="24">
        <f t="shared" si="507"/>
        <v>100</v>
      </c>
      <c r="IP61" s="24">
        <f t="shared" si="508"/>
        <v>42.857142857142854</v>
      </c>
      <c r="IQ61" s="24">
        <f t="shared" si="509"/>
        <v>66.666666666666657</v>
      </c>
      <c r="IR61" s="24">
        <f t="shared" si="510"/>
        <v>0</v>
      </c>
      <c r="IS61" s="24">
        <f t="shared" si="511"/>
        <v>53.333333333333336</v>
      </c>
      <c r="IT61" s="26">
        <f t="shared" si="512"/>
        <v>33.333333333333329</v>
      </c>
      <c r="IU61" s="23">
        <f t="shared" si="513"/>
        <v>0</v>
      </c>
      <c r="IV61" s="16" t="e">
        <f t="shared" si="11"/>
        <v>#DIV/0!</v>
      </c>
      <c r="IW61" s="20">
        <f t="shared" si="514"/>
        <v>33.333333333333329</v>
      </c>
      <c r="IX61" s="71">
        <f>DANE!DM61</f>
        <v>43840</v>
      </c>
      <c r="IY61" s="76">
        <v>3</v>
      </c>
      <c r="IZ61" s="77">
        <v>3</v>
      </c>
      <c r="JA61" s="77">
        <v>3</v>
      </c>
      <c r="JB61" s="77">
        <v>3</v>
      </c>
      <c r="JC61" s="77">
        <v>2</v>
      </c>
      <c r="JD61" s="77">
        <v>2</v>
      </c>
      <c r="JE61" s="77">
        <v>2</v>
      </c>
      <c r="JF61" s="77">
        <v>1</v>
      </c>
      <c r="JG61" s="77">
        <v>2</v>
      </c>
      <c r="JH61" s="77">
        <v>2</v>
      </c>
      <c r="JI61" s="77">
        <v>3</v>
      </c>
      <c r="JJ61" s="77">
        <v>3</v>
      </c>
      <c r="JK61" s="77">
        <v>2</v>
      </c>
      <c r="JL61" s="77">
        <v>2</v>
      </c>
      <c r="JM61" s="77">
        <v>2</v>
      </c>
      <c r="JN61" s="77">
        <v>3</v>
      </c>
      <c r="JO61" s="77">
        <v>1</v>
      </c>
      <c r="JP61" s="77">
        <v>3</v>
      </c>
      <c r="JQ61" s="77">
        <v>2</v>
      </c>
      <c r="JR61" s="77">
        <v>2</v>
      </c>
      <c r="JS61" s="77">
        <v>2</v>
      </c>
      <c r="JT61" s="77">
        <v>3</v>
      </c>
      <c r="JU61" s="77">
        <v>3</v>
      </c>
      <c r="JV61" s="77">
        <v>2</v>
      </c>
      <c r="JW61" s="77">
        <v>2</v>
      </c>
      <c r="JX61" s="77">
        <v>2</v>
      </c>
      <c r="JY61" s="77">
        <v>2</v>
      </c>
      <c r="JZ61" s="77">
        <v>2</v>
      </c>
      <c r="KA61" s="77">
        <v>3</v>
      </c>
      <c r="KB61" s="78">
        <v>3</v>
      </c>
      <c r="KC61" s="76">
        <v>2</v>
      </c>
      <c r="KD61" s="77">
        <v>2</v>
      </c>
      <c r="KE61" s="77">
        <v>2</v>
      </c>
      <c r="KF61" s="77">
        <v>2</v>
      </c>
      <c r="KG61" s="77">
        <v>3</v>
      </c>
      <c r="KH61" s="77">
        <v>2</v>
      </c>
      <c r="KI61" s="77">
        <v>2</v>
      </c>
      <c r="KJ61" s="77">
        <v>3</v>
      </c>
      <c r="KK61" s="77">
        <v>4</v>
      </c>
      <c r="KL61" s="77">
        <v>2</v>
      </c>
      <c r="KM61" s="77">
        <v>3</v>
      </c>
      <c r="KN61" s="77">
        <v>3</v>
      </c>
      <c r="KO61" s="77">
        <v>4</v>
      </c>
      <c r="KP61" s="77">
        <v>4</v>
      </c>
      <c r="KQ61" s="77">
        <v>2</v>
      </c>
      <c r="KR61" s="77">
        <v>3</v>
      </c>
      <c r="KS61" s="77">
        <v>2</v>
      </c>
      <c r="KT61" s="77">
        <v>1</v>
      </c>
      <c r="KU61" s="77">
        <v>1</v>
      </c>
      <c r="KV61" s="77">
        <v>1</v>
      </c>
      <c r="KW61" s="77">
        <v>1</v>
      </c>
      <c r="KX61" s="77">
        <v>4</v>
      </c>
      <c r="KY61" s="77">
        <v>4</v>
      </c>
      <c r="KZ61" s="77">
        <v>4</v>
      </c>
      <c r="LA61" s="77">
        <v>1</v>
      </c>
      <c r="LB61" s="77">
        <v>1</v>
      </c>
      <c r="LC61" s="77">
        <v>0</v>
      </c>
      <c r="LD61" s="78">
        <v>0</v>
      </c>
      <c r="LE61" s="25">
        <f>(((SUM('QLQ-30 + QLQ-OV28'!KA61:KB61)/2)-1)/6)*100</f>
        <v>33.333333333333329</v>
      </c>
      <c r="LF61" s="24">
        <f t="shared" si="515"/>
        <v>40</v>
      </c>
      <c r="LG61" s="24">
        <f t="shared" si="516"/>
        <v>66.666666666666671</v>
      </c>
      <c r="LH61" s="24">
        <f t="shared" si="517"/>
        <v>50</v>
      </c>
      <c r="LI61" s="24">
        <f t="shared" si="518"/>
        <v>66.666666666666671</v>
      </c>
      <c r="LJ61" s="24">
        <f t="shared" si="519"/>
        <v>66.666666666666671</v>
      </c>
      <c r="LK61" s="24">
        <f t="shared" si="520"/>
        <v>55.55555555555555</v>
      </c>
      <c r="LL61" s="24">
        <f t="shared" si="521"/>
        <v>33.333333333333329</v>
      </c>
      <c r="LM61" s="24">
        <f t="shared" si="522"/>
        <v>33.333333333333329</v>
      </c>
      <c r="LN61" s="24">
        <f t="shared" si="523"/>
        <v>0</v>
      </c>
      <c r="LO61" s="24">
        <f t="shared" si="524"/>
        <v>66.666666666666657</v>
      </c>
      <c r="LP61" s="24">
        <f t="shared" si="525"/>
        <v>33.333333333333329</v>
      </c>
      <c r="LQ61" s="24">
        <f t="shared" si="526"/>
        <v>66.666666666666657</v>
      </c>
      <c r="LR61" s="24">
        <f t="shared" si="527"/>
        <v>0</v>
      </c>
      <c r="LS61" s="26">
        <f t="shared" si="528"/>
        <v>33.333333333333329</v>
      </c>
      <c r="LT61" s="27">
        <f t="shared" si="529"/>
        <v>0</v>
      </c>
      <c r="LU61" s="24">
        <f t="shared" si="530"/>
        <v>0</v>
      </c>
      <c r="LV61" s="24">
        <f t="shared" si="531"/>
        <v>100</v>
      </c>
      <c r="LW61" s="24">
        <f t="shared" si="532"/>
        <v>38.095238095238095</v>
      </c>
      <c r="LX61" s="24">
        <f t="shared" si="533"/>
        <v>77.777777777777786</v>
      </c>
      <c r="LY61" s="24">
        <f t="shared" si="534"/>
        <v>0</v>
      </c>
      <c r="LZ61" s="24">
        <f t="shared" si="535"/>
        <v>53.333333333333336</v>
      </c>
      <c r="MA61" s="26">
        <f t="shared" si="536"/>
        <v>83.333333333333343</v>
      </c>
      <c r="MB61" s="23">
        <f t="shared" si="537"/>
        <v>0</v>
      </c>
      <c r="MC61" s="16" t="e">
        <f t="shared" si="12"/>
        <v>#DIV/0!</v>
      </c>
      <c r="MD61" s="20">
        <f t="shared" si="538"/>
        <v>83.333333333333343</v>
      </c>
    </row>
    <row r="62" spans="1:342">
      <c r="A62" s="40" t="s">
        <v>66</v>
      </c>
      <c r="B62" s="4" t="str">
        <f>DANE!B62</f>
        <v>33PKA</v>
      </c>
      <c r="C62" s="72">
        <f>DANE!H62</f>
        <v>43761</v>
      </c>
      <c r="D62" s="76">
        <v>2</v>
      </c>
      <c r="E62" s="77">
        <v>2</v>
      </c>
      <c r="F62" s="77">
        <v>1</v>
      </c>
      <c r="G62" s="77">
        <v>1</v>
      </c>
      <c r="H62" s="77">
        <v>1</v>
      </c>
      <c r="I62" s="77">
        <v>1</v>
      </c>
      <c r="J62" s="77">
        <v>1</v>
      </c>
      <c r="K62" s="77">
        <v>1</v>
      </c>
      <c r="L62" s="77">
        <v>2</v>
      </c>
      <c r="M62" s="77">
        <v>2</v>
      </c>
      <c r="N62" s="77">
        <v>1</v>
      </c>
      <c r="O62" s="77">
        <v>2</v>
      </c>
      <c r="P62" s="77">
        <v>2</v>
      </c>
      <c r="Q62" s="77">
        <v>2</v>
      </c>
      <c r="R62" s="77">
        <v>1</v>
      </c>
      <c r="S62" s="77">
        <v>2</v>
      </c>
      <c r="T62" s="77">
        <v>1</v>
      </c>
      <c r="U62" s="77">
        <v>2</v>
      </c>
      <c r="V62" s="77">
        <v>1</v>
      </c>
      <c r="W62" s="77">
        <v>1</v>
      </c>
      <c r="X62" s="77">
        <v>1</v>
      </c>
      <c r="Y62" s="77">
        <v>2</v>
      </c>
      <c r="Z62" s="77">
        <v>2</v>
      </c>
      <c r="AA62" s="77">
        <v>2</v>
      </c>
      <c r="AB62" s="77">
        <v>1</v>
      </c>
      <c r="AC62" s="77">
        <v>2</v>
      </c>
      <c r="AD62" s="77">
        <v>2</v>
      </c>
      <c r="AE62" s="77">
        <v>2</v>
      </c>
      <c r="AF62" s="77">
        <v>6</v>
      </c>
      <c r="AG62" s="78">
        <v>6</v>
      </c>
      <c r="AH62" s="76">
        <v>2</v>
      </c>
      <c r="AI62" s="77">
        <v>3</v>
      </c>
      <c r="AJ62" s="77">
        <v>3</v>
      </c>
      <c r="AK62" s="77">
        <v>2</v>
      </c>
      <c r="AL62" s="77">
        <v>2</v>
      </c>
      <c r="AM62" s="77">
        <v>2</v>
      </c>
      <c r="AN62" s="77">
        <v>2</v>
      </c>
      <c r="AO62" s="77">
        <v>1</v>
      </c>
      <c r="AP62" s="77">
        <v>0</v>
      </c>
      <c r="AQ62" s="77">
        <v>1</v>
      </c>
      <c r="AR62" s="77">
        <v>1</v>
      </c>
      <c r="AS62" s="77">
        <v>1</v>
      </c>
      <c r="AT62" s="77">
        <v>1</v>
      </c>
      <c r="AU62" s="77">
        <v>1</v>
      </c>
      <c r="AV62" s="77">
        <v>1</v>
      </c>
      <c r="AW62" s="77">
        <v>2</v>
      </c>
      <c r="AX62" s="77">
        <v>1</v>
      </c>
      <c r="AY62" s="77">
        <v>1</v>
      </c>
      <c r="AZ62" s="77">
        <v>1</v>
      </c>
      <c r="BA62" s="77">
        <v>2</v>
      </c>
      <c r="BB62" s="77">
        <v>2</v>
      </c>
      <c r="BC62" s="77">
        <v>2</v>
      </c>
      <c r="BD62" s="77">
        <v>2</v>
      </c>
      <c r="BE62" s="77">
        <v>3</v>
      </c>
      <c r="BF62" s="77">
        <v>1</v>
      </c>
      <c r="BG62" s="77">
        <v>1</v>
      </c>
      <c r="BH62" s="77">
        <v>0</v>
      </c>
      <c r="BI62" s="78">
        <v>0</v>
      </c>
      <c r="BJ62" s="25">
        <f>(((SUM('QLQ-30 + QLQ-OV28'!AF62:AG62)/2)-1)/6)*100</f>
        <v>83.333333333333343</v>
      </c>
      <c r="BK62" s="24">
        <f t="shared" si="539"/>
        <v>86.666666666666671</v>
      </c>
      <c r="BL62" s="24">
        <f t="shared" si="540"/>
        <v>100</v>
      </c>
      <c r="BM62" s="24">
        <f t="shared" si="541"/>
        <v>75</v>
      </c>
      <c r="BN62" s="24">
        <f t="shared" si="542"/>
        <v>100</v>
      </c>
      <c r="BO62" s="24">
        <f t="shared" si="543"/>
        <v>66.666666666666671</v>
      </c>
      <c r="BP62" s="24">
        <f t="shared" si="544"/>
        <v>33.333333333333329</v>
      </c>
      <c r="BQ62" s="24">
        <f t="shared" si="545"/>
        <v>16.666666666666664</v>
      </c>
      <c r="BR62" s="24">
        <f t="shared" si="546"/>
        <v>16.666666666666664</v>
      </c>
      <c r="BS62" s="24">
        <f t="shared" si="547"/>
        <v>0</v>
      </c>
      <c r="BT62" s="24">
        <f t="shared" si="548"/>
        <v>0</v>
      </c>
      <c r="BU62" s="24">
        <f t="shared" si="549"/>
        <v>33.333333333333329</v>
      </c>
      <c r="BV62" s="24">
        <f t="shared" si="550"/>
        <v>33.333333333333329</v>
      </c>
      <c r="BW62" s="24">
        <f t="shared" si="551"/>
        <v>0</v>
      </c>
      <c r="BX62" s="26">
        <f t="shared" si="552"/>
        <v>33.333333333333329</v>
      </c>
      <c r="BY62" s="27">
        <f t="shared" si="553"/>
        <v>33.333333333333329</v>
      </c>
      <c r="BZ62" s="24">
        <f t="shared" si="554"/>
        <v>0</v>
      </c>
      <c r="CA62" s="24">
        <f t="shared" si="555"/>
        <v>44.44444444444445</v>
      </c>
      <c r="CB62" s="24">
        <f t="shared" si="556"/>
        <v>42.857142857142854</v>
      </c>
      <c r="CC62" s="24">
        <f t="shared" si="557"/>
        <v>0</v>
      </c>
      <c r="CD62" s="24">
        <f t="shared" si="558"/>
        <v>0</v>
      </c>
      <c r="CE62" s="24">
        <f t="shared" si="559"/>
        <v>6.6666666666666652</v>
      </c>
      <c r="CF62" s="26">
        <f t="shared" si="560"/>
        <v>0</v>
      </c>
      <c r="CG62" s="23">
        <f t="shared" si="561"/>
        <v>0</v>
      </c>
      <c r="CH62" s="16" t="e">
        <f t="shared" si="0"/>
        <v>#DIV/0!</v>
      </c>
      <c r="CI62" s="20">
        <f t="shared" si="562"/>
        <v>-16.666666666666664</v>
      </c>
      <c r="CJ62" s="71">
        <f>DANE!AY62</f>
        <v>43791</v>
      </c>
      <c r="CK62" s="76">
        <v>2</v>
      </c>
      <c r="CL62" s="77">
        <v>2</v>
      </c>
      <c r="CM62" s="77">
        <v>2</v>
      </c>
      <c r="CN62" s="77">
        <v>2</v>
      </c>
      <c r="CO62" s="77">
        <v>2</v>
      </c>
      <c r="CP62" s="77">
        <v>2</v>
      </c>
      <c r="CQ62" s="77">
        <v>2</v>
      </c>
      <c r="CR62" s="77">
        <v>1</v>
      </c>
      <c r="CS62" s="77">
        <v>2</v>
      </c>
      <c r="CT62" s="77">
        <v>2</v>
      </c>
      <c r="CU62" s="77">
        <v>1</v>
      </c>
      <c r="CV62" s="77">
        <v>2</v>
      </c>
      <c r="CW62" s="77">
        <v>2</v>
      </c>
      <c r="CX62" s="77">
        <v>3</v>
      </c>
      <c r="CY62" s="77">
        <v>2</v>
      </c>
      <c r="CZ62" s="77">
        <v>1</v>
      </c>
      <c r="DA62" s="77">
        <v>2</v>
      </c>
      <c r="DB62" s="77">
        <v>3</v>
      </c>
      <c r="DC62" s="77">
        <v>2</v>
      </c>
      <c r="DD62" s="77">
        <v>2</v>
      </c>
      <c r="DE62" s="77">
        <v>2</v>
      </c>
      <c r="DF62" s="77">
        <v>2</v>
      </c>
      <c r="DG62" s="77">
        <v>3</v>
      </c>
      <c r="DH62" s="77">
        <v>3</v>
      </c>
      <c r="DI62" s="77">
        <v>3</v>
      </c>
      <c r="DJ62" s="77">
        <v>3</v>
      </c>
      <c r="DK62" s="77">
        <v>3</v>
      </c>
      <c r="DL62" s="77">
        <v>3</v>
      </c>
      <c r="DM62" s="77">
        <v>4</v>
      </c>
      <c r="DN62" s="78">
        <v>4</v>
      </c>
      <c r="DO62" s="76">
        <v>2</v>
      </c>
      <c r="DP62" s="77">
        <v>2</v>
      </c>
      <c r="DQ62" s="77">
        <v>2</v>
      </c>
      <c r="DR62" s="77">
        <v>2</v>
      </c>
      <c r="DS62" s="77">
        <v>1</v>
      </c>
      <c r="DT62" s="77">
        <v>1</v>
      </c>
      <c r="DU62" s="77">
        <v>2</v>
      </c>
      <c r="DV62" s="77">
        <v>3</v>
      </c>
      <c r="DW62" s="77">
        <v>2</v>
      </c>
      <c r="DX62" s="77">
        <v>2</v>
      </c>
      <c r="DY62" s="77">
        <v>2</v>
      </c>
      <c r="DZ62" s="77">
        <v>2</v>
      </c>
      <c r="EA62" s="77">
        <v>2</v>
      </c>
      <c r="EB62" s="77">
        <v>2</v>
      </c>
      <c r="EC62" s="77">
        <v>1</v>
      </c>
      <c r="ED62" s="77">
        <v>2</v>
      </c>
      <c r="EE62" s="77">
        <v>2</v>
      </c>
      <c r="EF62" s="77">
        <v>2</v>
      </c>
      <c r="EG62" s="77">
        <v>1</v>
      </c>
      <c r="EH62" s="77">
        <v>2</v>
      </c>
      <c r="EI62" s="77">
        <v>2</v>
      </c>
      <c r="EJ62" s="77">
        <v>2</v>
      </c>
      <c r="EK62" s="77">
        <v>3</v>
      </c>
      <c r="EL62" s="77">
        <v>4</v>
      </c>
      <c r="EM62" s="77">
        <v>1</v>
      </c>
      <c r="EN62" s="77">
        <v>1</v>
      </c>
      <c r="EO62" s="77">
        <v>0</v>
      </c>
      <c r="EP62" s="78">
        <v>0</v>
      </c>
      <c r="EQ62" s="25">
        <f>(((SUM('QLQ-30 + QLQ-OV28'!DM62:DN62)/2)-1)/6)*100</f>
        <v>50</v>
      </c>
      <c r="ER62" s="24">
        <f t="shared" si="467"/>
        <v>66.666666666666671</v>
      </c>
      <c r="ES62" s="24">
        <f t="shared" si="468"/>
        <v>66.666666666666671</v>
      </c>
      <c r="ET62" s="24">
        <f t="shared" si="469"/>
        <v>50</v>
      </c>
      <c r="EU62" s="24">
        <f t="shared" si="470"/>
        <v>50</v>
      </c>
      <c r="EV62" s="24">
        <f t="shared" si="471"/>
        <v>33.333333333333336</v>
      </c>
      <c r="EW62" s="24">
        <f t="shared" si="472"/>
        <v>44.44444444444445</v>
      </c>
      <c r="EX62" s="24">
        <f t="shared" si="473"/>
        <v>50</v>
      </c>
      <c r="EY62" s="24">
        <f t="shared" si="474"/>
        <v>33.333333333333329</v>
      </c>
      <c r="EZ62" s="24">
        <f t="shared" si="475"/>
        <v>0</v>
      </c>
      <c r="FA62" s="24">
        <f t="shared" si="476"/>
        <v>0</v>
      </c>
      <c r="FB62" s="24">
        <f t="shared" si="477"/>
        <v>33.333333333333329</v>
      </c>
      <c r="FC62" s="24">
        <f t="shared" si="478"/>
        <v>0</v>
      </c>
      <c r="FD62" s="24">
        <f t="shared" si="479"/>
        <v>33.333333333333329</v>
      </c>
      <c r="FE62" s="26">
        <f t="shared" si="480"/>
        <v>66.666666666666657</v>
      </c>
      <c r="FF62" s="27">
        <f t="shared" si="481"/>
        <v>33.333333333333329</v>
      </c>
      <c r="FG62" s="24">
        <f t="shared" si="482"/>
        <v>0</v>
      </c>
      <c r="FH62" s="24">
        <f t="shared" si="483"/>
        <v>66.666666666666657</v>
      </c>
      <c r="FI62" s="24">
        <f t="shared" si="484"/>
        <v>23.809523809523807</v>
      </c>
      <c r="FJ62" s="24">
        <f t="shared" si="485"/>
        <v>33.333333333333329</v>
      </c>
      <c r="FK62" s="24">
        <f t="shared" si="486"/>
        <v>16.666666666666664</v>
      </c>
      <c r="FL62" s="24">
        <f t="shared" si="487"/>
        <v>26.666666666666668</v>
      </c>
      <c r="FM62" s="26">
        <f t="shared" si="488"/>
        <v>50</v>
      </c>
      <c r="FN62" s="23">
        <f t="shared" si="489"/>
        <v>0</v>
      </c>
      <c r="FO62" s="16" t="e">
        <f t="shared" si="10"/>
        <v>#DIV/0!</v>
      </c>
      <c r="FP62" s="20">
        <f t="shared" si="490"/>
        <v>50</v>
      </c>
      <c r="FQ62" s="71">
        <f>DANE!CF62</f>
        <v>43840</v>
      </c>
      <c r="FR62" s="76">
        <v>2</v>
      </c>
      <c r="FS62" s="77">
        <v>2</v>
      </c>
      <c r="FT62" s="77">
        <v>2</v>
      </c>
      <c r="FU62" s="77">
        <v>2</v>
      </c>
      <c r="FV62" s="77">
        <v>2</v>
      </c>
      <c r="FW62" s="77">
        <v>3</v>
      </c>
      <c r="FX62" s="77">
        <v>3</v>
      </c>
      <c r="FY62" s="77">
        <v>2</v>
      </c>
      <c r="FZ62" s="77">
        <v>2</v>
      </c>
      <c r="GA62" s="77">
        <v>3</v>
      </c>
      <c r="GB62" s="77">
        <v>3</v>
      </c>
      <c r="GC62" s="77">
        <v>3</v>
      </c>
      <c r="GD62" s="77">
        <v>2</v>
      </c>
      <c r="GE62" s="77">
        <v>2</v>
      </c>
      <c r="GF62" s="77">
        <v>2</v>
      </c>
      <c r="GG62" s="77">
        <v>3</v>
      </c>
      <c r="GH62" s="77">
        <v>1</v>
      </c>
      <c r="GI62" s="77">
        <v>3</v>
      </c>
      <c r="GJ62" s="77">
        <v>3</v>
      </c>
      <c r="GK62" s="77">
        <v>2</v>
      </c>
      <c r="GL62" s="77">
        <v>2</v>
      </c>
      <c r="GM62" s="77">
        <v>2</v>
      </c>
      <c r="GN62" s="77">
        <v>2</v>
      </c>
      <c r="GO62" s="77">
        <v>2</v>
      </c>
      <c r="GP62" s="77">
        <v>2</v>
      </c>
      <c r="GQ62" s="77">
        <v>2</v>
      </c>
      <c r="GR62" s="77">
        <v>2</v>
      </c>
      <c r="GS62" s="77">
        <v>2</v>
      </c>
      <c r="GT62" s="77">
        <v>4</v>
      </c>
      <c r="GU62" s="78">
        <v>5</v>
      </c>
      <c r="GV62" s="76">
        <v>3</v>
      </c>
      <c r="GW62" s="77">
        <v>2</v>
      </c>
      <c r="GX62" s="77">
        <v>3</v>
      </c>
      <c r="GY62" s="77">
        <v>2</v>
      </c>
      <c r="GZ62" s="77">
        <v>2</v>
      </c>
      <c r="HA62" s="77">
        <v>2</v>
      </c>
      <c r="HB62" s="77">
        <v>2</v>
      </c>
      <c r="HC62" s="77">
        <v>4</v>
      </c>
      <c r="HD62" s="77">
        <v>3</v>
      </c>
      <c r="HE62" s="77">
        <v>2</v>
      </c>
      <c r="HF62" s="77">
        <v>2</v>
      </c>
      <c r="HG62" s="77">
        <v>3</v>
      </c>
      <c r="HH62" s="77">
        <v>3</v>
      </c>
      <c r="HI62" s="77">
        <v>4</v>
      </c>
      <c r="HJ62" s="77">
        <v>2</v>
      </c>
      <c r="HK62" s="77">
        <v>2</v>
      </c>
      <c r="HL62" s="77">
        <v>2</v>
      </c>
      <c r="HM62" s="77">
        <v>1</v>
      </c>
      <c r="HN62" s="77">
        <v>1</v>
      </c>
      <c r="HO62" s="77">
        <v>1</v>
      </c>
      <c r="HP62" s="77">
        <v>1</v>
      </c>
      <c r="HQ62" s="77">
        <v>4</v>
      </c>
      <c r="HR62" s="77">
        <v>4</v>
      </c>
      <c r="HS62" s="77">
        <v>4</v>
      </c>
      <c r="HT62" s="77">
        <v>1</v>
      </c>
      <c r="HU62" s="77">
        <v>1</v>
      </c>
      <c r="HV62" s="77">
        <v>0</v>
      </c>
      <c r="HW62" s="78">
        <v>0</v>
      </c>
      <c r="HX62" s="25">
        <f>(((SUM('QLQ-30 + QLQ-OV28'!GT62:GU62)/2)-1)/6)*100</f>
        <v>58.333333333333336</v>
      </c>
      <c r="HY62" s="24">
        <f t="shared" si="491"/>
        <v>66.666666666666671</v>
      </c>
      <c r="HZ62" s="24">
        <f t="shared" si="492"/>
        <v>33.333333333333336</v>
      </c>
      <c r="IA62" s="24">
        <f t="shared" si="493"/>
        <v>66.666666666666671</v>
      </c>
      <c r="IB62" s="24">
        <f t="shared" si="494"/>
        <v>66.666666666666671</v>
      </c>
      <c r="IC62" s="24">
        <f t="shared" si="495"/>
        <v>66.666666666666671</v>
      </c>
      <c r="ID62" s="24">
        <f t="shared" si="496"/>
        <v>66.666666666666657</v>
      </c>
      <c r="IE62" s="24">
        <f t="shared" si="497"/>
        <v>33.333333333333329</v>
      </c>
      <c r="IF62" s="24">
        <f t="shared" si="498"/>
        <v>50</v>
      </c>
      <c r="IG62" s="24">
        <f t="shared" si="499"/>
        <v>33.333333333333329</v>
      </c>
      <c r="IH62" s="24">
        <f t="shared" si="500"/>
        <v>66.666666666666657</v>
      </c>
      <c r="II62" s="24">
        <f t="shared" si="501"/>
        <v>33.333333333333329</v>
      </c>
      <c r="IJ62" s="24">
        <f t="shared" si="502"/>
        <v>66.666666666666657</v>
      </c>
      <c r="IK62" s="24">
        <f t="shared" si="503"/>
        <v>0</v>
      </c>
      <c r="IL62" s="26">
        <f t="shared" si="504"/>
        <v>33.333333333333329</v>
      </c>
      <c r="IM62" s="27">
        <f t="shared" si="505"/>
        <v>0</v>
      </c>
      <c r="IN62" s="24">
        <f t="shared" si="506"/>
        <v>0</v>
      </c>
      <c r="IO62" s="24">
        <f t="shared" si="507"/>
        <v>100</v>
      </c>
      <c r="IP62" s="24">
        <f t="shared" si="508"/>
        <v>42.857142857142854</v>
      </c>
      <c r="IQ62" s="24">
        <f t="shared" si="509"/>
        <v>55.55555555555555</v>
      </c>
      <c r="IR62" s="24">
        <f t="shared" si="510"/>
        <v>0</v>
      </c>
      <c r="IS62" s="24">
        <f t="shared" si="511"/>
        <v>46.666666666666664</v>
      </c>
      <c r="IT62" s="26">
        <f t="shared" si="512"/>
        <v>83.333333333333343</v>
      </c>
      <c r="IU62" s="23">
        <f t="shared" si="513"/>
        <v>0</v>
      </c>
      <c r="IV62" s="16" t="e">
        <f t="shared" si="11"/>
        <v>#DIV/0!</v>
      </c>
      <c r="IW62" s="20">
        <f t="shared" si="514"/>
        <v>83.333333333333343</v>
      </c>
      <c r="IX62" s="71">
        <f>DANE!DM62</f>
        <v>43901</v>
      </c>
      <c r="IY62" s="76">
        <v>2</v>
      </c>
      <c r="IZ62" s="77">
        <v>2</v>
      </c>
      <c r="JA62" s="77">
        <v>2</v>
      </c>
      <c r="JB62" s="77">
        <v>2</v>
      </c>
      <c r="JC62" s="77">
        <v>2</v>
      </c>
      <c r="JD62" s="77">
        <v>2</v>
      </c>
      <c r="JE62" s="77">
        <v>2</v>
      </c>
      <c r="JF62" s="77">
        <v>2</v>
      </c>
      <c r="JG62" s="77">
        <v>2</v>
      </c>
      <c r="JH62" s="77">
        <v>4</v>
      </c>
      <c r="JI62" s="77">
        <v>4</v>
      </c>
      <c r="JJ62" s="77">
        <v>3</v>
      </c>
      <c r="JK62" s="77">
        <v>2</v>
      </c>
      <c r="JL62" s="77">
        <v>2</v>
      </c>
      <c r="JM62" s="77">
        <v>1</v>
      </c>
      <c r="JN62" s="77">
        <v>2</v>
      </c>
      <c r="JO62" s="77">
        <v>1</v>
      </c>
      <c r="JP62" s="77">
        <v>3</v>
      </c>
      <c r="JQ62" s="77">
        <v>3</v>
      </c>
      <c r="JR62" s="77">
        <v>3</v>
      </c>
      <c r="JS62" s="77">
        <v>3</v>
      </c>
      <c r="JT62" s="77">
        <v>3</v>
      </c>
      <c r="JU62" s="77">
        <v>2</v>
      </c>
      <c r="JV62" s="77">
        <v>2</v>
      </c>
      <c r="JW62" s="77">
        <v>2</v>
      </c>
      <c r="JX62" s="77">
        <v>2</v>
      </c>
      <c r="JY62" s="77">
        <v>2</v>
      </c>
      <c r="JZ62" s="77">
        <v>2</v>
      </c>
      <c r="KA62" s="77">
        <v>4</v>
      </c>
      <c r="KB62" s="78">
        <v>4</v>
      </c>
      <c r="KC62" s="76">
        <v>2</v>
      </c>
      <c r="KD62" s="77">
        <v>2</v>
      </c>
      <c r="KE62" s="77">
        <v>2</v>
      </c>
      <c r="KF62" s="77">
        <v>2</v>
      </c>
      <c r="KG62" s="77">
        <v>2</v>
      </c>
      <c r="KH62" s="77">
        <v>2</v>
      </c>
      <c r="KI62" s="77">
        <v>2</v>
      </c>
      <c r="KJ62" s="77">
        <v>2</v>
      </c>
      <c r="KK62" s="77">
        <v>4</v>
      </c>
      <c r="KL62" s="77">
        <v>4</v>
      </c>
      <c r="KM62" s="77">
        <v>2</v>
      </c>
      <c r="KN62" s="77">
        <v>3</v>
      </c>
      <c r="KO62" s="77">
        <v>3</v>
      </c>
      <c r="KP62" s="77">
        <v>4</v>
      </c>
      <c r="KQ62" s="77">
        <v>2</v>
      </c>
      <c r="KR62" s="77">
        <v>4</v>
      </c>
      <c r="KS62" s="77">
        <v>3</v>
      </c>
      <c r="KT62" s="77">
        <v>1</v>
      </c>
      <c r="KU62" s="77">
        <v>1</v>
      </c>
      <c r="KV62" s="77">
        <v>1</v>
      </c>
      <c r="KW62" s="77">
        <v>1</v>
      </c>
      <c r="KX62" s="77">
        <v>4</v>
      </c>
      <c r="KY62" s="77">
        <v>4</v>
      </c>
      <c r="KZ62" s="77">
        <v>4</v>
      </c>
      <c r="LA62" s="77">
        <v>1</v>
      </c>
      <c r="LB62" s="77">
        <v>1</v>
      </c>
      <c r="LC62" s="77">
        <v>0</v>
      </c>
      <c r="LD62" s="78">
        <v>0</v>
      </c>
      <c r="LE62" s="25">
        <f>(((SUM('QLQ-30 + QLQ-OV28'!KA62:KB62)/2)-1)/6)*100</f>
        <v>50</v>
      </c>
      <c r="LF62" s="24">
        <f t="shared" si="515"/>
        <v>66.666666666666671</v>
      </c>
      <c r="LG62" s="24">
        <f t="shared" si="516"/>
        <v>66.666666666666671</v>
      </c>
      <c r="LH62" s="24">
        <f t="shared" si="517"/>
        <v>50</v>
      </c>
      <c r="LI62" s="24">
        <f t="shared" si="518"/>
        <v>50</v>
      </c>
      <c r="LJ62" s="24">
        <f t="shared" si="519"/>
        <v>66.666666666666671</v>
      </c>
      <c r="LK62" s="24">
        <f t="shared" si="520"/>
        <v>77.777777777777786</v>
      </c>
      <c r="LL62" s="24">
        <f t="shared" si="521"/>
        <v>16.666666666666664</v>
      </c>
      <c r="LM62" s="24">
        <f t="shared" si="522"/>
        <v>50</v>
      </c>
      <c r="LN62" s="24">
        <f t="shared" si="523"/>
        <v>33.333333333333329</v>
      </c>
      <c r="LO62" s="24">
        <f t="shared" si="524"/>
        <v>100</v>
      </c>
      <c r="LP62" s="24">
        <f t="shared" si="525"/>
        <v>33.333333333333329</v>
      </c>
      <c r="LQ62" s="24">
        <f t="shared" si="526"/>
        <v>33.333333333333329</v>
      </c>
      <c r="LR62" s="24">
        <f t="shared" si="527"/>
        <v>0</v>
      </c>
      <c r="LS62" s="26">
        <f t="shared" si="528"/>
        <v>33.333333333333329</v>
      </c>
      <c r="LT62" s="27">
        <f t="shared" si="529"/>
        <v>0</v>
      </c>
      <c r="LU62" s="24">
        <f t="shared" si="530"/>
        <v>0</v>
      </c>
      <c r="LV62" s="24">
        <f t="shared" si="531"/>
        <v>100</v>
      </c>
      <c r="LW62" s="24">
        <f t="shared" si="532"/>
        <v>33.333333333333329</v>
      </c>
      <c r="LX62" s="24">
        <f t="shared" si="533"/>
        <v>55.55555555555555</v>
      </c>
      <c r="LY62" s="24">
        <f t="shared" si="534"/>
        <v>0</v>
      </c>
      <c r="LZ62" s="24">
        <f t="shared" si="535"/>
        <v>80</v>
      </c>
      <c r="MA62" s="26">
        <f t="shared" si="536"/>
        <v>66.666666666666657</v>
      </c>
      <c r="MB62" s="23">
        <f t="shared" si="537"/>
        <v>0</v>
      </c>
      <c r="MC62" s="16" t="e">
        <f t="shared" si="12"/>
        <v>#DIV/0!</v>
      </c>
      <c r="MD62" s="20">
        <f t="shared" si="538"/>
        <v>66.666666666666657</v>
      </c>
    </row>
    <row r="63" spans="1:342">
      <c r="A63" s="40" t="s">
        <v>67</v>
      </c>
      <c r="B63" s="4" t="str">
        <f>DANE!B63</f>
        <v>34KU</v>
      </c>
      <c r="C63" s="72">
        <f>DANE!H63</f>
        <v>43619</v>
      </c>
      <c r="D63" s="76">
        <v>4</v>
      </c>
      <c r="E63" s="77">
        <v>3</v>
      </c>
      <c r="F63" s="77">
        <v>2</v>
      </c>
      <c r="G63" s="77">
        <v>2</v>
      </c>
      <c r="H63" s="77">
        <v>1</v>
      </c>
      <c r="I63" s="77">
        <v>2</v>
      </c>
      <c r="J63" s="77">
        <v>2</v>
      </c>
      <c r="K63" s="77">
        <v>2</v>
      </c>
      <c r="L63" s="77">
        <v>3</v>
      </c>
      <c r="M63" s="77">
        <v>3</v>
      </c>
      <c r="N63" s="77">
        <v>3</v>
      </c>
      <c r="O63" s="77">
        <v>3</v>
      </c>
      <c r="P63" s="77">
        <v>3</v>
      </c>
      <c r="Q63" s="77">
        <v>3</v>
      </c>
      <c r="R63" s="77">
        <v>3</v>
      </c>
      <c r="S63" s="77">
        <v>2</v>
      </c>
      <c r="T63" s="77">
        <v>2</v>
      </c>
      <c r="U63" s="77">
        <v>2</v>
      </c>
      <c r="V63" s="77">
        <v>2</v>
      </c>
      <c r="W63" s="77">
        <v>2</v>
      </c>
      <c r="X63" s="77">
        <v>2</v>
      </c>
      <c r="Y63" s="77">
        <v>2</v>
      </c>
      <c r="Z63" s="77">
        <v>2</v>
      </c>
      <c r="AA63" s="77">
        <v>2</v>
      </c>
      <c r="AB63" s="77">
        <v>2</v>
      </c>
      <c r="AC63" s="77">
        <v>3</v>
      </c>
      <c r="AD63" s="77">
        <v>3</v>
      </c>
      <c r="AE63" s="77">
        <v>3</v>
      </c>
      <c r="AF63" s="77">
        <v>3</v>
      </c>
      <c r="AG63" s="78">
        <v>4</v>
      </c>
      <c r="AH63" s="76">
        <v>3</v>
      </c>
      <c r="AI63" s="77">
        <v>3</v>
      </c>
      <c r="AJ63" s="77">
        <v>3</v>
      </c>
      <c r="AK63" s="77">
        <v>3</v>
      </c>
      <c r="AL63" s="77">
        <v>3</v>
      </c>
      <c r="AM63" s="77">
        <v>3</v>
      </c>
      <c r="AN63" s="77">
        <v>3</v>
      </c>
      <c r="AO63" s="77">
        <v>1</v>
      </c>
      <c r="AP63" s="77">
        <v>0</v>
      </c>
      <c r="AQ63" s="77">
        <v>2</v>
      </c>
      <c r="AR63" s="77">
        <v>1</v>
      </c>
      <c r="AS63" s="77">
        <v>1</v>
      </c>
      <c r="AT63" s="77">
        <v>2</v>
      </c>
      <c r="AU63" s="77">
        <v>3</v>
      </c>
      <c r="AV63" s="77">
        <v>1</v>
      </c>
      <c r="AW63" s="77">
        <v>2</v>
      </c>
      <c r="AX63" s="77">
        <v>1</v>
      </c>
      <c r="AY63" s="77">
        <v>1</v>
      </c>
      <c r="AZ63" s="77">
        <v>1</v>
      </c>
      <c r="BA63" s="77">
        <v>1</v>
      </c>
      <c r="BB63" s="77">
        <v>1</v>
      </c>
      <c r="BC63" s="77">
        <v>3</v>
      </c>
      <c r="BD63" s="77">
        <v>3</v>
      </c>
      <c r="BE63" s="77">
        <v>4</v>
      </c>
      <c r="BF63" s="77">
        <v>1</v>
      </c>
      <c r="BG63" s="77">
        <v>1</v>
      </c>
      <c r="BH63" s="77">
        <v>0</v>
      </c>
      <c r="BI63" s="78">
        <v>0</v>
      </c>
      <c r="BJ63" s="25">
        <f>(((SUM('QLQ-30 + QLQ-OV28'!AF63:AG63)/2)-1)/6)*100</f>
        <v>41.666666666666671</v>
      </c>
      <c r="BK63" s="24">
        <f t="shared" si="539"/>
        <v>53.333333333333343</v>
      </c>
      <c r="BL63" s="24">
        <f t="shared" si="540"/>
        <v>66.666666666666671</v>
      </c>
      <c r="BM63" s="24">
        <f t="shared" si="541"/>
        <v>66.666666666666671</v>
      </c>
      <c r="BN63" s="24">
        <f t="shared" si="542"/>
        <v>66.666666666666671</v>
      </c>
      <c r="BO63" s="24">
        <f t="shared" si="543"/>
        <v>33.333333333333336</v>
      </c>
      <c r="BP63" s="24">
        <f t="shared" si="544"/>
        <v>55.55555555555555</v>
      </c>
      <c r="BQ63" s="24">
        <f t="shared" si="545"/>
        <v>66.666666666666657</v>
      </c>
      <c r="BR63" s="24">
        <f t="shared" si="546"/>
        <v>50</v>
      </c>
      <c r="BS63" s="24">
        <f t="shared" si="547"/>
        <v>33.333333333333329</v>
      </c>
      <c r="BT63" s="24">
        <f t="shared" si="548"/>
        <v>66.666666666666657</v>
      </c>
      <c r="BU63" s="24">
        <f t="shared" si="549"/>
        <v>66.666666666666657</v>
      </c>
      <c r="BV63" s="24">
        <f t="shared" si="550"/>
        <v>33.333333333333329</v>
      </c>
      <c r="BW63" s="24">
        <f t="shared" si="551"/>
        <v>33.333333333333329</v>
      </c>
      <c r="BX63" s="26">
        <f t="shared" si="552"/>
        <v>66.666666666666657</v>
      </c>
      <c r="BY63" s="27">
        <f t="shared" si="553"/>
        <v>0</v>
      </c>
      <c r="BZ63" s="24">
        <f t="shared" si="554"/>
        <v>0</v>
      </c>
      <c r="CA63" s="24">
        <f t="shared" si="555"/>
        <v>77.777777777777786</v>
      </c>
      <c r="CB63" s="24">
        <f t="shared" si="556"/>
        <v>66.666666666666657</v>
      </c>
      <c r="CC63" s="24">
        <f t="shared" si="557"/>
        <v>11.111111111111109</v>
      </c>
      <c r="CD63" s="24">
        <f t="shared" si="558"/>
        <v>0</v>
      </c>
      <c r="CE63" s="24">
        <f t="shared" si="559"/>
        <v>26.666666666666668</v>
      </c>
      <c r="CF63" s="26">
        <f t="shared" si="560"/>
        <v>0</v>
      </c>
      <c r="CG63" s="23">
        <f t="shared" si="561"/>
        <v>0</v>
      </c>
      <c r="CH63" s="16" t="e">
        <f t="shared" si="0"/>
        <v>#DIV/0!</v>
      </c>
      <c r="CI63" s="20">
        <f t="shared" si="562"/>
        <v>-16.666666666666664</v>
      </c>
      <c r="CJ63" s="71">
        <f>DANE!AY63</f>
        <v>43640</v>
      </c>
      <c r="CK63" s="76">
        <v>4</v>
      </c>
      <c r="CL63" s="77">
        <v>3</v>
      </c>
      <c r="CM63" s="77">
        <v>2</v>
      </c>
      <c r="CN63" s="77">
        <v>3</v>
      </c>
      <c r="CO63" s="77">
        <v>2</v>
      </c>
      <c r="CP63" s="77">
        <v>3</v>
      </c>
      <c r="CQ63" s="77">
        <v>3</v>
      </c>
      <c r="CR63" s="77">
        <v>2</v>
      </c>
      <c r="CS63" s="77">
        <v>2</v>
      </c>
      <c r="CT63" s="77">
        <v>3</v>
      </c>
      <c r="CU63" s="77">
        <v>3</v>
      </c>
      <c r="CV63" s="77">
        <v>3</v>
      </c>
      <c r="CW63" s="77">
        <v>2</v>
      </c>
      <c r="CX63" s="77">
        <v>2</v>
      </c>
      <c r="CY63" s="77">
        <v>2</v>
      </c>
      <c r="CZ63" s="77">
        <v>3</v>
      </c>
      <c r="DA63" s="77">
        <v>1</v>
      </c>
      <c r="DB63" s="77">
        <v>3</v>
      </c>
      <c r="DC63" s="77">
        <v>2</v>
      </c>
      <c r="DD63" s="77">
        <v>2</v>
      </c>
      <c r="DE63" s="77">
        <v>3</v>
      </c>
      <c r="DF63" s="77">
        <v>4</v>
      </c>
      <c r="DG63" s="77">
        <v>2</v>
      </c>
      <c r="DH63" s="77">
        <v>1</v>
      </c>
      <c r="DI63" s="77">
        <v>4</v>
      </c>
      <c r="DJ63" s="77">
        <v>2</v>
      </c>
      <c r="DK63" s="77">
        <v>2</v>
      </c>
      <c r="DL63" s="77">
        <v>2</v>
      </c>
      <c r="DM63" s="77">
        <v>4</v>
      </c>
      <c r="DN63" s="78">
        <v>4</v>
      </c>
      <c r="DO63" s="76">
        <v>2</v>
      </c>
      <c r="DP63" s="77">
        <v>2</v>
      </c>
      <c r="DQ63" s="77">
        <v>2</v>
      </c>
      <c r="DR63" s="77">
        <v>2</v>
      </c>
      <c r="DS63" s="77">
        <v>2</v>
      </c>
      <c r="DT63" s="77">
        <v>2</v>
      </c>
      <c r="DU63" s="77">
        <v>2</v>
      </c>
      <c r="DV63" s="77">
        <v>1</v>
      </c>
      <c r="DW63" s="77">
        <v>1</v>
      </c>
      <c r="DX63" s="77">
        <v>2</v>
      </c>
      <c r="DY63" s="77">
        <v>2</v>
      </c>
      <c r="DZ63" s="77">
        <v>2</v>
      </c>
      <c r="EA63" s="77">
        <v>3</v>
      </c>
      <c r="EB63" s="77">
        <v>3</v>
      </c>
      <c r="EC63" s="77">
        <v>1</v>
      </c>
      <c r="ED63" s="77">
        <v>3</v>
      </c>
      <c r="EE63" s="77">
        <v>2</v>
      </c>
      <c r="EF63" s="77">
        <v>1</v>
      </c>
      <c r="EG63" s="77">
        <v>1</v>
      </c>
      <c r="EH63" s="77">
        <v>1</v>
      </c>
      <c r="EI63" s="77">
        <v>1</v>
      </c>
      <c r="EJ63" s="77">
        <v>4</v>
      </c>
      <c r="EK63" s="77">
        <v>4</v>
      </c>
      <c r="EL63" s="77">
        <v>4</v>
      </c>
      <c r="EM63" s="77">
        <v>1</v>
      </c>
      <c r="EN63" s="77">
        <v>1</v>
      </c>
      <c r="EO63" s="77">
        <v>0</v>
      </c>
      <c r="EP63" s="78">
        <v>0</v>
      </c>
      <c r="EQ63" s="25">
        <f>(((SUM('QLQ-30 + QLQ-OV28'!DM63:DN63)/2)-1)/6)*100</f>
        <v>50</v>
      </c>
      <c r="ER63" s="24">
        <f t="shared" si="467"/>
        <v>40</v>
      </c>
      <c r="ES63" s="24">
        <f t="shared" si="468"/>
        <v>33.333333333333336</v>
      </c>
      <c r="ET63" s="24">
        <f t="shared" si="469"/>
        <v>50</v>
      </c>
      <c r="EU63" s="24">
        <f t="shared" si="470"/>
        <v>33.333333333333336</v>
      </c>
      <c r="EV63" s="24">
        <f t="shared" si="471"/>
        <v>66.666666666666671</v>
      </c>
      <c r="EW63" s="24">
        <f t="shared" si="472"/>
        <v>66.666666666666657</v>
      </c>
      <c r="EX63" s="24">
        <f t="shared" si="473"/>
        <v>33.333333333333329</v>
      </c>
      <c r="EY63" s="24">
        <f t="shared" si="474"/>
        <v>33.333333333333329</v>
      </c>
      <c r="EZ63" s="24">
        <f t="shared" si="475"/>
        <v>33.333333333333329</v>
      </c>
      <c r="FA63" s="24">
        <f t="shared" si="476"/>
        <v>66.666666666666657</v>
      </c>
      <c r="FB63" s="24">
        <f t="shared" si="477"/>
        <v>33.333333333333329</v>
      </c>
      <c r="FC63" s="24">
        <f t="shared" si="478"/>
        <v>66.666666666666657</v>
      </c>
      <c r="FD63" s="24">
        <f t="shared" si="479"/>
        <v>0</v>
      </c>
      <c r="FE63" s="26">
        <f t="shared" si="480"/>
        <v>33.333333333333329</v>
      </c>
      <c r="FF63" s="27">
        <f t="shared" si="481"/>
        <v>0</v>
      </c>
      <c r="FG63" s="24">
        <f t="shared" si="482"/>
        <v>0</v>
      </c>
      <c r="FH63" s="24">
        <f t="shared" si="483"/>
        <v>100</v>
      </c>
      <c r="FI63" s="24">
        <f t="shared" si="484"/>
        <v>33.333333333333329</v>
      </c>
      <c r="FJ63" s="24">
        <f t="shared" si="485"/>
        <v>44.44444444444445</v>
      </c>
      <c r="FK63" s="24">
        <f t="shared" si="486"/>
        <v>0</v>
      </c>
      <c r="FL63" s="24">
        <f t="shared" si="487"/>
        <v>40.000000000000007</v>
      </c>
      <c r="FM63" s="26">
        <f t="shared" si="488"/>
        <v>0</v>
      </c>
      <c r="FN63" s="23">
        <f t="shared" si="489"/>
        <v>0</v>
      </c>
      <c r="FO63" s="16" t="e">
        <f t="shared" si="10"/>
        <v>#DIV/0!</v>
      </c>
      <c r="FP63" s="20">
        <f t="shared" si="490"/>
        <v>0</v>
      </c>
      <c r="FQ63" s="71">
        <f>DANE!CF63</f>
        <v>43690</v>
      </c>
      <c r="FR63" s="76">
        <v>4</v>
      </c>
      <c r="FS63" s="77">
        <v>3</v>
      </c>
      <c r="FT63" s="77">
        <v>2</v>
      </c>
      <c r="FU63" s="77">
        <v>3</v>
      </c>
      <c r="FV63" s="77">
        <v>2</v>
      </c>
      <c r="FW63" s="77">
        <v>2</v>
      </c>
      <c r="FX63" s="77">
        <v>2</v>
      </c>
      <c r="FY63" s="77">
        <v>2</v>
      </c>
      <c r="FZ63" s="77">
        <v>2</v>
      </c>
      <c r="GA63" s="77">
        <v>3</v>
      </c>
      <c r="GB63" s="77">
        <v>3</v>
      </c>
      <c r="GC63" s="77">
        <v>2</v>
      </c>
      <c r="GD63" s="77">
        <v>2</v>
      </c>
      <c r="GE63" s="77">
        <v>2</v>
      </c>
      <c r="GF63" s="77">
        <v>1</v>
      </c>
      <c r="GG63" s="77">
        <v>3</v>
      </c>
      <c r="GH63" s="77">
        <v>1</v>
      </c>
      <c r="GI63" s="77">
        <v>3</v>
      </c>
      <c r="GJ63" s="77">
        <v>2</v>
      </c>
      <c r="GK63" s="77">
        <v>2</v>
      </c>
      <c r="GL63" s="77">
        <v>3</v>
      </c>
      <c r="GM63" s="77">
        <v>4</v>
      </c>
      <c r="GN63" s="77">
        <v>2</v>
      </c>
      <c r="GO63" s="77">
        <v>4</v>
      </c>
      <c r="GP63" s="77">
        <v>1</v>
      </c>
      <c r="GQ63" s="77">
        <v>2</v>
      </c>
      <c r="GR63" s="77">
        <v>2</v>
      </c>
      <c r="GS63" s="77">
        <v>2</v>
      </c>
      <c r="GT63" s="77">
        <v>4</v>
      </c>
      <c r="GU63" s="78">
        <v>4</v>
      </c>
      <c r="GV63" s="76">
        <v>2</v>
      </c>
      <c r="GW63" s="77">
        <v>3</v>
      </c>
      <c r="GX63" s="77">
        <v>3</v>
      </c>
      <c r="GY63" s="77">
        <v>3</v>
      </c>
      <c r="GZ63" s="77">
        <v>3</v>
      </c>
      <c r="HA63" s="77">
        <v>2</v>
      </c>
      <c r="HB63" s="77">
        <v>2</v>
      </c>
      <c r="HC63" s="77">
        <v>2</v>
      </c>
      <c r="HD63" s="77">
        <v>3</v>
      </c>
      <c r="HE63" s="77">
        <v>3</v>
      </c>
      <c r="HF63" s="77">
        <v>2</v>
      </c>
      <c r="HG63" s="77">
        <v>2</v>
      </c>
      <c r="HH63" s="77">
        <v>2</v>
      </c>
      <c r="HI63" s="77">
        <v>3</v>
      </c>
      <c r="HJ63" s="77">
        <v>1</v>
      </c>
      <c r="HK63" s="77">
        <v>3</v>
      </c>
      <c r="HL63" s="77">
        <v>2</v>
      </c>
      <c r="HM63" s="77">
        <v>1</v>
      </c>
      <c r="HN63" s="77">
        <v>1</v>
      </c>
      <c r="HO63" s="77">
        <v>1</v>
      </c>
      <c r="HP63" s="77">
        <v>1</v>
      </c>
      <c r="HQ63" s="77">
        <v>4</v>
      </c>
      <c r="HR63" s="77">
        <v>4</v>
      </c>
      <c r="HS63" s="77">
        <v>4</v>
      </c>
      <c r="HT63" s="77">
        <v>1</v>
      </c>
      <c r="HU63" s="77">
        <v>1</v>
      </c>
      <c r="HV63" s="77">
        <v>0</v>
      </c>
      <c r="HW63" s="78">
        <v>0</v>
      </c>
      <c r="HX63" s="25">
        <f>(((SUM('QLQ-30 + QLQ-OV28'!GT63:GU63)/2)-1)/6)*100</f>
        <v>50</v>
      </c>
      <c r="HY63" s="24">
        <f t="shared" si="491"/>
        <v>40</v>
      </c>
      <c r="HZ63" s="24">
        <f t="shared" si="492"/>
        <v>66.666666666666671</v>
      </c>
      <c r="IA63" s="24">
        <f t="shared" si="493"/>
        <v>25</v>
      </c>
      <c r="IB63" s="24">
        <f t="shared" si="494"/>
        <v>83.333333333333343</v>
      </c>
      <c r="IC63" s="24">
        <f t="shared" si="495"/>
        <v>66.666666666666671</v>
      </c>
      <c r="ID63" s="24">
        <f t="shared" si="496"/>
        <v>55.55555555555555</v>
      </c>
      <c r="IE63" s="24">
        <f t="shared" si="497"/>
        <v>16.666666666666664</v>
      </c>
      <c r="IF63" s="24">
        <f t="shared" si="498"/>
        <v>33.333333333333329</v>
      </c>
      <c r="IG63" s="24">
        <f t="shared" si="499"/>
        <v>33.333333333333329</v>
      </c>
      <c r="IH63" s="24">
        <f t="shared" si="500"/>
        <v>66.666666666666657</v>
      </c>
      <c r="II63" s="24">
        <f t="shared" si="501"/>
        <v>33.333333333333329</v>
      </c>
      <c r="IJ63" s="24">
        <f t="shared" si="502"/>
        <v>66.666666666666657</v>
      </c>
      <c r="IK63" s="24">
        <f t="shared" si="503"/>
        <v>0</v>
      </c>
      <c r="IL63" s="26">
        <f t="shared" si="504"/>
        <v>33.333333333333329</v>
      </c>
      <c r="IM63" s="27">
        <f t="shared" si="505"/>
        <v>0</v>
      </c>
      <c r="IN63" s="24">
        <f t="shared" si="506"/>
        <v>0</v>
      </c>
      <c r="IO63" s="24">
        <f t="shared" si="507"/>
        <v>100</v>
      </c>
      <c r="IP63" s="24">
        <f t="shared" si="508"/>
        <v>52.380952380952387</v>
      </c>
      <c r="IQ63" s="24">
        <f t="shared" si="509"/>
        <v>33.333333333333329</v>
      </c>
      <c r="IR63" s="24">
        <f t="shared" si="510"/>
        <v>0</v>
      </c>
      <c r="IS63" s="24">
        <f t="shared" si="511"/>
        <v>46.666666666666664</v>
      </c>
      <c r="IT63" s="26">
        <f t="shared" si="512"/>
        <v>50</v>
      </c>
      <c r="IU63" s="23">
        <f t="shared" si="513"/>
        <v>0</v>
      </c>
      <c r="IV63" s="16" t="e">
        <f t="shared" si="11"/>
        <v>#DIV/0!</v>
      </c>
      <c r="IW63" s="20">
        <f t="shared" si="514"/>
        <v>50</v>
      </c>
      <c r="IX63" s="71">
        <f>DANE!DM63</f>
        <v>43760</v>
      </c>
      <c r="IY63" s="76">
        <v>2</v>
      </c>
      <c r="IZ63" s="77">
        <v>3</v>
      </c>
      <c r="JA63" s="77">
        <v>3</v>
      </c>
      <c r="JB63" s="77">
        <v>3</v>
      </c>
      <c r="JC63" s="77">
        <v>2</v>
      </c>
      <c r="JD63" s="77">
        <v>3</v>
      </c>
      <c r="JE63" s="77">
        <v>3</v>
      </c>
      <c r="JF63" s="77">
        <v>2</v>
      </c>
      <c r="JG63" s="77">
        <v>3</v>
      </c>
      <c r="JH63" s="77">
        <v>3</v>
      </c>
      <c r="JI63" s="77">
        <v>3</v>
      </c>
      <c r="JJ63" s="77">
        <v>3</v>
      </c>
      <c r="JK63" s="77">
        <v>2</v>
      </c>
      <c r="JL63" s="77">
        <v>2</v>
      </c>
      <c r="JM63" s="77">
        <v>2</v>
      </c>
      <c r="JN63" s="77">
        <v>1</v>
      </c>
      <c r="JO63" s="77">
        <v>2</v>
      </c>
      <c r="JP63" s="77">
        <v>3</v>
      </c>
      <c r="JQ63" s="77">
        <v>3</v>
      </c>
      <c r="JR63" s="77">
        <v>2</v>
      </c>
      <c r="JS63" s="77">
        <v>2</v>
      </c>
      <c r="JT63" s="77">
        <v>4</v>
      </c>
      <c r="JU63" s="77">
        <v>2</v>
      </c>
      <c r="JV63" s="77">
        <v>2</v>
      </c>
      <c r="JW63" s="77">
        <v>2</v>
      </c>
      <c r="JX63" s="77">
        <v>2</v>
      </c>
      <c r="JY63" s="77">
        <v>2</v>
      </c>
      <c r="JZ63" s="77">
        <v>2</v>
      </c>
      <c r="KA63" s="77">
        <v>3</v>
      </c>
      <c r="KB63" s="78">
        <v>4</v>
      </c>
      <c r="KC63" s="76">
        <v>3</v>
      </c>
      <c r="KD63" s="77">
        <v>2</v>
      </c>
      <c r="KE63" s="77">
        <v>2</v>
      </c>
      <c r="KF63" s="77">
        <v>3</v>
      </c>
      <c r="KG63" s="77">
        <v>2</v>
      </c>
      <c r="KH63" s="77">
        <v>2</v>
      </c>
      <c r="KI63" s="77">
        <v>2</v>
      </c>
      <c r="KJ63" s="77">
        <v>4</v>
      </c>
      <c r="KK63" s="77">
        <v>1</v>
      </c>
      <c r="KL63" s="77">
        <v>2</v>
      </c>
      <c r="KM63" s="77">
        <v>3</v>
      </c>
      <c r="KN63" s="77">
        <v>3</v>
      </c>
      <c r="KO63" s="77">
        <v>3</v>
      </c>
      <c r="KP63" s="77">
        <v>4</v>
      </c>
      <c r="KQ63" s="77">
        <v>1</v>
      </c>
      <c r="KR63" s="77">
        <v>2</v>
      </c>
      <c r="KS63" s="77">
        <v>2</v>
      </c>
      <c r="KT63" s="77">
        <v>1</v>
      </c>
      <c r="KU63" s="77">
        <v>2</v>
      </c>
      <c r="KV63" s="77">
        <v>1</v>
      </c>
      <c r="KW63" s="77">
        <v>1</v>
      </c>
      <c r="KX63" s="77">
        <v>4</v>
      </c>
      <c r="KY63" s="77">
        <v>4</v>
      </c>
      <c r="KZ63" s="77">
        <v>4</v>
      </c>
      <c r="LA63" s="77">
        <v>1</v>
      </c>
      <c r="LB63" s="77">
        <v>1</v>
      </c>
      <c r="LC63" s="77">
        <v>0</v>
      </c>
      <c r="LD63" s="78">
        <v>0</v>
      </c>
      <c r="LE63" s="25">
        <f>(((SUM('QLQ-30 + QLQ-OV28'!KA63:KB63)/2)-1)/6)*100</f>
        <v>41.666666666666671</v>
      </c>
      <c r="LF63" s="24">
        <f t="shared" si="515"/>
        <v>46.666666666666664</v>
      </c>
      <c r="LG63" s="24">
        <f t="shared" si="516"/>
        <v>33.333333333333336</v>
      </c>
      <c r="LH63" s="24">
        <f t="shared" si="517"/>
        <v>50</v>
      </c>
      <c r="LI63" s="24">
        <f t="shared" si="518"/>
        <v>66.666666666666671</v>
      </c>
      <c r="LJ63" s="24">
        <f t="shared" si="519"/>
        <v>66.666666666666671</v>
      </c>
      <c r="LK63" s="24">
        <f t="shared" si="520"/>
        <v>66.666666666666657</v>
      </c>
      <c r="LL63" s="24">
        <f t="shared" si="521"/>
        <v>33.333333333333329</v>
      </c>
      <c r="LM63" s="24">
        <f t="shared" si="522"/>
        <v>66.666666666666657</v>
      </c>
      <c r="LN63" s="24">
        <f t="shared" si="523"/>
        <v>33.333333333333329</v>
      </c>
      <c r="LO63" s="24">
        <f t="shared" si="524"/>
        <v>66.666666666666657</v>
      </c>
      <c r="LP63" s="24">
        <f t="shared" si="525"/>
        <v>33.333333333333329</v>
      </c>
      <c r="LQ63" s="24">
        <f t="shared" si="526"/>
        <v>0</v>
      </c>
      <c r="LR63" s="24">
        <f t="shared" si="527"/>
        <v>33.333333333333329</v>
      </c>
      <c r="LS63" s="26">
        <f t="shared" si="528"/>
        <v>33.333333333333329</v>
      </c>
      <c r="LT63" s="27">
        <f t="shared" si="529"/>
        <v>0</v>
      </c>
      <c r="LU63" s="24">
        <f t="shared" si="530"/>
        <v>0</v>
      </c>
      <c r="LV63" s="24">
        <f t="shared" si="531"/>
        <v>100</v>
      </c>
      <c r="LW63" s="24">
        <f t="shared" si="532"/>
        <v>42.857142857142854</v>
      </c>
      <c r="LX63" s="24">
        <f t="shared" si="533"/>
        <v>66.666666666666657</v>
      </c>
      <c r="LY63" s="24">
        <f t="shared" si="534"/>
        <v>16.666666666666664</v>
      </c>
      <c r="LZ63" s="24">
        <f t="shared" si="535"/>
        <v>40.000000000000007</v>
      </c>
      <c r="MA63" s="26">
        <f t="shared" si="536"/>
        <v>50</v>
      </c>
      <c r="MB63" s="23">
        <f t="shared" si="537"/>
        <v>0</v>
      </c>
      <c r="MC63" s="16" t="e">
        <f t="shared" si="12"/>
        <v>#DIV/0!</v>
      </c>
      <c r="MD63" s="20">
        <f t="shared" si="538"/>
        <v>50</v>
      </c>
    </row>
    <row r="64" spans="1:342">
      <c r="A64" s="40" t="s">
        <v>68</v>
      </c>
      <c r="B64" s="4" t="str">
        <f>DANE!B64</f>
        <v>35BH</v>
      </c>
      <c r="C64" s="72">
        <f>DANE!H64</f>
        <v>43739</v>
      </c>
      <c r="D64" s="76">
        <v>1</v>
      </c>
      <c r="E64" s="77">
        <v>2</v>
      </c>
      <c r="F64" s="77">
        <v>1</v>
      </c>
      <c r="G64" s="77">
        <v>1</v>
      </c>
      <c r="H64" s="77">
        <v>1</v>
      </c>
      <c r="I64" s="77">
        <v>2</v>
      </c>
      <c r="J64" s="77">
        <v>2</v>
      </c>
      <c r="K64" s="77">
        <v>1</v>
      </c>
      <c r="L64" s="77">
        <v>2</v>
      </c>
      <c r="M64" s="77">
        <v>2</v>
      </c>
      <c r="N64" s="77">
        <v>2</v>
      </c>
      <c r="O64" s="77">
        <v>2</v>
      </c>
      <c r="P64" s="77">
        <v>2</v>
      </c>
      <c r="Q64" s="77">
        <v>1</v>
      </c>
      <c r="R64" s="77">
        <v>1</v>
      </c>
      <c r="S64" s="77">
        <v>1</v>
      </c>
      <c r="T64" s="77">
        <v>1</v>
      </c>
      <c r="U64" s="77">
        <v>2</v>
      </c>
      <c r="V64" s="77">
        <v>2</v>
      </c>
      <c r="W64" s="77">
        <v>2</v>
      </c>
      <c r="X64" s="77">
        <v>3</v>
      </c>
      <c r="Y64" s="77">
        <v>3</v>
      </c>
      <c r="Z64" s="77">
        <v>2</v>
      </c>
      <c r="AA64" s="77">
        <v>3</v>
      </c>
      <c r="AB64" s="77">
        <v>1</v>
      </c>
      <c r="AC64" s="77">
        <v>2</v>
      </c>
      <c r="AD64" s="77">
        <v>3</v>
      </c>
      <c r="AE64" s="77">
        <v>2</v>
      </c>
      <c r="AF64" s="77">
        <v>4</v>
      </c>
      <c r="AG64" s="78">
        <v>4</v>
      </c>
      <c r="AH64" s="76">
        <v>2</v>
      </c>
      <c r="AI64" s="77">
        <v>2</v>
      </c>
      <c r="AJ64" s="77">
        <v>1</v>
      </c>
      <c r="AK64" s="77">
        <v>1</v>
      </c>
      <c r="AL64" s="77">
        <v>1</v>
      </c>
      <c r="AM64" s="77">
        <v>1</v>
      </c>
      <c r="AN64" s="77">
        <v>1</v>
      </c>
      <c r="AO64" s="77">
        <v>1</v>
      </c>
      <c r="AP64" s="77">
        <v>0</v>
      </c>
      <c r="AQ64" s="77">
        <v>1</v>
      </c>
      <c r="AR64" s="77">
        <v>1</v>
      </c>
      <c r="AS64" s="77">
        <v>1</v>
      </c>
      <c r="AT64" s="77">
        <v>1</v>
      </c>
      <c r="AU64" s="77">
        <v>2</v>
      </c>
      <c r="AV64" s="77">
        <v>1</v>
      </c>
      <c r="AW64" s="77">
        <v>2</v>
      </c>
      <c r="AX64" s="77">
        <v>1</v>
      </c>
      <c r="AY64" s="77">
        <v>2</v>
      </c>
      <c r="AZ64" s="77">
        <v>2</v>
      </c>
      <c r="BA64" s="77">
        <v>3</v>
      </c>
      <c r="BB64" s="77">
        <v>3</v>
      </c>
      <c r="BC64" s="77">
        <v>3</v>
      </c>
      <c r="BD64" s="77">
        <v>3</v>
      </c>
      <c r="BE64" s="77">
        <v>4</v>
      </c>
      <c r="BF64" s="77">
        <v>1</v>
      </c>
      <c r="BG64" s="77">
        <v>1</v>
      </c>
      <c r="BH64" s="77">
        <v>0</v>
      </c>
      <c r="BI64" s="78">
        <v>0</v>
      </c>
      <c r="BJ64" s="25">
        <f>(((SUM('QLQ-30 + QLQ-OV28'!AF64:AG64)/2)-1)/6)*100</f>
        <v>50</v>
      </c>
      <c r="BK64" s="24">
        <f t="shared" si="539"/>
        <v>93.333333333333329</v>
      </c>
      <c r="BL64" s="24">
        <f t="shared" si="540"/>
        <v>66.666666666666671</v>
      </c>
      <c r="BM64" s="24">
        <f t="shared" si="541"/>
        <v>41.666666666666664</v>
      </c>
      <c r="BN64" s="24">
        <f t="shared" si="542"/>
        <v>83.333333333333343</v>
      </c>
      <c r="BO64" s="24">
        <f t="shared" si="543"/>
        <v>50</v>
      </c>
      <c r="BP64" s="24">
        <f t="shared" si="544"/>
        <v>33.333333333333329</v>
      </c>
      <c r="BQ64" s="24">
        <f t="shared" si="545"/>
        <v>0</v>
      </c>
      <c r="BR64" s="24">
        <f t="shared" si="546"/>
        <v>33.333333333333329</v>
      </c>
      <c r="BS64" s="24">
        <f t="shared" si="547"/>
        <v>0</v>
      </c>
      <c r="BT64" s="24">
        <f t="shared" si="548"/>
        <v>33.333333333333329</v>
      </c>
      <c r="BU64" s="24">
        <f t="shared" si="549"/>
        <v>33.333333333333329</v>
      </c>
      <c r="BV64" s="24">
        <f t="shared" si="550"/>
        <v>0</v>
      </c>
      <c r="BW64" s="24">
        <f t="shared" si="551"/>
        <v>0</v>
      </c>
      <c r="BX64" s="26">
        <f t="shared" si="552"/>
        <v>33.333333333333329</v>
      </c>
      <c r="BY64" s="27">
        <f t="shared" si="553"/>
        <v>66.666666666666657</v>
      </c>
      <c r="BZ64" s="24">
        <f t="shared" si="554"/>
        <v>0</v>
      </c>
      <c r="CA64" s="24">
        <f t="shared" si="555"/>
        <v>77.777777777777786</v>
      </c>
      <c r="CB64" s="24">
        <f t="shared" si="556"/>
        <v>9.5238095238095273</v>
      </c>
      <c r="CC64" s="24">
        <f t="shared" si="557"/>
        <v>0</v>
      </c>
      <c r="CD64" s="24">
        <f t="shared" si="558"/>
        <v>33.333333333333329</v>
      </c>
      <c r="CE64" s="24">
        <f t="shared" si="559"/>
        <v>13.33333333333333</v>
      </c>
      <c r="CF64" s="26">
        <f t="shared" si="560"/>
        <v>0</v>
      </c>
      <c r="CG64" s="23">
        <f t="shared" si="561"/>
        <v>0</v>
      </c>
      <c r="CH64" s="16" t="e">
        <f t="shared" si="0"/>
        <v>#DIV/0!</v>
      </c>
      <c r="CI64" s="20">
        <f t="shared" si="562"/>
        <v>-16.666666666666664</v>
      </c>
      <c r="CJ64" s="71">
        <f>DANE!AY64</f>
        <v>43760</v>
      </c>
      <c r="CK64" s="76">
        <v>1</v>
      </c>
      <c r="CL64" s="77">
        <v>2</v>
      </c>
      <c r="CM64" s="77">
        <v>1</v>
      </c>
      <c r="CN64" s="77">
        <v>2</v>
      </c>
      <c r="CO64" s="77">
        <v>1</v>
      </c>
      <c r="CP64" s="77">
        <v>2</v>
      </c>
      <c r="CQ64" s="77">
        <v>2</v>
      </c>
      <c r="CR64" s="77">
        <v>1</v>
      </c>
      <c r="CS64" s="77">
        <v>2</v>
      </c>
      <c r="CT64" s="77">
        <v>2</v>
      </c>
      <c r="CU64" s="77">
        <v>2</v>
      </c>
      <c r="CV64" s="77">
        <v>2</v>
      </c>
      <c r="CW64" s="77">
        <v>2</v>
      </c>
      <c r="CX64" s="77">
        <v>2</v>
      </c>
      <c r="CY64" s="77">
        <v>1</v>
      </c>
      <c r="CZ64" s="77">
        <v>1</v>
      </c>
      <c r="DA64" s="77">
        <v>1</v>
      </c>
      <c r="DB64" s="77">
        <v>2</v>
      </c>
      <c r="DC64" s="77">
        <v>2</v>
      </c>
      <c r="DD64" s="77">
        <v>2</v>
      </c>
      <c r="DE64" s="77">
        <v>2</v>
      </c>
      <c r="DF64" s="77">
        <v>2</v>
      </c>
      <c r="DG64" s="77">
        <v>2</v>
      </c>
      <c r="DH64" s="77">
        <v>2</v>
      </c>
      <c r="DI64" s="77">
        <v>1</v>
      </c>
      <c r="DJ64" s="77">
        <v>2</v>
      </c>
      <c r="DK64" s="77">
        <v>3</v>
      </c>
      <c r="DL64" s="77">
        <v>2</v>
      </c>
      <c r="DM64" s="77">
        <v>4</v>
      </c>
      <c r="DN64" s="78">
        <v>4</v>
      </c>
      <c r="DO64" s="76">
        <v>2</v>
      </c>
      <c r="DP64" s="77">
        <v>2</v>
      </c>
      <c r="DQ64" s="77">
        <v>2</v>
      </c>
      <c r="DR64" s="77">
        <v>1</v>
      </c>
      <c r="DS64" s="77">
        <v>1</v>
      </c>
      <c r="DT64" s="77">
        <v>1</v>
      </c>
      <c r="DU64" s="77">
        <v>1</v>
      </c>
      <c r="DV64" s="77">
        <v>2</v>
      </c>
      <c r="DW64" s="77">
        <v>3</v>
      </c>
      <c r="DX64" s="77">
        <v>1</v>
      </c>
      <c r="DY64" s="77">
        <v>2</v>
      </c>
      <c r="DZ64" s="77">
        <v>1</v>
      </c>
      <c r="EA64" s="77">
        <v>2</v>
      </c>
      <c r="EB64" s="77">
        <v>2</v>
      </c>
      <c r="EC64" s="77">
        <v>1</v>
      </c>
      <c r="ED64" s="77">
        <v>2</v>
      </c>
      <c r="EE64" s="77">
        <v>2</v>
      </c>
      <c r="EF64" s="77">
        <v>2</v>
      </c>
      <c r="EG64" s="77">
        <v>2</v>
      </c>
      <c r="EH64" s="77">
        <v>3</v>
      </c>
      <c r="EI64" s="77">
        <v>3</v>
      </c>
      <c r="EJ64" s="77">
        <v>3</v>
      </c>
      <c r="EK64" s="77">
        <v>3</v>
      </c>
      <c r="EL64" s="77">
        <v>4</v>
      </c>
      <c r="EM64" s="77">
        <v>1</v>
      </c>
      <c r="EN64" s="77">
        <v>1</v>
      </c>
      <c r="EO64" s="77">
        <v>0</v>
      </c>
      <c r="EP64" s="78">
        <v>0</v>
      </c>
      <c r="EQ64" s="25">
        <f>(((SUM('QLQ-30 + QLQ-OV28'!DM64:DN64)/2)-1)/6)*100</f>
        <v>50</v>
      </c>
      <c r="ER64" s="24">
        <f t="shared" si="467"/>
        <v>86.666666666666671</v>
      </c>
      <c r="ES64" s="24">
        <f t="shared" si="468"/>
        <v>66.666666666666671</v>
      </c>
      <c r="ET64" s="24">
        <f t="shared" si="469"/>
        <v>66.666666666666671</v>
      </c>
      <c r="EU64" s="24">
        <f t="shared" si="470"/>
        <v>83.333333333333343</v>
      </c>
      <c r="EV64" s="24">
        <f t="shared" si="471"/>
        <v>50</v>
      </c>
      <c r="EW64" s="24">
        <f t="shared" si="472"/>
        <v>33.333333333333329</v>
      </c>
      <c r="EX64" s="24">
        <f t="shared" si="473"/>
        <v>16.666666666666664</v>
      </c>
      <c r="EY64" s="24">
        <f t="shared" si="474"/>
        <v>33.333333333333329</v>
      </c>
      <c r="EZ64" s="24">
        <f t="shared" si="475"/>
        <v>0</v>
      </c>
      <c r="FA64" s="24">
        <f t="shared" si="476"/>
        <v>33.333333333333329</v>
      </c>
      <c r="FB64" s="24">
        <f t="shared" si="477"/>
        <v>33.333333333333329</v>
      </c>
      <c r="FC64" s="24">
        <f t="shared" si="478"/>
        <v>0</v>
      </c>
      <c r="FD64" s="24">
        <f t="shared" si="479"/>
        <v>0</v>
      </c>
      <c r="FE64" s="26">
        <f t="shared" si="480"/>
        <v>33.333333333333329</v>
      </c>
      <c r="FF64" s="27">
        <f t="shared" si="481"/>
        <v>66.666666666666657</v>
      </c>
      <c r="FG64" s="24">
        <f t="shared" si="482"/>
        <v>0</v>
      </c>
      <c r="FH64" s="24">
        <f t="shared" si="483"/>
        <v>77.777777777777786</v>
      </c>
      <c r="FI64" s="24">
        <f t="shared" si="484"/>
        <v>14.285714285714288</v>
      </c>
      <c r="FJ64" s="24">
        <f t="shared" si="485"/>
        <v>22.222222222222225</v>
      </c>
      <c r="FK64" s="24">
        <f t="shared" si="486"/>
        <v>33.333333333333329</v>
      </c>
      <c r="FL64" s="24">
        <f t="shared" si="487"/>
        <v>20.000000000000004</v>
      </c>
      <c r="FM64" s="26">
        <f t="shared" si="488"/>
        <v>50</v>
      </c>
      <c r="FN64" s="23">
        <f t="shared" si="489"/>
        <v>0</v>
      </c>
      <c r="FO64" s="16" t="e">
        <f t="shared" si="10"/>
        <v>#DIV/0!</v>
      </c>
      <c r="FP64" s="20">
        <f t="shared" si="490"/>
        <v>50</v>
      </c>
      <c r="FQ64" s="71">
        <f>DANE!CF64</f>
        <v>43817</v>
      </c>
      <c r="FR64" s="76">
        <v>3</v>
      </c>
      <c r="FS64" s="77">
        <v>3</v>
      </c>
      <c r="FT64" s="77">
        <v>2</v>
      </c>
      <c r="FU64" s="77">
        <v>3</v>
      </c>
      <c r="FV64" s="77">
        <v>2</v>
      </c>
      <c r="FW64" s="77">
        <v>3</v>
      </c>
      <c r="FX64" s="77">
        <v>3</v>
      </c>
      <c r="FY64" s="77">
        <v>2</v>
      </c>
      <c r="FZ64" s="77">
        <v>2</v>
      </c>
      <c r="GA64" s="77">
        <v>3</v>
      </c>
      <c r="GB64" s="77">
        <v>3</v>
      </c>
      <c r="GC64" s="77">
        <v>3</v>
      </c>
      <c r="GD64" s="77">
        <v>3</v>
      </c>
      <c r="GE64" s="77">
        <v>2</v>
      </c>
      <c r="GF64" s="77">
        <v>1</v>
      </c>
      <c r="GG64" s="77">
        <v>1</v>
      </c>
      <c r="GH64" s="77">
        <v>1</v>
      </c>
      <c r="GI64" s="77">
        <v>3</v>
      </c>
      <c r="GJ64" s="77">
        <v>2</v>
      </c>
      <c r="GK64" s="77">
        <v>3</v>
      </c>
      <c r="GL64" s="77">
        <v>3</v>
      </c>
      <c r="GM64" s="77">
        <v>4</v>
      </c>
      <c r="GN64" s="77">
        <v>2</v>
      </c>
      <c r="GO64" s="77">
        <v>4</v>
      </c>
      <c r="GP64" s="77">
        <v>3</v>
      </c>
      <c r="GQ64" s="77">
        <v>4</v>
      </c>
      <c r="GR64" s="77">
        <v>3</v>
      </c>
      <c r="GS64" s="77">
        <v>3</v>
      </c>
      <c r="GT64" s="77">
        <v>3</v>
      </c>
      <c r="GU64" s="78">
        <v>2</v>
      </c>
      <c r="GV64" s="76">
        <v>2</v>
      </c>
      <c r="GW64" s="77">
        <v>2</v>
      </c>
      <c r="GX64" s="77">
        <v>2</v>
      </c>
      <c r="GY64" s="77">
        <v>2</v>
      </c>
      <c r="GZ64" s="77">
        <v>2</v>
      </c>
      <c r="HA64" s="77">
        <v>2</v>
      </c>
      <c r="HB64" s="77">
        <v>1</v>
      </c>
      <c r="HC64" s="77">
        <v>4</v>
      </c>
      <c r="HD64" s="77">
        <v>2</v>
      </c>
      <c r="HE64" s="77">
        <v>2</v>
      </c>
      <c r="HF64" s="77">
        <v>2</v>
      </c>
      <c r="HG64" s="77">
        <v>2</v>
      </c>
      <c r="HH64" s="77">
        <v>2</v>
      </c>
      <c r="HI64" s="77">
        <v>2</v>
      </c>
      <c r="HJ64" s="77">
        <v>1</v>
      </c>
      <c r="HK64" s="77">
        <v>2</v>
      </c>
      <c r="HL64" s="77">
        <v>2</v>
      </c>
      <c r="HM64" s="77">
        <v>2</v>
      </c>
      <c r="HN64" s="77">
        <v>2</v>
      </c>
      <c r="HO64" s="77">
        <v>2</v>
      </c>
      <c r="HP64" s="77">
        <v>2</v>
      </c>
      <c r="HQ64" s="77">
        <v>4</v>
      </c>
      <c r="HR64" s="77">
        <v>4</v>
      </c>
      <c r="HS64" s="77">
        <v>4</v>
      </c>
      <c r="HT64" s="77">
        <v>1</v>
      </c>
      <c r="HU64" s="77">
        <v>1</v>
      </c>
      <c r="HV64" s="77">
        <v>0</v>
      </c>
      <c r="HW64" s="78">
        <v>0</v>
      </c>
      <c r="HX64" s="25">
        <f>(((SUM('QLQ-30 + QLQ-OV28'!GT64:GU64)/2)-1)/6)*100</f>
        <v>25</v>
      </c>
      <c r="HY64" s="24">
        <f t="shared" si="491"/>
        <v>46.666666666666664</v>
      </c>
      <c r="HZ64" s="24">
        <f t="shared" si="492"/>
        <v>33.333333333333336</v>
      </c>
      <c r="IA64" s="24">
        <f t="shared" si="493"/>
        <v>25</v>
      </c>
      <c r="IB64" s="24">
        <f t="shared" si="494"/>
        <v>33.333333333333336</v>
      </c>
      <c r="IC64" s="24">
        <f t="shared" si="495"/>
        <v>16.666666666666664</v>
      </c>
      <c r="ID64" s="24">
        <f t="shared" si="496"/>
        <v>66.666666666666657</v>
      </c>
      <c r="IE64" s="24">
        <f t="shared" si="497"/>
        <v>16.666666666666664</v>
      </c>
      <c r="IF64" s="24">
        <f t="shared" si="498"/>
        <v>33.333333333333329</v>
      </c>
      <c r="IG64" s="24">
        <f t="shared" si="499"/>
        <v>33.333333333333329</v>
      </c>
      <c r="IH64" s="24">
        <f t="shared" si="500"/>
        <v>66.666666666666657</v>
      </c>
      <c r="II64" s="24">
        <f t="shared" si="501"/>
        <v>66.666666666666657</v>
      </c>
      <c r="IJ64" s="24">
        <f t="shared" si="502"/>
        <v>0</v>
      </c>
      <c r="IK64" s="24">
        <f t="shared" si="503"/>
        <v>0</v>
      </c>
      <c r="IL64" s="26">
        <f t="shared" si="504"/>
        <v>66.666666666666657</v>
      </c>
      <c r="IM64" s="27">
        <f t="shared" si="505"/>
        <v>33.333333333333329</v>
      </c>
      <c r="IN64" s="24">
        <f t="shared" si="506"/>
        <v>0</v>
      </c>
      <c r="IO64" s="24">
        <f t="shared" si="507"/>
        <v>100</v>
      </c>
      <c r="IP64" s="24">
        <f t="shared" si="508"/>
        <v>28.571428571428577</v>
      </c>
      <c r="IQ64" s="24">
        <f t="shared" si="509"/>
        <v>33.333333333333329</v>
      </c>
      <c r="IR64" s="24">
        <f t="shared" si="510"/>
        <v>33.333333333333329</v>
      </c>
      <c r="IS64" s="24">
        <f t="shared" si="511"/>
        <v>26.666666666666668</v>
      </c>
      <c r="IT64" s="26">
        <f t="shared" si="512"/>
        <v>66.666666666666657</v>
      </c>
      <c r="IU64" s="23">
        <f t="shared" si="513"/>
        <v>0</v>
      </c>
      <c r="IV64" s="16" t="e">
        <f t="shared" si="11"/>
        <v>#DIV/0!</v>
      </c>
      <c r="IW64" s="20">
        <f t="shared" si="514"/>
        <v>66.666666666666657</v>
      </c>
      <c r="IX64" s="71">
        <f>DANE!DM64</f>
        <v>43864</v>
      </c>
      <c r="IY64" s="76">
        <v>2</v>
      </c>
      <c r="IZ64" s="77">
        <v>3</v>
      </c>
      <c r="JA64" s="77">
        <v>2</v>
      </c>
      <c r="JB64" s="77">
        <v>3</v>
      </c>
      <c r="JC64" s="77">
        <v>2</v>
      </c>
      <c r="JD64" s="77">
        <v>3</v>
      </c>
      <c r="JE64" s="77">
        <v>4</v>
      </c>
      <c r="JF64" s="77">
        <v>2</v>
      </c>
      <c r="JG64" s="77">
        <v>1</v>
      </c>
      <c r="JH64" s="77">
        <v>3</v>
      </c>
      <c r="JI64" s="77">
        <v>2</v>
      </c>
      <c r="JJ64" s="77">
        <v>3</v>
      </c>
      <c r="JK64" s="77">
        <v>2</v>
      </c>
      <c r="JL64" s="77">
        <v>2</v>
      </c>
      <c r="JM64" s="77">
        <v>1</v>
      </c>
      <c r="JN64" s="77">
        <v>2</v>
      </c>
      <c r="JO64" s="77">
        <v>1</v>
      </c>
      <c r="JP64" s="77">
        <v>3</v>
      </c>
      <c r="JQ64" s="77">
        <v>1</v>
      </c>
      <c r="JR64" s="77">
        <v>2</v>
      </c>
      <c r="JS64" s="77">
        <v>2</v>
      </c>
      <c r="JT64" s="77">
        <v>3</v>
      </c>
      <c r="JU64" s="77">
        <v>2</v>
      </c>
      <c r="JV64" s="77">
        <v>3</v>
      </c>
      <c r="JW64" s="77">
        <v>2</v>
      </c>
      <c r="JX64" s="77">
        <v>2</v>
      </c>
      <c r="JY64" s="77">
        <v>4</v>
      </c>
      <c r="JZ64" s="77">
        <v>3</v>
      </c>
      <c r="KA64" s="77">
        <v>4</v>
      </c>
      <c r="KB64" s="78">
        <v>4</v>
      </c>
      <c r="KC64" s="76">
        <v>1</v>
      </c>
      <c r="KD64" s="77">
        <v>2</v>
      </c>
      <c r="KE64" s="77">
        <v>2</v>
      </c>
      <c r="KF64" s="77">
        <v>2</v>
      </c>
      <c r="KG64" s="77">
        <v>2</v>
      </c>
      <c r="KH64" s="77">
        <v>1</v>
      </c>
      <c r="KI64" s="77">
        <v>1</v>
      </c>
      <c r="KJ64" s="77">
        <v>4</v>
      </c>
      <c r="KK64" s="77">
        <v>2</v>
      </c>
      <c r="KL64" s="77">
        <v>1</v>
      </c>
      <c r="KM64" s="77">
        <v>3</v>
      </c>
      <c r="KN64" s="77">
        <v>3</v>
      </c>
      <c r="KO64" s="77">
        <v>3</v>
      </c>
      <c r="KP64" s="77">
        <v>2</v>
      </c>
      <c r="KQ64" s="77">
        <v>1</v>
      </c>
      <c r="KR64" s="77">
        <v>2</v>
      </c>
      <c r="KS64" s="77">
        <v>3</v>
      </c>
      <c r="KT64" s="77">
        <v>2</v>
      </c>
      <c r="KU64" s="77">
        <v>2</v>
      </c>
      <c r="KV64" s="77">
        <v>2</v>
      </c>
      <c r="KW64" s="77">
        <v>2</v>
      </c>
      <c r="KX64" s="77">
        <v>3</v>
      </c>
      <c r="KY64" s="77">
        <v>3</v>
      </c>
      <c r="KZ64" s="77">
        <v>4</v>
      </c>
      <c r="LA64" s="77">
        <v>1</v>
      </c>
      <c r="LB64" s="77">
        <v>2</v>
      </c>
      <c r="LC64" s="77">
        <v>1</v>
      </c>
      <c r="LD64" s="78">
        <v>2</v>
      </c>
      <c r="LE64" s="25">
        <f>(((SUM('QLQ-30 + QLQ-OV28'!KA64:KB64)/2)-1)/6)*100</f>
        <v>50</v>
      </c>
      <c r="LF64" s="24">
        <f t="shared" si="515"/>
        <v>53.333333333333343</v>
      </c>
      <c r="LG64" s="24">
        <f t="shared" si="516"/>
        <v>16.666666666666664</v>
      </c>
      <c r="LH64" s="24">
        <f t="shared" si="517"/>
        <v>50</v>
      </c>
      <c r="LI64" s="24">
        <f t="shared" si="518"/>
        <v>66.666666666666671</v>
      </c>
      <c r="LJ64" s="24">
        <f t="shared" si="519"/>
        <v>33.333333333333336</v>
      </c>
      <c r="LK64" s="24">
        <f t="shared" si="520"/>
        <v>66.666666666666657</v>
      </c>
      <c r="LL64" s="24">
        <f t="shared" si="521"/>
        <v>16.666666666666664</v>
      </c>
      <c r="LM64" s="24">
        <f t="shared" si="522"/>
        <v>0</v>
      </c>
      <c r="LN64" s="24">
        <f t="shared" si="523"/>
        <v>33.333333333333329</v>
      </c>
      <c r="LO64" s="24">
        <f t="shared" si="524"/>
        <v>33.333333333333329</v>
      </c>
      <c r="LP64" s="24">
        <f t="shared" si="525"/>
        <v>33.333333333333329</v>
      </c>
      <c r="LQ64" s="24">
        <f t="shared" si="526"/>
        <v>33.333333333333329</v>
      </c>
      <c r="LR64" s="24">
        <f t="shared" si="527"/>
        <v>0</v>
      </c>
      <c r="LS64" s="26">
        <f t="shared" si="528"/>
        <v>66.666666666666657</v>
      </c>
      <c r="LT64" s="27">
        <f t="shared" si="529"/>
        <v>33.333333333333329</v>
      </c>
      <c r="LU64" s="24">
        <f t="shared" si="530"/>
        <v>4.1666666666666661</v>
      </c>
      <c r="LV64" s="24">
        <f t="shared" si="531"/>
        <v>77.777777777777786</v>
      </c>
      <c r="LW64" s="24">
        <f t="shared" si="532"/>
        <v>19.047619047619047</v>
      </c>
      <c r="LX64" s="24">
        <f t="shared" si="533"/>
        <v>66.666666666666657</v>
      </c>
      <c r="LY64" s="24">
        <f t="shared" si="534"/>
        <v>33.333333333333329</v>
      </c>
      <c r="LZ64" s="24">
        <f t="shared" si="535"/>
        <v>26.666666666666668</v>
      </c>
      <c r="MA64" s="26">
        <f t="shared" si="536"/>
        <v>66.666666666666657</v>
      </c>
      <c r="MB64" s="23">
        <f t="shared" si="537"/>
        <v>16.666666666666664</v>
      </c>
      <c r="MC64" s="16">
        <f t="shared" si="12"/>
        <v>4.1666666666666661</v>
      </c>
      <c r="MD64" s="20">
        <f t="shared" si="538"/>
        <v>66.666666666666657</v>
      </c>
    </row>
    <row r="65" spans="1:342">
      <c r="A65" s="40" t="s">
        <v>69</v>
      </c>
      <c r="B65" s="4" t="str">
        <f>DANE!B65</f>
        <v>21GK</v>
      </c>
      <c r="C65" s="72">
        <f>DANE!H65</f>
        <v>43746</v>
      </c>
      <c r="D65" s="76">
        <v>1</v>
      </c>
      <c r="E65" s="77">
        <v>1</v>
      </c>
      <c r="F65" s="77">
        <v>1</v>
      </c>
      <c r="G65" s="77">
        <v>1</v>
      </c>
      <c r="H65" s="77">
        <v>1</v>
      </c>
      <c r="I65" s="77">
        <v>2</v>
      </c>
      <c r="J65" s="77">
        <v>2</v>
      </c>
      <c r="K65" s="77">
        <v>1</v>
      </c>
      <c r="L65" s="77">
        <v>1</v>
      </c>
      <c r="M65" s="77">
        <v>1</v>
      </c>
      <c r="N65" s="77">
        <v>1</v>
      </c>
      <c r="O65" s="77">
        <v>1</v>
      </c>
      <c r="P65" s="77">
        <v>1</v>
      </c>
      <c r="Q65" s="77">
        <v>1</v>
      </c>
      <c r="R65" s="77">
        <v>1</v>
      </c>
      <c r="S65" s="77">
        <v>1</v>
      </c>
      <c r="T65" s="77">
        <v>1</v>
      </c>
      <c r="U65" s="77">
        <v>1</v>
      </c>
      <c r="V65" s="77">
        <v>1</v>
      </c>
      <c r="W65" s="77">
        <v>1</v>
      </c>
      <c r="X65" s="77">
        <v>2</v>
      </c>
      <c r="Y65" s="77">
        <v>2</v>
      </c>
      <c r="Z65" s="77">
        <v>1</v>
      </c>
      <c r="AA65" s="77">
        <v>2</v>
      </c>
      <c r="AB65" s="77">
        <v>1</v>
      </c>
      <c r="AC65" s="77">
        <v>1</v>
      </c>
      <c r="AD65" s="77">
        <v>1</v>
      </c>
      <c r="AE65" s="77">
        <v>1</v>
      </c>
      <c r="AF65" s="77">
        <v>5</v>
      </c>
      <c r="AG65" s="78">
        <v>6</v>
      </c>
      <c r="AH65" s="76">
        <v>1</v>
      </c>
      <c r="AI65" s="77">
        <v>1</v>
      </c>
      <c r="AJ65" s="77">
        <v>1</v>
      </c>
      <c r="AK65" s="77">
        <v>1</v>
      </c>
      <c r="AL65" s="77">
        <v>1</v>
      </c>
      <c r="AM65" s="77">
        <v>1</v>
      </c>
      <c r="AN65" s="77">
        <v>1</v>
      </c>
      <c r="AO65" s="77">
        <v>1</v>
      </c>
      <c r="AP65" s="77">
        <v>0</v>
      </c>
      <c r="AQ65" s="77">
        <v>1</v>
      </c>
      <c r="AR65" s="77">
        <v>1</v>
      </c>
      <c r="AS65" s="77">
        <v>1</v>
      </c>
      <c r="AT65" s="77">
        <v>1</v>
      </c>
      <c r="AU65" s="77">
        <v>1</v>
      </c>
      <c r="AV65" s="77">
        <v>1</v>
      </c>
      <c r="AW65" s="77">
        <v>1</v>
      </c>
      <c r="AX65" s="77">
        <v>1</v>
      </c>
      <c r="AY65" s="77">
        <v>3</v>
      </c>
      <c r="AZ65" s="77">
        <v>2</v>
      </c>
      <c r="BA65" s="77">
        <v>2</v>
      </c>
      <c r="BB65" s="77">
        <v>2</v>
      </c>
      <c r="BC65" s="77">
        <v>2</v>
      </c>
      <c r="BD65" s="77">
        <v>2</v>
      </c>
      <c r="BE65" s="77">
        <v>2</v>
      </c>
      <c r="BF65" s="77">
        <v>2</v>
      </c>
      <c r="BG65" s="77">
        <v>2</v>
      </c>
      <c r="BH65" s="77">
        <v>2</v>
      </c>
      <c r="BI65" s="78">
        <v>2</v>
      </c>
      <c r="BJ65" s="25">
        <f>(((SUM('QLQ-30 + QLQ-OV28'!AF65:AG65)/2)-1)/6)*100</f>
        <v>75</v>
      </c>
      <c r="BK65" s="24">
        <f t="shared" si="539"/>
        <v>100</v>
      </c>
      <c r="BL65" s="24">
        <f t="shared" si="540"/>
        <v>66.666666666666671</v>
      </c>
      <c r="BM65" s="24">
        <f t="shared" si="541"/>
        <v>75</v>
      </c>
      <c r="BN65" s="24">
        <f t="shared" si="542"/>
        <v>100</v>
      </c>
      <c r="BO65" s="24">
        <f t="shared" si="543"/>
        <v>100</v>
      </c>
      <c r="BP65" s="24">
        <f t="shared" si="544"/>
        <v>0</v>
      </c>
      <c r="BQ65" s="24">
        <f t="shared" si="545"/>
        <v>0</v>
      </c>
      <c r="BR65" s="24">
        <f t="shared" si="546"/>
        <v>0</v>
      </c>
      <c r="BS65" s="24">
        <f t="shared" si="547"/>
        <v>0</v>
      </c>
      <c r="BT65" s="24">
        <f t="shared" si="548"/>
        <v>0</v>
      </c>
      <c r="BU65" s="24">
        <f t="shared" si="549"/>
        <v>0</v>
      </c>
      <c r="BV65" s="24">
        <f t="shared" si="550"/>
        <v>0</v>
      </c>
      <c r="BW65" s="24">
        <f t="shared" si="551"/>
        <v>0</v>
      </c>
      <c r="BX65" s="26">
        <f t="shared" si="552"/>
        <v>0</v>
      </c>
      <c r="BY65" s="27">
        <f t="shared" si="553"/>
        <v>33.333333333333329</v>
      </c>
      <c r="BZ65" s="24">
        <f t="shared" si="554"/>
        <v>20.833333333333336</v>
      </c>
      <c r="CA65" s="24">
        <f t="shared" si="555"/>
        <v>33.333333333333329</v>
      </c>
      <c r="CB65" s="24">
        <f t="shared" si="556"/>
        <v>0</v>
      </c>
      <c r="CC65" s="24">
        <f t="shared" si="557"/>
        <v>0</v>
      </c>
      <c r="CD65" s="24">
        <f t="shared" si="558"/>
        <v>50</v>
      </c>
      <c r="CE65" s="24">
        <f t="shared" si="559"/>
        <v>0</v>
      </c>
      <c r="CF65" s="26">
        <f t="shared" si="560"/>
        <v>0</v>
      </c>
      <c r="CG65" s="23">
        <f t="shared" si="561"/>
        <v>33.333333333333329</v>
      </c>
      <c r="CH65" s="16">
        <f t="shared" si="0"/>
        <v>20.833333333333336</v>
      </c>
      <c r="CI65" s="20">
        <f t="shared" si="562"/>
        <v>-16.666666666666664</v>
      </c>
      <c r="CJ65" s="71">
        <f>DANE!AY65</f>
        <v>43767</v>
      </c>
      <c r="CK65" s="76">
        <v>1</v>
      </c>
      <c r="CL65" s="77">
        <v>2</v>
      </c>
      <c r="CM65" s="77">
        <v>1</v>
      </c>
      <c r="CN65" s="77">
        <v>1</v>
      </c>
      <c r="CO65" s="77">
        <v>1</v>
      </c>
      <c r="CP65" s="77">
        <v>2</v>
      </c>
      <c r="CQ65" s="77">
        <v>2</v>
      </c>
      <c r="CR65" s="77">
        <v>1</v>
      </c>
      <c r="CS65" s="77">
        <v>1</v>
      </c>
      <c r="CT65" s="77">
        <v>2</v>
      </c>
      <c r="CU65" s="77">
        <v>1</v>
      </c>
      <c r="CV65" s="77">
        <v>2</v>
      </c>
      <c r="CW65" s="77">
        <v>2</v>
      </c>
      <c r="CX65" s="77">
        <v>2</v>
      </c>
      <c r="CY65" s="77">
        <v>1</v>
      </c>
      <c r="CZ65" s="77">
        <v>1</v>
      </c>
      <c r="DA65" s="77">
        <v>1</v>
      </c>
      <c r="DB65" s="77">
        <v>2</v>
      </c>
      <c r="DC65" s="77">
        <v>1</v>
      </c>
      <c r="DD65" s="77">
        <v>1</v>
      </c>
      <c r="DE65" s="77">
        <v>2</v>
      </c>
      <c r="DF65" s="77">
        <v>2</v>
      </c>
      <c r="DG65" s="77">
        <v>2</v>
      </c>
      <c r="DH65" s="77">
        <v>2</v>
      </c>
      <c r="DI65" s="77">
        <v>1</v>
      </c>
      <c r="DJ65" s="77">
        <v>2</v>
      </c>
      <c r="DK65" s="77">
        <v>2</v>
      </c>
      <c r="DL65" s="77">
        <v>1</v>
      </c>
      <c r="DM65" s="77">
        <v>5</v>
      </c>
      <c r="DN65" s="78">
        <v>4</v>
      </c>
      <c r="DO65" s="76">
        <v>1</v>
      </c>
      <c r="DP65" s="77">
        <v>2</v>
      </c>
      <c r="DQ65" s="77">
        <v>1</v>
      </c>
      <c r="DR65" s="77">
        <v>1</v>
      </c>
      <c r="DS65" s="77">
        <v>2</v>
      </c>
      <c r="DT65" s="77">
        <v>1</v>
      </c>
      <c r="DU65" s="77">
        <v>1</v>
      </c>
      <c r="DV65" s="77">
        <v>2</v>
      </c>
      <c r="DW65" s="77">
        <v>4</v>
      </c>
      <c r="DX65" s="77">
        <v>2</v>
      </c>
      <c r="DY65" s="77">
        <v>1</v>
      </c>
      <c r="DZ65" s="77">
        <v>1</v>
      </c>
      <c r="EA65" s="77">
        <v>1</v>
      </c>
      <c r="EB65" s="77">
        <v>1</v>
      </c>
      <c r="EC65" s="77">
        <v>1</v>
      </c>
      <c r="ED65" s="77">
        <v>1</v>
      </c>
      <c r="EE65" s="77">
        <v>1</v>
      </c>
      <c r="EF65" s="77">
        <v>3</v>
      </c>
      <c r="EG65" s="77">
        <v>3</v>
      </c>
      <c r="EH65" s="77">
        <v>3</v>
      </c>
      <c r="EI65" s="77">
        <v>3</v>
      </c>
      <c r="EJ65" s="77">
        <v>3</v>
      </c>
      <c r="EK65" s="77">
        <v>2</v>
      </c>
      <c r="EL65" s="77">
        <v>3</v>
      </c>
      <c r="EM65" s="77">
        <v>1</v>
      </c>
      <c r="EN65" s="77">
        <v>1</v>
      </c>
      <c r="EO65" s="77">
        <v>0</v>
      </c>
      <c r="EP65" s="78">
        <v>0</v>
      </c>
      <c r="EQ65" s="25">
        <f>(((SUM('QLQ-30 + QLQ-OV28'!DM65:DN65)/2)-1)/6)*100</f>
        <v>58.333333333333336</v>
      </c>
      <c r="ER65" s="24">
        <f t="shared" si="467"/>
        <v>93.333333333333329</v>
      </c>
      <c r="ES65" s="24">
        <f t="shared" si="468"/>
        <v>66.666666666666671</v>
      </c>
      <c r="ET65" s="24">
        <f t="shared" si="469"/>
        <v>66.666666666666671</v>
      </c>
      <c r="EU65" s="24">
        <f t="shared" si="470"/>
        <v>100</v>
      </c>
      <c r="EV65" s="24">
        <f t="shared" si="471"/>
        <v>66.666666666666671</v>
      </c>
      <c r="EW65" s="24">
        <f t="shared" si="472"/>
        <v>33.333333333333329</v>
      </c>
      <c r="EX65" s="24">
        <f t="shared" si="473"/>
        <v>16.666666666666664</v>
      </c>
      <c r="EY65" s="24">
        <f t="shared" si="474"/>
        <v>0</v>
      </c>
      <c r="EZ65" s="24">
        <f t="shared" si="475"/>
        <v>0</v>
      </c>
      <c r="FA65" s="24">
        <f t="shared" si="476"/>
        <v>0</v>
      </c>
      <c r="FB65" s="24">
        <f t="shared" si="477"/>
        <v>33.333333333333329</v>
      </c>
      <c r="FC65" s="24">
        <f t="shared" si="478"/>
        <v>0</v>
      </c>
      <c r="FD65" s="24">
        <f t="shared" si="479"/>
        <v>0</v>
      </c>
      <c r="FE65" s="26">
        <f t="shared" si="480"/>
        <v>0</v>
      </c>
      <c r="FF65" s="27">
        <f t="shared" si="481"/>
        <v>66.666666666666657</v>
      </c>
      <c r="FG65" s="24">
        <f t="shared" si="482"/>
        <v>0</v>
      </c>
      <c r="FH65" s="24">
        <f t="shared" si="483"/>
        <v>55.55555555555555</v>
      </c>
      <c r="FI65" s="24">
        <f t="shared" si="484"/>
        <v>9.5238095238095273</v>
      </c>
      <c r="FJ65" s="24">
        <f t="shared" si="485"/>
        <v>0</v>
      </c>
      <c r="FK65" s="24">
        <f t="shared" si="486"/>
        <v>66.666666666666657</v>
      </c>
      <c r="FL65" s="24">
        <f t="shared" si="487"/>
        <v>6.6666666666666652</v>
      </c>
      <c r="FM65" s="26">
        <f t="shared" si="488"/>
        <v>66.666666666666657</v>
      </c>
      <c r="FN65" s="23">
        <f t="shared" si="489"/>
        <v>0</v>
      </c>
      <c r="FO65" s="16" t="e">
        <f t="shared" si="10"/>
        <v>#DIV/0!</v>
      </c>
      <c r="FP65" s="20">
        <f t="shared" si="490"/>
        <v>66.666666666666657</v>
      </c>
      <c r="FQ65" s="71">
        <f>DANE!CF65</f>
        <v>43816</v>
      </c>
      <c r="FR65" s="76">
        <v>2</v>
      </c>
      <c r="FS65" s="77">
        <v>2</v>
      </c>
      <c r="FT65" s="77">
        <v>1</v>
      </c>
      <c r="FU65" s="77">
        <v>2</v>
      </c>
      <c r="FV65" s="77">
        <v>1</v>
      </c>
      <c r="FW65" s="77">
        <v>2</v>
      </c>
      <c r="FX65" s="77">
        <v>2</v>
      </c>
      <c r="FY65" s="77">
        <v>1</v>
      </c>
      <c r="FZ65" s="77">
        <v>1</v>
      </c>
      <c r="GA65" s="77">
        <v>2</v>
      </c>
      <c r="GB65" s="77">
        <v>2</v>
      </c>
      <c r="GC65" s="77">
        <v>2</v>
      </c>
      <c r="GD65" s="77">
        <v>2</v>
      </c>
      <c r="GE65" s="77">
        <v>2</v>
      </c>
      <c r="GF65" s="77">
        <v>2</v>
      </c>
      <c r="GG65" s="77">
        <v>1</v>
      </c>
      <c r="GH65" s="77">
        <v>2</v>
      </c>
      <c r="GI65" s="77">
        <v>2</v>
      </c>
      <c r="GJ65" s="77">
        <v>1</v>
      </c>
      <c r="GK65" s="77">
        <v>1</v>
      </c>
      <c r="GL65" s="77">
        <v>2</v>
      </c>
      <c r="GM65" s="77">
        <v>2</v>
      </c>
      <c r="GN65" s="77">
        <v>2</v>
      </c>
      <c r="GO65" s="77">
        <v>2</v>
      </c>
      <c r="GP65" s="77">
        <v>1</v>
      </c>
      <c r="GQ65" s="77">
        <v>2</v>
      </c>
      <c r="GR65" s="77">
        <v>3</v>
      </c>
      <c r="GS65" s="77">
        <v>1</v>
      </c>
      <c r="GT65" s="77">
        <v>5</v>
      </c>
      <c r="GU65" s="78">
        <v>4</v>
      </c>
      <c r="GV65" s="76">
        <v>1</v>
      </c>
      <c r="GW65" s="77">
        <v>2</v>
      </c>
      <c r="GX65" s="77">
        <v>1</v>
      </c>
      <c r="GY65" s="77">
        <v>1</v>
      </c>
      <c r="GZ65" s="77">
        <v>2</v>
      </c>
      <c r="HA65" s="77">
        <v>2</v>
      </c>
      <c r="HB65" s="77">
        <v>2</v>
      </c>
      <c r="HC65" s="77">
        <v>4</v>
      </c>
      <c r="HD65" s="77">
        <v>4</v>
      </c>
      <c r="HE65" s="77">
        <v>2</v>
      </c>
      <c r="HF65" s="77">
        <v>2</v>
      </c>
      <c r="HG65" s="77">
        <v>2</v>
      </c>
      <c r="HH65" s="77">
        <v>2</v>
      </c>
      <c r="HI65" s="77">
        <v>2</v>
      </c>
      <c r="HJ65" s="77">
        <v>1</v>
      </c>
      <c r="HK65" s="77">
        <v>2</v>
      </c>
      <c r="HL65" s="77">
        <v>2</v>
      </c>
      <c r="HM65" s="77">
        <v>3</v>
      </c>
      <c r="HN65" s="77">
        <v>3</v>
      </c>
      <c r="HO65" s="77">
        <v>3</v>
      </c>
      <c r="HP65" s="77">
        <v>3</v>
      </c>
      <c r="HQ65" s="77">
        <v>3</v>
      </c>
      <c r="HR65" s="77">
        <v>2</v>
      </c>
      <c r="HS65" s="77">
        <v>3</v>
      </c>
      <c r="HT65" s="77">
        <v>2</v>
      </c>
      <c r="HU65" s="77">
        <v>2</v>
      </c>
      <c r="HV65" s="77">
        <v>2</v>
      </c>
      <c r="HW65" s="78">
        <v>2</v>
      </c>
      <c r="HX65" s="25">
        <f>(((SUM('QLQ-30 + QLQ-OV28'!GT65:GU65)/2)-1)/6)*100</f>
        <v>58.333333333333336</v>
      </c>
      <c r="HY65" s="24">
        <f t="shared" si="491"/>
        <v>80</v>
      </c>
      <c r="HZ65" s="24">
        <f t="shared" si="492"/>
        <v>66.666666666666671</v>
      </c>
      <c r="IA65" s="24">
        <f t="shared" si="493"/>
        <v>66.666666666666671</v>
      </c>
      <c r="IB65" s="24">
        <f t="shared" si="494"/>
        <v>100</v>
      </c>
      <c r="IC65" s="24">
        <f t="shared" si="495"/>
        <v>50</v>
      </c>
      <c r="ID65" s="24">
        <f t="shared" si="496"/>
        <v>33.333333333333329</v>
      </c>
      <c r="IE65" s="24">
        <f t="shared" si="497"/>
        <v>33.333333333333329</v>
      </c>
      <c r="IF65" s="24">
        <f t="shared" si="498"/>
        <v>0</v>
      </c>
      <c r="IG65" s="24">
        <f t="shared" si="499"/>
        <v>0</v>
      </c>
      <c r="IH65" s="24">
        <f t="shared" si="500"/>
        <v>33.333333333333329</v>
      </c>
      <c r="II65" s="24">
        <f t="shared" si="501"/>
        <v>33.333333333333329</v>
      </c>
      <c r="IJ65" s="24">
        <f t="shared" si="502"/>
        <v>0</v>
      </c>
      <c r="IK65" s="24">
        <f t="shared" si="503"/>
        <v>33.333333333333329</v>
      </c>
      <c r="IL65" s="26">
        <f t="shared" si="504"/>
        <v>0</v>
      </c>
      <c r="IM65" s="27">
        <f t="shared" si="505"/>
        <v>66.666666666666657</v>
      </c>
      <c r="IN65" s="24">
        <f t="shared" si="506"/>
        <v>20.833333333333336</v>
      </c>
      <c r="IO65" s="24">
        <f t="shared" si="507"/>
        <v>55.55555555555555</v>
      </c>
      <c r="IP65" s="24">
        <f t="shared" si="508"/>
        <v>19.047619047619047</v>
      </c>
      <c r="IQ65" s="24">
        <f t="shared" si="509"/>
        <v>33.333333333333329</v>
      </c>
      <c r="IR65" s="24">
        <f t="shared" si="510"/>
        <v>66.666666666666657</v>
      </c>
      <c r="IS65" s="24">
        <f t="shared" si="511"/>
        <v>26.666666666666668</v>
      </c>
      <c r="IT65" s="26">
        <f t="shared" si="512"/>
        <v>100</v>
      </c>
      <c r="IU65" s="23">
        <f t="shared" si="513"/>
        <v>33.333333333333329</v>
      </c>
      <c r="IV65" s="16">
        <f t="shared" si="11"/>
        <v>20.833333333333336</v>
      </c>
      <c r="IW65" s="20">
        <f t="shared" si="514"/>
        <v>100</v>
      </c>
      <c r="IX65" s="71">
        <f>DANE!DM65</f>
        <v>43866</v>
      </c>
      <c r="IY65" s="76">
        <v>2</v>
      </c>
      <c r="IZ65" s="77">
        <v>3</v>
      </c>
      <c r="JA65" s="77">
        <v>2</v>
      </c>
      <c r="JB65" s="77">
        <v>3</v>
      </c>
      <c r="JC65" s="77">
        <v>2</v>
      </c>
      <c r="JD65" s="77">
        <v>3</v>
      </c>
      <c r="JE65" s="77">
        <v>4</v>
      </c>
      <c r="JF65" s="77">
        <v>2</v>
      </c>
      <c r="JG65" s="77">
        <v>2</v>
      </c>
      <c r="JH65" s="77">
        <v>4</v>
      </c>
      <c r="JI65" s="77">
        <v>2</v>
      </c>
      <c r="JJ65" s="77">
        <v>4</v>
      </c>
      <c r="JK65" s="77">
        <v>3</v>
      </c>
      <c r="JL65" s="77">
        <v>3</v>
      </c>
      <c r="JM65" s="77">
        <v>2</v>
      </c>
      <c r="JN65" s="77">
        <v>1</v>
      </c>
      <c r="JO65" s="77">
        <v>3</v>
      </c>
      <c r="JP65" s="77">
        <v>3</v>
      </c>
      <c r="JQ65" s="77">
        <v>2</v>
      </c>
      <c r="JR65" s="77">
        <v>2</v>
      </c>
      <c r="JS65" s="77">
        <v>3</v>
      </c>
      <c r="JT65" s="77">
        <v>3</v>
      </c>
      <c r="JU65" s="77">
        <v>3</v>
      </c>
      <c r="JV65" s="77">
        <v>4</v>
      </c>
      <c r="JW65" s="77">
        <v>1</v>
      </c>
      <c r="JX65" s="77">
        <v>3</v>
      </c>
      <c r="JY65" s="77">
        <v>4</v>
      </c>
      <c r="JZ65" s="77">
        <v>1</v>
      </c>
      <c r="KA65" s="77">
        <v>4</v>
      </c>
      <c r="KB65" s="78">
        <v>4</v>
      </c>
      <c r="KC65" s="76">
        <v>2</v>
      </c>
      <c r="KD65" s="77">
        <v>3</v>
      </c>
      <c r="KE65" s="77">
        <v>3</v>
      </c>
      <c r="KF65" s="77">
        <v>2</v>
      </c>
      <c r="KG65" s="77">
        <v>3</v>
      </c>
      <c r="KH65" s="77">
        <v>3</v>
      </c>
      <c r="KI65" s="77">
        <v>3</v>
      </c>
      <c r="KJ65" s="77">
        <v>3</v>
      </c>
      <c r="KK65" s="77">
        <v>3</v>
      </c>
      <c r="KL65" s="77">
        <v>2</v>
      </c>
      <c r="KM65" s="77">
        <v>3</v>
      </c>
      <c r="KN65" s="77">
        <v>3</v>
      </c>
      <c r="KO65" s="77">
        <v>3</v>
      </c>
      <c r="KP65" s="77">
        <v>2</v>
      </c>
      <c r="KQ65" s="77">
        <v>1</v>
      </c>
      <c r="KR65" s="77">
        <v>3</v>
      </c>
      <c r="KS65" s="77">
        <v>3</v>
      </c>
      <c r="KT65" s="77">
        <v>3</v>
      </c>
      <c r="KU65" s="77">
        <v>3</v>
      </c>
      <c r="KV65" s="77">
        <v>4</v>
      </c>
      <c r="KW65" s="77">
        <v>4</v>
      </c>
      <c r="KX65" s="77">
        <v>4</v>
      </c>
      <c r="KY65" s="77">
        <v>4</v>
      </c>
      <c r="KZ65" s="77">
        <v>4</v>
      </c>
      <c r="LA65" s="77">
        <v>1</v>
      </c>
      <c r="LB65" s="77">
        <v>1</v>
      </c>
      <c r="LC65" s="77">
        <v>0</v>
      </c>
      <c r="LD65" s="78">
        <v>0</v>
      </c>
      <c r="LE65" s="25">
        <f>(((SUM('QLQ-30 + QLQ-OV28'!KA65:KB65)/2)-1)/6)*100</f>
        <v>50</v>
      </c>
      <c r="LF65" s="24">
        <f t="shared" si="515"/>
        <v>53.333333333333343</v>
      </c>
      <c r="LG65" s="24">
        <f t="shared" si="516"/>
        <v>16.666666666666664</v>
      </c>
      <c r="LH65" s="24">
        <f t="shared" si="517"/>
        <v>25</v>
      </c>
      <c r="LI65" s="24">
        <f t="shared" si="518"/>
        <v>83.333333333333343</v>
      </c>
      <c r="LJ65" s="24">
        <f t="shared" si="519"/>
        <v>16.666666666666664</v>
      </c>
      <c r="LK65" s="24">
        <f t="shared" si="520"/>
        <v>88.888888888888886</v>
      </c>
      <c r="LL65" s="24">
        <f t="shared" si="521"/>
        <v>50</v>
      </c>
      <c r="LM65" s="24">
        <f t="shared" si="522"/>
        <v>33.333333333333329</v>
      </c>
      <c r="LN65" s="24">
        <f t="shared" si="523"/>
        <v>33.333333333333329</v>
      </c>
      <c r="LO65" s="24">
        <f t="shared" si="524"/>
        <v>33.333333333333329</v>
      </c>
      <c r="LP65" s="24">
        <f t="shared" si="525"/>
        <v>66.666666666666657</v>
      </c>
      <c r="LQ65" s="24">
        <f t="shared" si="526"/>
        <v>0</v>
      </c>
      <c r="LR65" s="24">
        <f t="shared" si="527"/>
        <v>66.666666666666657</v>
      </c>
      <c r="LS65" s="26">
        <f t="shared" si="528"/>
        <v>0</v>
      </c>
      <c r="LT65" s="27">
        <f t="shared" si="529"/>
        <v>100</v>
      </c>
      <c r="LU65" s="24">
        <f t="shared" si="530"/>
        <v>0</v>
      </c>
      <c r="LV65" s="24">
        <f t="shared" si="531"/>
        <v>100</v>
      </c>
      <c r="LW65" s="24">
        <f t="shared" si="532"/>
        <v>57.142857142857153</v>
      </c>
      <c r="LX65" s="24">
        <f t="shared" si="533"/>
        <v>66.666666666666657</v>
      </c>
      <c r="LY65" s="24">
        <f t="shared" si="534"/>
        <v>66.666666666666657</v>
      </c>
      <c r="LZ65" s="24">
        <f t="shared" si="535"/>
        <v>40.000000000000007</v>
      </c>
      <c r="MA65" s="26">
        <f t="shared" si="536"/>
        <v>66.666666666666657</v>
      </c>
      <c r="MB65" s="23">
        <f t="shared" si="537"/>
        <v>0</v>
      </c>
      <c r="MC65" s="16" t="e">
        <f t="shared" si="12"/>
        <v>#DIV/0!</v>
      </c>
      <c r="MD65" s="20">
        <f t="shared" si="538"/>
        <v>66.666666666666657</v>
      </c>
    </row>
    <row r="66" spans="1:342">
      <c r="A66" s="40" t="s">
        <v>70</v>
      </c>
      <c r="B66" s="4" t="str">
        <f>DANE!B66</f>
        <v>41GWS</v>
      </c>
      <c r="C66" s="72">
        <f>DANE!H66</f>
        <v>43605</v>
      </c>
      <c r="D66" s="76">
        <v>1</v>
      </c>
      <c r="E66" s="77">
        <v>1</v>
      </c>
      <c r="F66" s="77">
        <v>1</v>
      </c>
      <c r="G66" s="77">
        <v>1</v>
      </c>
      <c r="H66" s="77">
        <v>1</v>
      </c>
      <c r="I66" s="77">
        <v>1</v>
      </c>
      <c r="J66" s="77">
        <v>1</v>
      </c>
      <c r="K66" s="77">
        <v>1</v>
      </c>
      <c r="L66" s="77">
        <v>1</v>
      </c>
      <c r="M66" s="77">
        <v>1</v>
      </c>
      <c r="N66" s="77">
        <v>1</v>
      </c>
      <c r="O66" s="77">
        <v>1</v>
      </c>
      <c r="P66" s="77">
        <v>1</v>
      </c>
      <c r="Q66" s="77">
        <v>1</v>
      </c>
      <c r="R66" s="77">
        <v>1</v>
      </c>
      <c r="S66" s="77">
        <v>1</v>
      </c>
      <c r="T66" s="77">
        <v>1</v>
      </c>
      <c r="U66" s="77">
        <v>1</v>
      </c>
      <c r="V66" s="77">
        <v>1</v>
      </c>
      <c r="W66" s="77">
        <v>1</v>
      </c>
      <c r="X66" s="77">
        <v>1</v>
      </c>
      <c r="Y66" s="77">
        <v>2</v>
      </c>
      <c r="Z66" s="77">
        <v>2</v>
      </c>
      <c r="AA66" s="77">
        <v>2</v>
      </c>
      <c r="AB66" s="77">
        <v>1</v>
      </c>
      <c r="AC66" s="77">
        <v>1</v>
      </c>
      <c r="AD66" s="77">
        <v>1</v>
      </c>
      <c r="AE66" s="77">
        <v>1</v>
      </c>
      <c r="AF66" s="77">
        <v>6</v>
      </c>
      <c r="AG66" s="78">
        <v>6</v>
      </c>
      <c r="AH66" s="76">
        <v>1</v>
      </c>
      <c r="AI66" s="77">
        <v>1</v>
      </c>
      <c r="AJ66" s="77">
        <v>1</v>
      </c>
      <c r="AK66" s="77">
        <v>1</v>
      </c>
      <c r="AL66" s="77">
        <v>1</v>
      </c>
      <c r="AM66" s="77">
        <v>2</v>
      </c>
      <c r="AN66" s="77">
        <v>2</v>
      </c>
      <c r="AO66" s="77">
        <v>2</v>
      </c>
      <c r="AP66" s="77">
        <v>1</v>
      </c>
      <c r="AQ66" s="77">
        <v>1</v>
      </c>
      <c r="AR66" s="77">
        <v>1</v>
      </c>
      <c r="AS66" s="77">
        <v>1</v>
      </c>
      <c r="AT66" s="77">
        <v>1</v>
      </c>
      <c r="AU66" s="77">
        <v>1</v>
      </c>
      <c r="AV66" s="77">
        <v>1</v>
      </c>
      <c r="AW66" s="77">
        <v>1</v>
      </c>
      <c r="AX66" s="77">
        <v>2</v>
      </c>
      <c r="AY66" s="77">
        <v>2</v>
      </c>
      <c r="AZ66" s="77">
        <v>1</v>
      </c>
      <c r="BA66" s="77">
        <v>4</v>
      </c>
      <c r="BB66" s="77">
        <v>2</v>
      </c>
      <c r="BC66" s="77">
        <v>2</v>
      </c>
      <c r="BD66" s="77">
        <v>2</v>
      </c>
      <c r="BE66" s="77">
        <v>3</v>
      </c>
      <c r="BF66" s="77">
        <v>2</v>
      </c>
      <c r="BG66" s="77">
        <v>3</v>
      </c>
      <c r="BH66" s="77">
        <v>3</v>
      </c>
      <c r="BI66" s="78">
        <v>3</v>
      </c>
      <c r="BJ66" s="25">
        <f>(((SUM('QLQ-30 + QLQ-OV28'!AF66:AG66)/2)-1)/6)*100</f>
        <v>83.333333333333343</v>
      </c>
      <c r="BK66" s="24">
        <f t="shared" si="539"/>
        <v>100</v>
      </c>
      <c r="BL66" s="24">
        <f t="shared" si="540"/>
        <v>100</v>
      </c>
      <c r="BM66" s="24">
        <f t="shared" si="541"/>
        <v>75</v>
      </c>
      <c r="BN66" s="24">
        <f t="shared" si="542"/>
        <v>100</v>
      </c>
      <c r="BO66" s="24">
        <f t="shared" si="543"/>
        <v>100</v>
      </c>
      <c r="BP66" s="24">
        <f t="shared" si="544"/>
        <v>0</v>
      </c>
      <c r="BQ66" s="24">
        <f t="shared" si="545"/>
        <v>0</v>
      </c>
      <c r="BR66" s="24">
        <f t="shared" si="546"/>
        <v>0</v>
      </c>
      <c r="BS66" s="24">
        <f t="shared" si="547"/>
        <v>0</v>
      </c>
      <c r="BT66" s="24">
        <f t="shared" si="548"/>
        <v>0</v>
      </c>
      <c r="BU66" s="24">
        <f t="shared" si="549"/>
        <v>0</v>
      </c>
      <c r="BV66" s="24">
        <f t="shared" si="550"/>
        <v>0</v>
      </c>
      <c r="BW66" s="24">
        <f t="shared" si="551"/>
        <v>0</v>
      </c>
      <c r="BX66" s="26">
        <f t="shared" si="552"/>
        <v>0</v>
      </c>
      <c r="BY66" s="27">
        <f t="shared" si="553"/>
        <v>66.666666666666657</v>
      </c>
      <c r="BZ66" s="24">
        <f t="shared" si="554"/>
        <v>36.111111111111114</v>
      </c>
      <c r="CA66" s="24">
        <f t="shared" si="555"/>
        <v>44.44444444444445</v>
      </c>
      <c r="CB66" s="24">
        <f t="shared" si="556"/>
        <v>9.5238095238095273</v>
      </c>
      <c r="CC66" s="24">
        <f t="shared" si="557"/>
        <v>0</v>
      </c>
      <c r="CD66" s="24">
        <f t="shared" si="558"/>
        <v>16.666666666666664</v>
      </c>
      <c r="CE66" s="24">
        <f t="shared" si="559"/>
        <v>6.6666666666666652</v>
      </c>
      <c r="CF66" s="26">
        <f t="shared" si="560"/>
        <v>16.666666666666664</v>
      </c>
      <c r="CG66" s="23">
        <f t="shared" si="561"/>
        <v>50</v>
      </c>
      <c r="CH66" s="16">
        <f t="shared" si="0"/>
        <v>36.111111111111114</v>
      </c>
      <c r="CI66" s="20">
        <f t="shared" si="562"/>
        <v>16.666666666666664</v>
      </c>
      <c r="CJ66" s="71">
        <f>DANE!AY66</f>
        <v>43627</v>
      </c>
      <c r="CK66" s="76">
        <v>1</v>
      </c>
      <c r="CL66" s="77">
        <v>2</v>
      </c>
      <c r="CM66" s="77">
        <v>1</v>
      </c>
      <c r="CN66" s="77">
        <v>1</v>
      </c>
      <c r="CO66" s="77">
        <v>1</v>
      </c>
      <c r="CP66" s="77">
        <v>2</v>
      </c>
      <c r="CQ66" s="77">
        <v>2</v>
      </c>
      <c r="CR66" s="77">
        <v>1</v>
      </c>
      <c r="CS66" s="77">
        <v>1</v>
      </c>
      <c r="CT66" s="77">
        <v>1</v>
      </c>
      <c r="CU66" s="77">
        <v>2</v>
      </c>
      <c r="CV66" s="77">
        <v>1</v>
      </c>
      <c r="CW66" s="77">
        <v>2</v>
      </c>
      <c r="CX66" s="77">
        <v>2</v>
      </c>
      <c r="CY66" s="77">
        <v>1</v>
      </c>
      <c r="CZ66" s="77">
        <v>1</v>
      </c>
      <c r="DA66" s="77">
        <v>1</v>
      </c>
      <c r="DB66" s="77">
        <v>2</v>
      </c>
      <c r="DC66" s="77">
        <v>1</v>
      </c>
      <c r="DD66" s="77">
        <v>1</v>
      </c>
      <c r="DE66" s="77">
        <v>2</v>
      </c>
      <c r="DF66" s="77">
        <v>2</v>
      </c>
      <c r="DG66" s="77">
        <v>2</v>
      </c>
      <c r="DH66" s="77">
        <v>2</v>
      </c>
      <c r="DI66" s="77">
        <v>1</v>
      </c>
      <c r="DJ66" s="77">
        <v>1</v>
      </c>
      <c r="DK66" s="77">
        <v>2</v>
      </c>
      <c r="DL66" s="77">
        <v>1</v>
      </c>
      <c r="DM66" s="77">
        <v>5</v>
      </c>
      <c r="DN66" s="78">
        <v>5</v>
      </c>
      <c r="DO66" s="76">
        <v>1</v>
      </c>
      <c r="DP66" s="77">
        <v>1</v>
      </c>
      <c r="DQ66" s="77">
        <v>1</v>
      </c>
      <c r="DR66" s="77">
        <v>1</v>
      </c>
      <c r="DS66" s="77">
        <v>1</v>
      </c>
      <c r="DT66" s="77">
        <v>2</v>
      </c>
      <c r="DU66" s="77">
        <v>2</v>
      </c>
      <c r="DV66" s="77">
        <v>2</v>
      </c>
      <c r="DW66" s="77">
        <v>3</v>
      </c>
      <c r="DX66" s="77">
        <v>1</v>
      </c>
      <c r="DY66" s="77">
        <v>2</v>
      </c>
      <c r="DZ66" s="77">
        <v>1</v>
      </c>
      <c r="EA66" s="77">
        <v>1</v>
      </c>
      <c r="EB66" s="77">
        <v>1</v>
      </c>
      <c r="EC66" s="77">
        <v>1</v>
      </c>
      <c r="ED66" s="77">
        <v>1</v>
      </c>
      <c r="EE66" s="77">
        <v>2</v>
      </c>
      <c r="EF66" s="77">
        <v>2</v>
      </c>
      <c r="EG66" s="77">
        <v>2</v>
      </c>
      <c r="EH66" s="77">
        <v>2</v>
      </c>
      <c r="EI66" s="77">
        <v>3</v>
      </c>
      <c r="EJ66" s="77">
        <v>2</v>
      </c>
      <c r="EK66" s="77">
        <v>2</v>
      </c>
      <c r="EL66" s="77">
        <v>3</v>
      </c>
      <c r="EM66" s="77">
        <v>2</v>
      </c>
      <c r="EN66" s="77">
        <v>2</v>
      </c>
      <c r="EO66" s="77">
        <v>2</v>
      </c>
      <c r="EP66" s="78">
        <v>4</v>
      </c>
      <c r="EQ66" s="25">
        <f>(((SUM('QLQ-30 + QLQ-OV28'!DM66:DN66)/2)-1)/6)*100</f>
        <v>66.666666666666657</v>
      </c>
      <c r="ER66" s="24">
        <f t="shared" si="467"/>
        <v>93.333333333333329</v>
      </c>
      <c r="ES66" s="24">
        <f t="shared" si="468"/>
        <v>66.666666666666671</v>
      </c>
      <c r="ET66" s="24">
        <f t="shared" si="469"/>
        <v>66.666666666666671</v>
      </c>
      <c r="EU66" s="24">
        <f t="shared" si="470"/>
        <v>100</v>
      </c>
      <c r="EV66" s="24">
        <f t="shared" si="471"/>
        <v>83.333333333333343</v>
      </c>
      <c r="EW66" s="24">
        <f t="shared" si="472"/>
        <v>11.111111111111109</v>
      </c>
      <c r="EX66" s="24">
        <f t="shared" si="473"/>
        <v>16.666666666666664</v>
      </c>
      <c r="EY66" s="24">
        <f t="shared" si="474"/>
        <v>0</v>
      </c>
      <c r="EZ66" s="24">
        <f t="shared" si="475"/>
        <v>0</v>
      </c>
      <c r="FA66" s="24">
        <f t="shared" si="476"/>
        <v>33.333333333333329</v>
      </c>
      <c r="FB66" s="24">
        <f t="shared" si="477"/>
        <v>33.333333333333329</v>
      </c>
      <c r="FC66" s="24">
        <f t="shared" si="478"/>
        <v>0</v>
      </c>
      <c r="FD66" s="24">
        <f t="shared" si="479"/>
        <v>0</v>
      </c>
      <c r="FE66" s="26">
        <f t="shared" si="480"/>
        <v>0</v>
      </c>
      <c r="FF66" s="27">
        <f t="shared" si="481"/>
        <v>50</v>
      </c>
      <c r="FG66" s="24">
        <f t="shared" si="482"/>
        <v>18.75</v>
      </c>
      <c r="FH66" s="24">
        <f t="shared" si="483"/>
        <v>44.44444444444445</v>
      </c>
      <c r="FI66" s="24">
        <f t="shared" si="484"/>
        <v>9.5238095238095273</v>
      </c>
      <c r="FJ66" s="24">
        <f t="shared" si="485"/>
        <v>11.111111111111109</v>
      </c>
      <c r="FK66" s="24">
        <f t="shared" si="486"/>
        <v>33.333333333333329</v>
      </c>
      <c r="FL66" s="24">
        <f t="shared" si="487"/>
        <v>6.6666666666666652</v>
      </c>
      <c r="FM66" s="26">
        <f t="shared" si="488"/>
        <v>50</v>
      </c>
      <c r="FN66" s="23">
        <f t="shared" si="489"/>
        <v>33.333333333333329</v>
      </c>
      <c r="FO66" s="16">
        <f t="shared" si="10"/>
        <v>18.75</v>
      </c>
      <c r="FP66" s="20">
        <f t="shared" si="490"/>
        <v>50</v>
      </c>
      <c r="FQ66" s="71">
        <f>DANE!CF66</f>
        <v>43683</v>
      </c>
      <c r="FR66" s="76">
        <v>2</v>
      </c>
      <c r="FS66" s="77">
        <v>3</v>
      </c>
      <c r="FT66" s="77">
        <v>2</v>
      </c>
      <c r="FU66" s="77">
        <v>2</v>
      </c>
      <c r="FV66" s="77">
        <v>1</v>
      </c>
      <c r="FW66" s="77">
        <v>2</v>
      </c>
      <c r="FX66" s="77">
        <v>2</v>
      </c>
      <c r="FY66" s="77">
        <v>1</v>
      </c>
      <c r="FZ66" s="77">
        <v>2</v>
      </c>
      <c r="GA66" s="77">
        <v>2</v>
      </c>
      <c r="GB66" s="77">
        <v>2</v>
      </c>
      <c r="GC66" s="77">
        <v>3</v>
      </c>
      <c r="GD66" s="77">
        <v>3</v>
      </c>
      <c r="GE66" s="77">
        <v>3</v>
      </c>
      <c r="GF66" s="77">
        <v>2</v>
      </c>
      <c r="GG66" s="77">
        <v>2</v>
      </c>
      <c r="GH66" s="77">
        <v>2</v>
      </c>
      <c r="GI66" s="77">
        <v>3</v>
      </c>
      <c r="GJ66" s="77">
        <v>1</v>
      </c>
      <c r="GK66" s="77">
        <v>1</v>
      </c>
      <c r="GL66" s="77">
        <v>2</v>
      </c>
      <c r="GM66" s="77">
        <v>3</v>
      </c>
      <c r="GN66" s="77">
        <v>3</v>
      </c>
      <c r="GO66" s="77">
        <v>3</v>
      </c>
      <c r="GP66" s="77">
        <v>1</v>
      </c>
      <c r="GQ66" s="77">
        <v>2</v>
      </c>
      <c r="GR66" s="77">
        <v>3</v>
      </c>
      <c r="GS66" s="77">
        <v>2</v>
      </c>
      <c r="GT66" s="77">
        <v>4</v>
      </c>
      <c r="GU66" s="78">
        <v>4</v>
      </c>
      <c r="GV66" s="76">
        <v>1</v>
      </c>
      <c r="GW66" s="77">
        <v>2</v>
      </c>
      <c r="GX66" s="77">
        <v>2</v>
      </c>
      <c r="GY66" s="77">
        <v>2</v>
      </c>
      <c r="GZ66" s="77">
        <v>2</v>
      </c>
      <c r="HA66" s="77">
        <v>2</v>
      </c>
      <c r="HB66" s="77">
        <v>2</v>
      </c>
      <c r="HC66" s="77">
        <v>4</v>
      </c>
      <c r="HD66" s="77">
        <v>4</v>
      </c>
      <c r="HE66" s="77">
        <v>2</v>
      </c>
      <c r="HF66" s="77">
        <v>3</v>
      </c>
      <c r="HG66" s="77">
        <v>2</v>
      </c>
      <c r="HH66" s="77">
        <v>2</v>
      </c>
      <c r="HI66" s="77">
        <v>2</v>
      </c>
      <c r="HJ66" s="77">
        <v>1</v>
      </c>
      <c r="HK66" s="77">
        <v>2</v>
      </c>
      <c r="HL66" s="77">
        <v>2</v>
      </c>
      <c r="HM66" s="77">
        <v>2</v>
      </c>
      <c r="HN66" s="77">
        <v>2</v>
      </c>
      <c r="HO66" s="77">
        <v>3</v>
      </c>
      <c r="HP66" s="77">
        <v>3</v>
      </c>
      <c r="HQ66" s="77">
        <v>3</v>
      </c>
      <c r="HR66" s="77">
        <v>2</v>
      </c>
      <c r="HS66" s="77">
        <v>3</v>
      </c>
      <c r="HT66" s="77">
        <v>1</v>
      </c>
      <c r="HU66" s="77">
        <v>2</v>
      </c>
      <c r="HV66" s="77">
        <v>1</v>
      </c>
      <c r="HW66" s="78">
        <v>4</v>
      </c>
      <c r="HX66" s="25">
        <f>(((SUM('QLQ-30 + QLQ-OV28'!GT66:GU66)/2)-1)/6)*100</f>
        <v>50</v>
      </c>
      <c r="HY66" s="24">
        <f t="shared" si="491"/>
        <v>66.666666666666671</v>
      </c>
      <c r="HZ66" s="24">
        <f t="shared" si="492"/>
        <v>66.666666666666671</v>
      </c>
      <c r="IA66" s="24">
        <f t="shared" si="493"/>
        <v>41.666666666666664</v>
      </c>
      <c r="IB66" s="24">
        <f t="shared" si="494"/>
        <v>100</v>
      </c>
      <c r="IC66" s="24">
        <f t="shared" si="495"/>
        <v>50</v>
      </c>
      <c r="ID66" s="24">
        <f t="shared" si="496"/>
        <v>55.55555555555555</v>
      </c>
      <c r="IE66" s="24">
        <f t="shared" si="497"/>
        <v>50</v>
      </c>
      <c r="IF66" s="24">
        <f t="shared" si="498"/>
        <v>16.666666666666664</v>
      </c>
      <c r="IG66" s="24">
        <f t="shared" si="499"/>
        <v>0</v>
      </c>
      <c r="IH66" s="24">
        <f t="shared" si="500"/>
        <v>33.333333333333329</v>
      </c>
      <c r="II66" s="24">
        <f t="shared" si="501"/>
        <v>66.666666666666657</v>
      </c>
      <c r="IJ66" s="24">
        <f t="shared" si="502"/>
        <v>33.333333333333329</v>
      </c>
      <c r="IK66" s="24">
        <f t="shared" si="503"/>
        <v>33.333333333333329</v>
      </c>
      <c r="IL66" s="26">
        <f t="shared" si="504"/>
        <v>33.333333333333329</v>
      </c>
      <c r="IM66" s="27">
        <f t="shared" si="505"/>
        <v>66.666666666666657</v>
      </c>
      <c r="IN66" s="24">
        <f t="shared" si="506"/>
        <v>2.083333333333333</v>
      </c>
      <c r="IO66" s="24">
        <f t="shared" si="507"/>
        <v>55.55555555555555</v>
      </c>
      <c r="IP66" s="24">
        <f t="shared" si="508"/>
        <v>28.571428571428577</v>
      </c>
      <c r="IQ66" s="24">
        <f t="shared" si="509"/>
        <v>44.44444444444445</v>
      </c>
      <c r="IR66" s="24">
        <f t="shared" si="510"/>
        <v>33.333333333333329</v>
      </c>
      <c r="IS66" s="24">
        <f t="shared" si="511"/>
        <v>26.666666666666668</v>
      </c>
      <c r="IT66" s="26">
        <f t="shared" si="512"/>
        <v>100</v>
      </c>
      <c r="IU66" s="23">
        <f t="shared" si="513"/>
        <v>16.666666666666664</v>
      </c>
      <c r="IV66" s="16">
        <f t="shared" si="11"/>
        <v>2.083333333333333</v>
      </c>
      <c r="IW66" s="20">
        <f t="shared" si="514"/>
        <v>100</v>
      </c>
      <c r="IX66" s="71">
        <f>DANE!DM66</f>
        <v>43739</v>
      </c>
      <c r="IY66" s="76">
        <v>2</v>
      </c>
      <c r="IZ66" s="77">
        <v>3</v>
      </c>
      <c r="JA66" s="77">
        <v>2</v>
      </c>
      <c r="JB66" s="77">
        <v>3</v>
      </c>
      <c r="JC66" s="77">
        <v>1</v>
      </c>
      <c r="JD66" s="77">
        <v>3</v>
      </c>
      <c r="JE66" s="77">
        <v>3</v>
      </c>
      <c r="JF66" s="77">
        <v>1</v>
      </c>
      <c r="JG66" s="77">
        <v>2</v>
      </c>
      <c r="JH66" s="77">
        <v>3</v>
      </c>
      <c r="JI66" s="77">
        <v>2</v>
      </c>
      <c r="JJ66" s="77">
        <v>3</v>
      </c>
      <c r="JK66" s="77">
        <v>3</v>
      </c>
      <c r="JL66" s="77">
        <v>3</v>
      </c>
      <c r="JM66" s="77">
        <v>2</v>
      </c>
      <c r="JN66" s="77">
        <v>3</v>
      </c>
      <c r="JO66" s="77">
        <v>1</v>
      </c>
      <c r="JP66" s="77">
        <v>3</v>
      </c>
      <c r="JQ66" s="77">
        <v>2</v>
      </c>
      <c r="JR66" s="77">
        <v>2</v>
      </c>
      <c r="JS66" s="77">
        <v>3</v>
      </c>
      <c r="JT66" s="77">
        <v>4</v>
      </c>
      <c r="JU66" s="77">
        <v>4</v>
      </c>
      <c r="JV66" s="77">
        <v>4</v>
      </c>
      <c r="JW66" s="77">
        <v>1</v>
      </c>
      <c r="JX66" s="77">
        <v>3</v>
      </c>
      <c r="JY66" s="77">
        <v>3</v>
      </c>
      <c r="JZ66" s="77">
        <v>2</v>
      </c>
      <c r="KA66" s="77">
        <v>3</v>
      </c>
      <c r="KB66" s="78">
        <v>2</v>
      </c>
      <c r="KC66" s="76">
        <v>2</v>
      </c>
      <c r="KD66" s="77">
        <v>3</v>
      </c>
      <c r="KE66" s="77">
        <v>3</v>
      </c>
      <c r="KF66" s="77">
        <v>3</v>
      </c>
      <c r="KG66" s="77">
        <v>3</v>
      </c>
      <c r="KH66" s="77">
        <v>3</v>
      </c>
      <c r="KI66" s="77">
        <v>3</v>
      </c>
      <c r="KJ66" s="77">
        <v>3</v>
      </c>
      <c r="KK66" s="77">
        <v>4</v>
      </c>
      <c r="KL66" s="77">
        <v>3</v>
      </c>
      <c r="KM66" s="77">
        <v>3</v>
      </c>
      <c r="KN66" s="77">
        <v>3</v>
      </c>
      <c r="KO66" s="77">
        <v>3</v>
      </c>
      <c r="KP66" s="77">
        <v>2</v>
      </c>
      <c r="KQ66" s="77">
        <v>2</v>
      </c>
      <c r="KR66" s="77">
        <v>2</v>
      </c>
      <c r="KS66" s="77">
        <v>3</v>
      </c>
      <c r="KT66" s="77">
        <v>2</v>
      </c>
      <c r="KU66" s="77">
        <v>2</v>
      </c>
      <c r="KV66" s="77">
        <v>4</v>
      </c>
      <c r="KW66" s="77">
        <v>4</v>
      </c>
      <c r="KX66" s="77">
        <v>4</v>
      </c>
      <c r="KY66" s="77">
        <v>3</v>
      </c>
      <c r="KZ66" s="77">
        <v>4</v>
      </c>
      <c r="LA66" s="77">
        <v>1</v>
      </c>
      <c r="LB66" s="77">
        <v>1</v>
      </c>
      <c r="LC66" s="77">
        <v>0</v>
      </c>
      <c r="LD66" s="78">
        <v>0</v>
      </c>
      <c r="LE66" s="25">
        <f>(((SUM('QLQ-30 + QLQ-OV28'!KA66:KB66)/2)-1)/6)*100</f>
        <v>25</v>
      </c>
      <c r="LF66" s="24">
        <f t="shared" si="515"/>
        <v>59.999999999999986</v>
      </c>
      <c r="LG66" s="24">
        <f t="shared" si="516"/>
        <v>33.333333333333336</v>
      </c>
      <c r="LH66" s="24">
        <f t="shared" si="517"/>
        <v>8.3333333333333375</v>
      </c>
      <c r="LI66" s="24">
        <f t="shared" si="518"/>
        <v>83.333333333333343</v>
      </c>
      <c r="LJ66" s="24">
        <f t="shared" si="519"/>
        <v>33.333333333333336</v>
      </c>
      <c r="LK66" s="24">
        <f t="shared" si="520"/>
        <v>66.666666666666657</v>
      </c>
      <c r="LL66" s="24">
        <f t="shared" si="521"/>
        <v>50</v>
      </c>
      <c r="LM66" s="24">
        <f t="shared" si="522"/>
        <v>33.333333333333329</v>
      </c>
      <c r="LN66" s="24">
        <f t="shared" si="523"/>
        <v>0</v>
      </c>
      <c r="LO66" s="24">
        <f t="shared" si="524"/>
        <v>33.333333333333329</v>
      </c>
      <c r="LP66" s="24">
        <f t="shared" si="525"/>
        <v>66.666666666666657</v>
      </c>
      <c r="LQ66" s="24">
        <f t="shared" si="526"/>
        <v>66.666666666666657</v>
      </c>
      <c r="LR66" s="24">
        <f t="shared" si="527"/>
        <v>0</v>
      </c>
      <c r="LS66" s="26">
        <f t="shared" si="528"/>
        <v>33.333333333333329</v>
      </c>
      <c r="LT66" s="27">
        <f t="shared" si="529"/>
        <v>100</v>
      </c>
      <c r="LU66" s="24">
        <f t="shared" si="530"/>
        <v>0</v>
      </c>
      <c r="LV66" s="24">
        <f t="shared" si="531"/>
        <v>88.888888888888886</v>
      </c>
      <c r="LW66" s="24">
        <f t="shared" si="532"/>
        <v>61.904761904761905</v>
      </c>
      <c r="LX66" s="24">
        <f t="shared" si="533"/>
        <v>66.666666666666657</v>
      </c>
      <c r="LY66" s="24">
        <f t="shared" si="534"/>
        <v>33.333333333333329</v>
      </c>
      <c r="LZ66" s="24">
        <f t="shared" si="535"/>
        <v>46.666666666666664</v>
      </c>
      <c r="MA66" s="26">
        <f t="shared" si="536"/>
        <v>83.333333333333343</v>
      </c>
      <c r="MB66" s="23">
        <f t="shared" si="537"/>
        <v>0</v>
      </c>
      <c r="MC66" s="16" t="e">
        <f t="shared" si="12"/>
        <v>#DIV/0!</v>
      </c>
      <c r="MD66" s="20">
        <f t="shared" si="538"/>
        <v>83.333333333333343</v>
      </c>
    </row>
    <row r="67" spans="1:342">
      <c r="A67" s="40" t="s">
        <v>71</v>
      </c>
      <c r="B67" s="4" t="str">
        <f>DANE!B67</f>
        <v>24OA</v>
      </c>
      <c r="C67" s="72">
        <f>DANE!H67</f>
        <v>43614</v>
      </c>
      <c r="D67" s="76">
        <v>2</v>
      </c>
      <c r="E67" s="77">
        <v>2</v>
      </c>
      <c r="F67" s="77">
        <v>2</v>
      </c>
      <c r="G67" s="77">
        <v>2</v>
      </c>
      <c r="H67" s="77">
        <v>1</v>
      </c>
      <c r="I67" s="77">
        <v>1</v>
      </c>
      <c r="J67" s="77">
        <v>1</v>
      </c>
      <c r="K67" s="77">
        <v>1</v>
      </c>
      <c r="L67" s="77">
        <v>2</v>
      </c>
      <c r="M67" s="77">
        <v>2</v>
      </c>
      <c r="N67" s="77">
        <v>3</v>
      </c>
      <c r="O67" s="77">
        <v>3</v>
      </c>
      <c r="P67" s="77">
        <v>2</v>
      </c>
      <c r="Q67" s="77">
        <v>2</v>
      </c>
      <c r="R67" s="77">
        <v>1</v>
      </c>
      <c r="S67" s="77">
        <v>4</v>
      </c>
      <c r="T67" s="77">
        <v>1</v>
      </c>
      <c r="U67" s="77">
        <v>2</v>
      </c>
      <c r="V67" s="77">
        <v>2</v>
      </c>
      <c r="W67" s="77">
        <v>1</v>
      </c>
      <c r="X67" s="77">
        <v>1</v>
      </c>
      <c r="Y67" s="77">
        <v>2</v>
      </c>
      <c r="Z67" s="77">
        <v>1</v>
      </c>
      <c r="AA67" s="77">
        <v>2</v>
      </c>
      <c r="AB67" s="77">
        <v>1</v>
      </c>
      <c r="AC67" s="77">
        <v>2</v>
      </c>
      <c r="AD67" s="77">
        <v>2</v>
      </c>
      <c r="AE67" s="77">
        <v>1</v>
      </c>
      <c r="AF67" s="77">
        <v>6</v>
      </c>
      <c r="AG67" s="78">
        <v>6</v>
      </c>
      <c r="AH67" s="76">
        <v>2</v>
      </c>
      <c r="AI67" s="77">
        <v>4</v>
      </c>
      <c r="AJ67" s="77">
        <v>3</v>
      </c>
      <c r="AK67" s="77">
        <v>4</v>
      </c>
      <c r="AL67" s="77">
        <v>4</v>
      </c>
      <c r="AM67" s="77">
        <v>2</v>
      </c>
      <c r="AN67" s="77">
        <v>1</v>
      </c>
      <c r="AO67" s="77">
        <v>1</v>
      </c>
      <c r="AP67" s="77">
        <v>0</v>
      </c>
      <c r="AQ67" s="77">
        <v>1</v>
      </c>
      <c r="AR67" s="77">
        <v>1</v>
      </c>
      <c r="AS67" s="77">
        <v>1</v>
      </c>
      <c r="AT67" s="77">
        <v>1</v>
      </c>
      <c r="AU67" s="77">
        <v>2</v>
      </c>
      <c r="AV67" s="77">
        <v>1</v>
      </c>
      <c r="AW67" s="77">
        <v>3</v>
      </c>
      <c r="AX67" s="77">
        <v>2</v>
      </c>
      <c r="AY67" s="77">
        <v>1</v>
      </c>
      <c r="AZ67" s="77">
        <v>2</v>
      </c>
      <c r="BA67" s="77">
        <v>2</v>
      </c>
      <c r="BB67" s="77">
        <v>2</v>
      </c>
      <c r="BC67" s="77">
        <v>4</v>
      </c>
      <c r="BD67" s="77">
        <v>3</v>
      </c>
      <c r="BE67" s="77">
        <v>4</v>
      </c>
      <c r="BF67" s="77">
        <v>1</v>
      </c>
      <c r="BG67" s="77">
        <v>1</v>
      </c>
      <c r="BH67" s="77">
        <v>0</v>
      </c>
      <c r="BI67" s="78">
        <v>0</v>
      </c>
      <c r="BJ67" s="25">
        <f>(((SUM('QLQ-30 + QLQ-OV28'!AF67:AG67)/2)-1)/6)*100</f>
        <v>83.333333333333343</v>
      </c>
      <c r="BK67" s="24">
        <f t="shared" si="539"/>
        <v>73.333333333333343</v>
      </c>
      <c r="BL67" s="24">
        <f t="shared" si="540"/>
        <v>100</v>
      </c>
      <c r="BM67" s="24">
        <f t="shared" si="541"/>
        <v>83.333333333333343</v>
      </c>
      <c r="BN67" s="24">
        <f t="shared" si="542"/>
        <v>100</v>
      </c>
      <c r="BO67" s="24">
        <f t="shared" si="543"/>
        <v>66.666666666666671</v>
      </c>
      <c r="BP67" s="24">
        <f t="shared" si="544"/>
        <v>44.44444444444445</v>
      </c>
      <c r="BQ67" s="24">
        <f t="shared" si="545"/>
        <v>16.666666666666664</v>
      </c>
      <c r="BR67" s="24">
        <f t="shared" si="546"/>
        <v>33.333333333333329</v>
      </c>
      <c r="BS67" s="24">
        <f t="shared" si="547"/>
        <v>0</v>
      </c>
      <c r="BT67" s="24">
        <f t="shared" si="548"/>
        <v>66.666666666666657</v>
      </c>
      <c r="BU67" s="24">
        <f t="shared" si="549"/>
        <v>33.333333333333329</v>
      </c>
      <c r="BV67" s="24">
        <f t="shared" si="550"/>
        <v>100</v>
      </c>
      <c r="BW67" s="24">
        <f t="shared" si="551"/>
        <v>0</v>
      </c>
      <c r="BX67" s="26">
        <f t="shared" si="552"/>
        <v>0</v>
      </c>
      <c r="BY67" s="27">
        <f t="shared" si="553"/>
        <v>33.333333333333329</v>
      </c>
      <c r="BZ67" s="24">
        <f t="shared" si="554"/>
        <v>0</v>
      </c>
      <c r="CA67" s="24">
        <f t="shared" si="555"/>
        <v>88.888888888888886</v>
      </c>
      <c r="CB67" s="24">
        <f t="shared" si="556"/>
        <v>61.904761904761905</v>
      </c>
      <c r="CC67" s="24">
        <f t="shared" si="557"/>
        <v>0</v>
      </c>
      <c r="CD67" s="24">
        <f t="shared" si="558"/>
        <v>16.666666666666664</v>
      </c>
      <c r="CE67" s="24">
        <f t="shared" si="559"/>
        <v>26.666666666666668</v>
      </c>
      <c r="CF67" s="26">
        <f t="shared" si="560"/>
        <v>0</v>
      </c>
      <c r="CG67" s="23">
        <f t="shared" si="561"/>
        <v>0</v>
      </c>
      <c r="CH67" s="16" t="e">
        <f t="shared" si="0"/>
        <v>#DIV/0!</v>
      </c>
      <c r="CI67" s="20">
        <f t="shared" si="562"/>
        <v>-16.666666666666664</v>
      </c>
      <c r="CJ67" s="71">
        <f>DANE!AY67</f>
        <v>43647</v>
      </c>
      <c r="CK67" s="76">
        <v>2</v>
      </c>
      <c r="CL67" s="77">
        <v>2</v>
      </c>
      <c r="CM67" s="77">
        <v>1</v>
      </c>
      <c r="CN67" s="77">
        <v>2</v>
      </c>
      <c r="CO67" s="77">
        <v>1</v>
      </c>
      <c r="CP67" s="77">
        <v>2</v>
      </c>
      <c r="CQ67" s="77">
        <v>2</v>
      </c>
      <c r="CR67" s="77">
        <v>1</v>
      </c>
      <c r="CS67" s="77">
        <v>2</v>
      </c>
      <c r="CT67" s="77">
        <v>2</v>
      </c>
      <c r="CU67" s="77">
        <v>3</v>
      </c>
      <c r="CV67" s="77">
        <v>2</v>
      </c>
      <c r="CW67" s="77">
        <v>2</v>
      </c>
      <c r="CX67" s="77">
        <v>2</v>
      </c>
      <c r="CY67" s="77">
        <v>1</v>
      </c>
      <c r="CZ67" s="77">
        <v>4</v>
      </c>
      <c r="DA67" s="77">
        <v>1</v>
      </c>
      <c r="DB67" s="77">
        <v>2</v>
      </c>
      <c r="DC67" s="77">
        <v>2</v>
      </c>
      <c r="DD67" s="77">
        <v>3</v>
      </c>
      <c r="DE67" s="77">
        <v>3</v>
      </c>
      <c r="DF67" s="77">
        <v>4</v>
      </c>
      <c r="DG67" s="77">
        <v>3</v>
      </c>
      <c r="DH67" s="77">
        <v>3</v>
      </c>
      <c r="DI67" s="77">
        <v>2</v>
      </c>
      <c r="DJ67" s="77">
        <v>3</v>
      </c>
      <c r="DK67" s="77">
        <v>3</v>
      </c>
      <c r="DL67" s="77">
        <v>3</v>
      </c>
      <c r="DM67" s="77">
        <v>4</v>
      </c>
      <c r="DN67" s="78">
        <v>3</v>
      </c>
      <c r="DO67" s="76">
        <v>2</v>
      </c>
      <c r="DP67" s="77">
        <v>3</v>
      </c>
      <c r="DQ67" s="77">
        <v>4</v>
      </c>
      <c r="DR67" s="77">
        <v>4</v>
      </c>
      <c r="DS67" s="77">
        <v>4</v>
      </c>
      <c r="DT67" s="77">
        <v>3</v>
      </c>
      <c r="DU67" s="77">
        <v>2</v>
      </c>
      <c r="DV67" s="77">
        <v>2</v>
      </c>
      <c r="DW67" s="77">
        <v>2</v>
      </c>
      <c r="DX67" s="77">
        <v>1</v>
      </c>
      <c r="DY67" s="77">
        <v>2</v>
      </c>
      <c r="DZ67" s="77">
        <v>2</v>
      </c>
      <c r="EA67" s="77">
        <v>3</v>
      </c>
      <c r="EB67" s="77">
        <v>3</v>
      </c>
      <c r="EC67" s="77">
        <v>2</v>
      </c>
      <c r="ED67" s="77">
        <v>3</v>
      </c>
      <c r="EE67" s="77">
        <v>2</v>
      </c>
      <c r="EF67" s="77">
        <v>1</v>
      </c>
      <c r="EG67" s="77">
        <v>1</v>
      </c>
      <c r="EH67" s="77">
        <v>2</v>
      </c>
      <c r="EI67" s="77">
        <v>2</v>
      </c>
      <c r="EJ67" s="77">
        <v>4</v>
      </c>
      <c r="EK67" s="77">
        <v>4</v>
      </c>
      <c r="EL67" s="77">
        <v>4</v>
      </c>
      <c r="EM67" s="77">
        <v>1</v>
      </c>
      <c r="EN67" s="77">
        <v>1</v>
      </c>
      <c r="EO67" s="77">
        <v>0</v>
      </c>
      <c r="EP67" s="78">
        <v>0</v>
      </c>
      <c r="EQ67" s="25">
        <f>(((SUM('QLQ-30 + QLQ-OV28'!DM67:DN67)/2)-1)/6)*100</f>
        <v>41.666666666666671</v>
      </c>
      <c r="ER67" s="24">
        <f t="shared" si="467"/>
        <v>80</v>
      </c>
      <c r="ES67" s="24">
        <f t="shared" si="468"/>
        <v>66.666666666666671</v>
      </c>
      <c r="ET67" s="24">
        <f t="shared" si="469"/>
        <v>25</v>
      </c>
      <c r="EU67" s="24">
        <f t="shared" si="470"/>
        <v>50</v>
      </c>
      <c r="EV67" s="24">
        <f t="shared" si="471"/>
        <v>33.333333333333336</v>
      </c>
      <c r="EW67" s="24">
        <f t="shared" si="472"/>
        <v>33.333333333333329</v>
      </c>
      <c r="EX67" s="24">
        <f t="shared" si="473"/>
        <v>16.666666666666664</v>
      </c>
      <c r="EY67" s="24">
        <f t="shared" si="474"/>
        <v>33.333333333333329</v>
      </c>
      <c r="EZ67" s="24">
        <f t="shared" si="475"/>
        <v>0</v>
      </c>
      <c r="FA67" s="24">
        <f t="shared" si="476"/>
        <v>66.666666666666657</v>
      </c>
      <c r="FB67" s="24">
        <f t="shared" si="477"/>
        <v>33.333333333333329</v>
      </c>
      <c r="FC67" s="24">
        <f t="shared" si="478"/>
        <v>100</v>
      </c>
      <c r="FD67" s="24">
        <f t="shared" si="479"/>
        <v>0</v>
      </c>
      <c r="FE67" s="26">
        <f t="shared" si="480"/>
        <v>66.666666666666657</v>
      </c>
      <c r="FF67" s="27">
        <f t="shared" si="481"/>
        <v>33.333333333333329</v>
      </c>
      <c r="FG67" s="24">
        <f t="shared" si="482"/>
        <v>0</v>
      </c>
      <c r="FH67" s="24">
        <f t="shared" si="483"/>
        <v>100</v>
      </c>
      <c r="FI67" s="24">
        <f t="shared" si="484"/>
        <v>71.428571428571431</v>
      </c>
      <c r="FJ67" s="24">
        <f t="shared" si="485"/>
        <v>44.44444444444445</v>
      </c>
      <c r="FK67" s="24">
        <f t="shared" si="486"/>
        <v>0</v>
      </c>
      <c r="FL67" s="24">
        <f t="shared" si="487"/>
        <v>40.000000000000007</v>
      </c>
      <c r="FM67" s="26">
        <f t="shared" si="488"/>
        <v>33.333333333333329</v>
      </c>
      <c r="FN67" s="23">
        <f t="shared" si="489"/>
        <v>0</v>
      </c>
      <c r="FO67" s="16" t="e">
        <f t="shared" si="10"/>
        <v>#DIV/0!</v>
      </c>
      <c r="FP67" s="20">
        <f t="shared" si="490"/>
        <v>33.333333333333329</v>
      </c>
      <c r="FQ67" s="71">
        <f>DANE!CF67</f>
        <v>43691</v>
      </c>
      <c r="FR67" s="76">
        <v>3</v>
      </c>
      <c r="FS67" s="77">
        <v>3</v>
      </c>
      <c r="FT67" s="77">
        <v>2</v>
      </c>
      <c r="FU67" s="77">
        <v>2</v>
      </c>
      <c r="FV67" s="77">
        <v>1</v>
      </c>
      <c r="FW67" s="77">
        <v>3</v>
      </c>
      <c r="FX67" s="77">
        <v>3</v>
      </c>
      <c r="FY67" s="77">
        <v>2</v>
      </c>
      <c r="FZ67" s="77">
        <v>3</v>
      </c>
      <c r="GA67" s="77">
        <v>3</v>
      </c>
      <c r="GB67" s="77">
        <v>3</v>
      </c>
      <c r="GC67" s="77">
        <v>3</v>
      </c>
      <c r="GD67" s="77">
        <v>4</v>
      </c>
      <c r="GE67" s="77">
        <v>3</v>
      </c>
      <c r="GF67" s="77">
        <v>3</v>
      </c>
      <c r="GG67" s="77">
        <v>4</v>
      </c>
      <c r="GH67" s="77">
        <v>1</v>
      </c>
      <c r="GI67" s="77">
        <v>3</v>
      </c>
      <c r="GJ67" s="77">
        <v>3</v>
      </c>
      <c r="GK67" s="77">
        <v>3</v>
      </c>
      <c r="GL67" s="77">
        <v>3</v>
      </c>
      <c r="GM67" s="77">
        <v>3</v>
      </c>
      <c r="GN67" s="77">
        <v>3</v>
      </c>
      <c r="GO67" s="77">
        <v>3</v>
      </c>
      <c r="GP67" s="77">
        <v>2</v>
      </c>
      <c r="GQ67" s="77">
        <v>2</v>
      </c>
      <c r="GR67" s="77">
        <v>2</v>
      </c>
      <c r="GS67" s="77">
        <v>2</v>
      </c>
      <c r="GT67" s="77">
        <v>4</v>
      </c>
      <c r="GU67" s="78">
        <v>4</v>
      </c>
      <c r="GV67" s="76">
        <v>3</v>
      </c>
      <c r="GW67" s="77">
        <v>4</v>
      </c>
      <c r="GX67" s="77">
        <v>4</v>
      </c>
      <c r="GY67" s="77">
        <v>4</v>
      </c>
      <c r="GZ67" s="77">
        <v>3</v>
      </c>
      <c r="HA67" s="77">
        <v>3</v>
      </c>
      <c r="HB67" s="77">
        <v>3</v>
      </c>
      <c r="HC67" s="77">
        <v>3</v>
      </c>
      <c r="HD67" s="77">
        <v>3</v>
      </c>
      <c r="HE67" s="77">
        <v>2</v>
      </c>
      <c r="HF67" s="77">
        <v>2</v>
      </c>
      <c r="HG67" s="77">
        <v>2</v>
      </c>
      <c r="HH67" s="77">
        <v>4</v>
      </c>
      <c r="HI67" s="77">
        <v>4</v>
      </c>
      <c r="HJ67" s="77">
        <v>2</v>
      </c>
      <c r="HK67" s="77">
        <v>2</v>
      </c>
      <c r="HL67" s="77">
        <v>2</v>
      </c>
      <c r="HM67" s="77">
        <v>1</v>
      </c>
      <c r="HN67" s="77">
        <v>1</v>
      </c>
      <c r="HO67" s="77">
        <v>2</v>
      </c>
      <c r="HP67" s="77">
        <v>2</v>
      </c>
      <c r="HQ67" s="77">
        <v>4</v>
      </c>
      <c r="HR67" s="77">
        <v>4</v>
      </c>
      <c r="HS67" s="77">
        <v>4</v>
      </c>
      <c r="HT67" s="77">
        <v>1</v>
      </c>
      <c r="HU67" s="77">
        <v>1</v>
      </c>
      <c r="HV67" s="77">
        <v>0</v>
      </c>
      <c r="HW67" s="78">
        <v>0</v>
      </c>
      <c r="HX67" s="25">
        <f>(((SUM('QLQ-30 + QLQ-OV28'!GT67:GU67)/2)-1)/6)*100</f>
        <v>50</v>
      </c>
      <c r="HY67" s="24">
        <f t="shared" si="491"/>
        <v>59.999999999999986</v>
      </c>
      <c r="HZ67" s="24">
        <f t="shared" si="492"/>
        <v>33.333333333333336</v>
      </c>
      <c r="IA67" s="24">
        <f t="shared" si="493"/>
        <v>33.333333333333336</v>
      </c>
      <c r="IB67" s="24">
        <f t="shared" si="494"/>
        <v>50</v>
      </c>
      <c r="IC67" s="24">
        <f t="shared" si="495"/>
        <v>66.666666666666671</v>
      </c>
      <c r="ID67" s="24">
        <f t="shared" si="496"/>
        <v>66.666666666666657</v>
      </c>
      <c r="IE67" s="24">
        <f t="shared" si="497"/>
        <v>66.666666666666657</v>
      </c>
      <c r="IF67" s="24">
        <f t="shared" si="498"/>
        <v>66.666666666666657</v>
      </c>
      <c r="IG67" s="24">
        <f t="shared" si="499"/>
        <v>33.333333333333329</v>
      </c>
      <c r="IH67" s="24">
        <f t="shared" si="500"/>
        <v>66.666666666666657</v>
      </c>
      <c r="II67" s="24">
        <f t="shared" si="501"/>
        <v>100</v>
      </c>
      <c r="IJ67" s="24">
        <f t="shared" si="502"/>
        <v>100</v>
      </c>
      <c r="IK67" s="24">
        <f t="shared" si="503"/>
        <v>0</v>
      </c>
      <c r="IL67" s="26">
        <f t="shared" si="504"/>
        <v>33.333333333333329</v>
      </c>
      <c r="IM67" s="27">
        <f t="shared" si="505"/>
        <v>33.333333333333329</v>
      </c>
      <c r="IN67" s="24">
        <f t="shared" si="506"/>
        <v>0</v>
      </c>
      <c r="IO67" s="24">
        <f t="shared" si="507"/>
        <v>100</v>
      </c>
      <c r="IP67" s="24">
        <f t="shared" si="508"/>
        <v>80.952380952380949</v>
      </c>
      <c r="IQ67" s="24">
        <f t="shared" si="509"/>
        <v>55.55555555555555</v>
      </c>
      <c r="IR67" s="24">
        <f t="shared" si="510"/>
        <v>0</v>
      </c>
      <c r="IS67" s="24">
        <f t="shared" si="511"/>
        <v>46.666666666666664</v>
      </c>
      <c r="IT67" s="26">
        <f t="shared" si="512"/>
        <v>66.666666666666657</v>
      </c>
      <c r="IU67" s="23">
        <f t="shared" si="513"/>
        <v>0</v>
      </c>
      <c r="IV67" s="16" t="e">
        <f t="shared" si="11"/>
        <v>#DIV/0!</v>
      </c>
      <c r="IW67" s="20">
        <f t="shared" si="514"/>
        <v>66.666666666666657</v>
      </c>
      <c r="IX67" s="71" t="str">
        <f>DANE!DM67</f>
        <v>zakończono leczenie - polineuropatia pochemiczna</v>
      </c>
      <c r="IY67" s="76"/>
      <c r="IZ67" s="77"/>
      <c r="JA67" s="77"/>
      <c r="JB67" s="77"/>
      <c r="JC67" s="77"/>
      <c r="JD67" s="77"/>
      <c r="JE67" s="77"/>
      <c r="JF67" s="77"/>
      <c r="JG67" s="77"/>
      <c r="JH67" s="77"/>
      <c r="JI67" s="77"/>
      <c r="JJ67" s="77"/>
      <c r="JK67" s="77"/>
      <c r="JL67" s="77"/>
      <c r="JM67" s="77"/>
      <c r="JN67" s="77"/>
      <c r="JO67" s="77"/>
      <c r="JP67" s="77"/>
      <c r="JQ67" s="77"/>
      <c r="JR67" s="77"/>
      <c r="JS67" s="77"/>
      <c r="JT67" s="77"/>
      <c r="JU67" s="77"/>
      <c r="JV67" s="77"/>
      <c r="JW67" s="77"/>
      <c r="JX67" s="77"/>
      <c r="JY67" s="77"/>
      <c r="JZ67" s="77"/>
      <c r="KA67" s="77"/>
      <c r="KB67" s="78"/>
      <c r="KC67" s="76"/>
      <c r="KD67" s="77"/>
      <c r="KE67" s="77"/>
      <c r="KF67" s="77"/>
      <c r="KG67" s="77"/>
      <c r="KH67" s="77"/>
      <c r="KI67" s="77"/>
      <c r="KJ67" s="77"/>
      <c r="KK67" s="77"/>
      <c r="KL67" s="77"/>
      <c r="KM67" s="77"/>
      <c r="KN67" s="77"/>
      <c r="KO67" s="77"/>
      <c r="KP67" s="77"/>
      <c r="KQ67" s="77"/>
      <c r="KR67" s="77"/>
      <c r="KS67" s="77"/>
      <c r="KT67" s="77"/>
      <c r="KU67" s="77"/>
      <c r="KV67" s="77"/>
      <c r="KW67" s="77"/>
      <c r="KX67" s="77"/>
      <c r="KY67" s="77"/>
      <c r="KZ67" s="77"/>
      <c r="LA67" s="77"/>
      <c r="LB67" s="77"/>
      <c r="LC67" s="77"/>
      <c r="LD67" s="78"/>
      <c r="LE67" s="25">
        <f>(((SUM('QLQ-30 + QLQ-OV28'!KA67:KB67)/2)-1)/6)*100</f>
        <v>-16.666666666666664</v>
      </c>
      <c r="LF67" s="24">
        <f t="shared" si="515"/>
        <v>133.33333333333331</v>
      </c>
      <c r="LG67" s="24">
        <f t="shared" si="516"/>
        <v>133.33333333333331</v>
      </c>
      <c r="LH67" s="24">
        <f t="shared" si="517"/>
        <v>133.33333333333331</v>
      </c>
      <c r="LI67" s="24">
        <f t="shared" si="518"/>
        <v>133.33333333333331</v>
      </c>
      <c r="LJ67" s="24">
        <f t="shared" si="519"/>
        <v>133.33333333333331</v>
      </c>
      <c r="LK67" s="24">
        <f t="shared" si="520"/>
        <v>-33.333333333333329</v>
      </c>
      <c r="LL67" s="24">
        <f t="shared" si="521"/>
        <v>-33.333333333333329</v>
      </c>
      <c r="LM67" s="24">
        <f t="shared" si="522"/>
        <v>-33.333333333333329</v>
      </c>
      <c r="LN67" s="24">
        <f t="shared" si="523"/>
        <v>-33.333333333333329</v>
      </c>
      <c r="LO67" s="24">
        <f t="shared" si="524"/>
        <v>-33.333333333333329</v>
      </c>
      <c r="LP67" s="24">
        <f t="shared" si="525"/>
        <v>-33.333333333333329</v>
      </c>
      <c r="LQ67" s="24">
        <f t="shared" si="526"/>
        <v>-33.333333333333329</v>
      </c>
      <c r="LR67" s="24">
        <f t="shared" si="527"/>
        <v>-33.333333333333329</v>
      </c>
      <c r="LS67" s="26">
        <f t="shared" si="528"/>
        <v>-33.333333333333329</v>
      </c>
      <c r="LT67" s="27">
        <f t="shared" si="529"/>
        <v>-33.333333333333329</v>
      </c>
      <c r="LU67" s="24" t="e">
        <f t="shared" si="530"/>
        <v>#DIV/0!</v>
      </c>
      <c r="LV67" s="24">
        <f t="shared" si="531"/>
        <v>-33.333333333333329</v>
      </c>
      <c r="LW67" s="24">
        <f t="shared" si="532"/>
        <v>-33.333333333333329</v>
      </c>
      <c r="LX67" s="24">
        <f t="shared" si="533"/>
        <v>-33.333333333333329</v>
      </c>
      <c r="LY67" s="24">
        <f t="shared" si="534"/>
        <v>-33.333333333333329</v>
      </c>
      <c r="LZ67" s="24">
        <f t="shared" si="535"/>
        <v>-33.333333333333329</v>
      </c>
      <c r="MA67" s="26">
        <f t="shared" si="536"/>
        <v>-33.333333333333329</v>
      </c>
      <c r="MB67" s="23">
        <f t="shared" si="537"/>
        <v>-33.333333333333329</v>
      </c>
      <c r="MC67" s="16" t="e">
        <f t="shared" si="12"/>
        <v>#DIV/0!</v>
      </c>
      <c r="MD67" s="20">
        <f t="shared" si="538"/>
        <v>-33.333333333333329</v>
      </c>
    </row>
    <row r="68" spans="1:342">
      <c r="A68" s="40" t="s">
        <v>72</v>
      </c>
      <c r="B68" s="4" t="str">
        <f>DANE!B68</f>
        <v>99MD</v>
      </c>
      <c r="C68" s="72">
        <f>DANE!H68</f>
        <v>43971</v>
      </c>
      <c r="D68" s="76">
        <v>1</v>
      </c>
      <c r="E68" s="77">
        <v>1</v>
      </c>
      <c r="F68" s="77">
        <v>1</v>
      </c>
      <c r="G68" s="77">
        <v>1</v>
      </c>
      <c r="H68" s="77">
        <v>1</v>
      </c>
      <c r="I68" s="77">
        <v>1</v>
      </c>
      <c r="J68" s="77">
        <v>2</v>
      </c>
      <c r="K68" s="77">
        <v>1</v>
      </c>
      <c r="L68" s="77">
        <v>1</v>
      </c>
      <c r="M68" s="77">
        <v>1</v>
      </c>
      <c r="N68" s="77">
        <v>2</v>
      </c>
      <c r="O68" s="77">
        <v>2</v>
      </c>
      <c r="P68" s="77">
        <v>2</v>
      </c>
      <c r="Q68" s="77">
        <v>1</v>
      </c>
      <c r="R68" s="77">
        <v>1</v>
      </c>
      <c r="S68" s="77">
        <v>1</v>
      </c>
      <c r="T68" s="77">
        <v>1</v>
      </c>
      <c r="U68" s="77">
        <v>1</v>
      </c>
      <c r="V68" s="77">
        <v>1</v>
      </c>
      <c r="W68" s="77">
        <v>1</v>
      </c>
      <c r="X68" s="77">
        <v>1</v>
      </c>
      <c r="Y68" s="77">
        <v>2</v>
      </c>
      <c r="Z68" s="77">
        <v>1</v>
      </c>
      <c r="AA68" s="77">
        <v>2</v>
      </c>
      <c r="AB68" s="77">
        <v>1</v>
      </c>
      <c r="AC68" s="77">
        <v>1</v>
      </c>
      <c r="AD68" s="77">
        <v>1</v>
      </c>
      <c r="AE68" s="77">
        <v>1</v>
      </c>
      <c r="AF68" s="77">
        <v>5</v>
      </c>
      <c r="AG68" s="78">
        <v>5</v>
      </c>
      <c r="AH68" s="76">
        <v>1</v>
      </c>
      <c r="AI68" s="77">
        <v>2</v>
      </c>
      <c r="AJ68" s="77">
        <v>1</v>
      </c>
      <c r="AK68" s="77">
        <v>1</v>
      </c>
      <c r="AL68" s="77">
        <v>1</v>
      </c>
      <c r="AM68" s="77">
        <v>1</v>
      </c>
      <c r="AN68" s="77">
        <v>1</v>
      </c>
      <c r="AO68" s="77">
        <v>1</v>
      </c>
      <c r="AP68" s="77">
        <v>0</v>
      </c>
      <c r="AQ68" s="77">
        <v>1</v>
      </c>
      <c r="AR68" s="77">
        <v>1</v>
      </c>
      <c r="AS68" s="77">
        <v>1</v>
      </c>
      <c r="AT68" s="77">
        <v>1</v>
      </c>
      <c r="AU68" s="77">
        <v>1</v>
      </c>
      <c r="AV68" s="77">
        <v>1</v>
      </c>
      <c r="AW68" s="77">
        <v>2</v>
      </c>
      <c r="AX68" s="77">
        <v>1</v>
      </c>
      <c r="AY68" s="77">
        <v>1</v>
      </c>
      <c r="AZ68" s="77">
        <v>1</v>
      </c>
      <c r="BA68" s="77">
        <v>1</v>
      </c>
      <c r="BB68" s="77">
        <v>2</v>
      </c>
      <c r="BC68" s="77">
        <v>2</v>
      </c>
      <c r="BD68" s="77">
        <v>2</v>
      </c>
      <c r="BE68" s="77">
        <v>2</v>
      </c>
      <c r="BF68" s="77">
        <v>1</v>
      </c>
      <c r="BG68" s="77">
        <v>1</v>
      </c>
      <c r="BH68" s="77">
        <v>0</v>
      </c>
      <c r="BI68" s="78">
        <v>0</v>
      </c>
      <c r="BJ68" s="25">
        <f>(((SUM('QLQ-30 + QLQ-OV28'!AF68:AG68)/2)-1)/6)*100</f>
        <v>66.666666666666657</v>
      </c>
      <c r="BK68" s="24">
        <f t="shared" si="539"/>
        <v>100</v>
      </c>
      <c r="BL68" s="24">
        <f t="shared" si="540"/>
        <v>83.333333333333343</v>
      </c>
      <c r="BM68" s="24">
        <f t="shared" si="541"/>
        <v>83.333333333333343</v>
      </c>
      <c r="BN68" s="24">
        <f t="shared" si="542"/>
        <v>100</v>
      </c>
      <c r="BO68" s="24">
        <f t="shared" si="543"/>
        <v>100</v>
      </c>
      <c r="BP68" s="24">
        <f t="shared" si="544"/>
        <v>11.111111111111109</v>
      </c>
      <c r="BQ68" s="24">
        <f t="shared" si="545"/>
        <v>0</v>
      </c>
      <c r="BR68" s="24">
        <f t="shared" si="546"/>
        <v>0</v>
      </c>
      <c r="BS68" s="24">
        <f t="shared" si="547"/>
        <v>0</v>
      </c>
      <c r="BT68" s="24">
        <f t="shared" si="548"/>
        <v>33.333333333333329</v>
      </c>
      <c r="BU68" s="24">
        <f t="shared" si="549"/>
        <v>33.333333333333329</v>
      </c>
      <c r="BV68" s="24">
        <f t="shared" si="550"/>
        <v>0</v>
      </c>
      <c r="BW68" s="24">
        <f t="shared" si="551"/>
        <v>0</v>
      </c>
      <c r="BX68" s="26">
        <f t="shared" si="552"/>
        <v>0</v>
      </c>
      <c r="BY68" s="27">
        <f t="shared" si="553"/>
        <v>16.666666666666664</v>
      </c>
      <c r="BZ68" s="24">
        <f t="shared" si="554"/>
        <v>0</v>
      </c>
      <c r="CA68" s="24">
        <f t="shared" si="555"/>
        <v>33.333333333333329</v>
      </c>
      <c r="CB68" s="24">
        <f t="shared" si="556"/>
        <v>4.7619047619047592</v>
      </c>
      <c r="CC68" s="24">
        <f t="shared" si="557"/>
        <v>0</v>
      </c>
      <c r="CD68" s="24">
        <f t="shared" si="558"/>
        <v>0</v>
      </c>
      <c r="CE68" s="24">
        <f t="shared" si="559"/>
        <v>6.6666666666666652</v>
      </c>
      <c r="CF68" s="26">
        <f t="shared" si="560"/>
        <v>0</v>
      </c>
      <c r="CG68" s="23">
        <f t="shared" si="561"/>
        <v>0</v>
      </c>
      <c r="CH68" s="16" t="e">
        <f t="shared" si="0"/>
        <v>#DIV/0!</v>
      </c>
      <c r="CI68" s="20">
        <f t="shared" si="562"/>
        <v>-16.666666666666664</v>
      </c>
      <c r="CJ68" s="71">
        <f>DANE!AY68</f>
        <v>43992</v>
      </c>
      <c r="CK68" s="76">
        <v>1</v>
      </c>
      <c r="CL68" s="77">
        <v>2</v>
      </c>
      <c r="CM68" s="77">
        <v>1</v>
      </c>
      <c r="CN68" s="77">
        <v>2</v>
      </c>
      <c r="CO68" s="77">
        <v>1</v>
      </c>
      <c r="CP68" s="77">
        <v>2</v>
      </c>
      <c r="CQ68" s="77">
        <v>2</v>
      </c>
      <c r="CR68" s="77">
        <v>1</v>
      </c>
      <c r="CS68" s="77">
        <v>2</v>
      </c>
      <c r="CT68" s="77">
        <v>2</v>
      </c>
      <c r="CU68" s="77">
        <v>2</v>
      </c>
      <c r="CV68" s="77">
        <v>2</v>
      </c>
      <c r="CW68" s="77">
        <v>2</v>
      </c>
      <c r="CX68" s="77">
        <v>2</v>
      </c>
      <c r="CY68" s="77">
        <v>1</v>
      </c>
      <c r="CZ68" s="77">
        <v>1</v>
      </c>
      <c r="DA68" s="77">
        <v>1</v>
      </c>
      <c r="DB68" s="77">
        <v>2</v>
      </c>
      <c r="DC68" s="77">
        <v>1</v>
      </c>
      <c r="DD68" s="77">
        <v>1</v>
      </c>
      <c r="DE68" s="77">
        <v>2</v>
      </c>
      <c r="DF68" s="77">
        <v>2</v>
      </c>
      <c r="DG68" s="77">
        <v>1</v>
      </c>
      <c r="DH68" s="77">
        <v>2</v>
      </c>
      <c r="DI68" s="77">
        <v>1</v>
      </c>
      <c r="DJ68" s="77">
        <v>1</v>
      </c>
      <c r="DK68" s="77">
        <v>2</v>
      </c>
      <c r="DL68" s="77">
        <v>1</v>
      </c>
      <c r="DM68" s="77">
        <v>5</v>
      </c>
      <c r="DN68" s="78">
        <v>5</v>
      </c>
      <c r="DO68" s="76">
        <v>1</v>
      </c>
      <c r="DP68" s="77">
        <v>2</v>
      </c>
      <c r="DQ68" s="77">
        <v>2</v>
      </c>
      <c r="DR68" s="77">
        <v>1</v>
      </c>
      <c r="DS68" s="77">
        <v>2</v>
      </c>
      <c r="DT68" s="77">
        <v>1</v>
      </c>
      <c r="DU68" s="77">
        <v>2</v>
      </c>
      <c r="DV68" s="77">
        <v>2</v>
      </c>
      <c r="DW68" s="77">
        <v>4</v>
      </c>
      <c r="DX68" s="77">
        <v>1</v>
      </c>
      <c r="DY68" s="77">
        <v>2</v>
      </c>
      <c r="DZ68" s="77">
        <v>1</v>
      </c>
      <c r="EA68" s="77">
        <v>1</v>
      </c>
      <c r="EB68" s="77">
        <v>1</v>
      </c>
      <c r="EC68" s="77">
        <v>1</v>
      </c>
      <c r="ED68" s="77">
        <v>2</v>
      </c>
      <c r="EE68" s="77">
        <v>2</v>
      </c>
      <c r="EF68" s="77">
        <v>1</v>
      </c>
      <c r="EG68" s="77">
        <v>2</v>
      </c>
      <c r="EH68" s="77">
        <v>2</v>
      </c>
      <c r="EI68" s="77">
        <v>2</v>
      </c>
      <c r="EJ68" s="77">
        <v>2</v>
      </c>
      <c r="EK68" s="77">
        <v>2</v>
      </c>
      <c r="EL68" s="77">
        <v>3</v>
      </c>
      <c r="EM68" s="77">
        <v>1</v>
      </c>
      <c r="EN68" s="77">
        <v>1</v>
      </c>
      <c r="EO68" s="77">
        <v>0</v>
      </c>
      <c r="EP68" s="78">
        <v>0</v>
      </c>
      <c r="EQ68" s="25">
        <f>(((SUM('QLQ-30 + QLQ-OV28'!DM68:DN68)/2)-1)/6)*100</f>
        <v>66.666666666666657</v>
      </c>
      <c r="ER68" s="24">
        <f t="shared" si="467"/>
        <v>86.666666666666671</v>
      </c>
      <c r="ES68" s="24">
        <f t="shared" si="468"/>
        <v>66.666666666666671</v>
      </c>
      <c r="ET68" s="24">
        <f t="shared" si="469"/>
        <v>75</v>
      </c>
      <c r="EU68" s="24">
        <f t="shared" si="470"/>
        <v>100</v>
      </c>
      <c r="EV68" s="24">
        <f t="shared" si="471"/>
        <v>83.333333333333343</v>
      </c>
      <c r="EW68" s="24">
        <f t="shared" si="472"/>
        <v>33.333333333333329</v>
      </c>
      <c r="EX68" s="24">
        <f t="shared" si="473"/>
        <v>16.666666666666664</v>
      </c>
      <c r="EY68" s="24">
        <f t="shared" si="474"/>
        <v>16.666666666666664</v>
      </c>
      <c r="EZ68" s="24">
        <f t="shared" si="475"/>
        <v>0</v>
      </c>
      <c r="FA68" s="24">
        <f t="shared" si="476"/>
        <v>33.333333333333329</v>
      </c>
      <c r="FB68" s="24">
        <f t="shared" si="477"/>
        <v>33.333333333333329</v>
      </c>
      <c r="FC68" s="24">
        <f t="shared" si="478"/>
        <v>0</v>
      </c>
      <c r="FD68" s="24">
        <f t="shared" si="479"/>
        <v>0</v>
      </c>
      <c r="FE68" s="26">
        <f t="shared" si="480"/>
        <v>0</v>
      </c>
      <c r="FF68" s="27">
        <f t="shared" si="481"/>
        <v>33.333333333333329</v>
      </c>
      <c r="FG68" s="24">
        <f t="shared" si="482"/>
        <v>0</v>
      </c>
      <c r="FH68" s="24">
        <f t="shared" si="483"/>
        <v>44.44444444444445</v>
      </c>
      <c r="FI68" s="24">
        <f t="shared" si="484"/>
        <v>19.047619047619047</v>
      </c>
      <c r="FJ68" s="24">
        <f t="shared" si="485"/>
        <v>11.111111111111109</v>
      </c>
      <c r="FK68" s="24">
        <f t="shared" si="486"/>
        <v>16.666666666666664</v>
      </c>
      <c r="FL68" s="24">
        <f t="shared" si="487"/>
        <v>13.33333333333333</v>
      </c>
      <c r="FM68" s="26">
        <f t="shared" si="488"/>
        <v>66.666666666666657</v>
      </c>
      <c r="FN68" s="23">
        <f t="shared" si="489"/>
        <v>0</v>
      </c>
      <c r="FO68" s="16" t="e">
        <f t="shared" si="10"/>
        <v>#DIV/0!</v>
      </c>
      <c r="FP68" s="20">
        <f t="shared" si="490"/>
        <v>66.666666666666657</v>
      </c>
      <c r="FQ68" s="71">
        <f>DANE!CF68</f>
        <v>44041</v>
      </c>
      <c r="FR68" s="76">
        <v>2</v>
      </c>
      <c r="FS68" s="77">
        <v>3</v>
      </c>
      <c r="FT68" s="77">
        <v>2</v>
      </c>
      <c r="FU68" s="77">
        <v>3</v>
      </c>
      <c r="FV68" s="77">
        <v>1</v>
      </c>
      <c r="FW68" s="77">
        <v>2</v>
      </c>
      <c r="FX68" s="77">
        <v>3</v>
      </c>
      <c r="FY68" s="77">
        <v>1</v>
      </c>
      <c r="FZ68" s="77">
        <v>2</v>
      </c>
      <c r="GA68" s="77">
        <v>3</v>
      </c>
      <c r="GB68" s="77">
        <v>2</v>
      </c>
      <c r="GC68" s="77">
        <v>3</v>
      </c>
      <c r="GD68" s="77">
        <v>3</v>
      </c>
      <c r="GE68" s="77">
        <v>3</v>
      </c>
      <c r="GF68" s="77">
        <v>2</v>
      </c>
      <c r="GG68" s="77">
        <v>1</v>
      </c>
      <c r="GH68" s="77">
        <v>2</v>
      </c>
      <c r="GI68" s="77">
        <v>3</v>
      </c>
      <c r="GJ68" s="77">
        <v>2</v>
      </c>
      <c r="GK68" s="77">
        <v>2</v>
      </c>
      <c r="GL68" s="77">
        <v>3</v>
      </c>
      <c r="GM68" s="77">
        <v>3</v>
      </c>
      <c r="GN68" s="77">
        <v>2</v>
      </c>
      <c r="GO68" s="77">
        <v>3</v>
      </c>
      <c r="GP68" s="77">
        <v>1</v>
      </c>
      <c r="GQ68" s="77">
        <v>3</v>
      </c>
      <c r="GR68" s="77">
        <v>3</v>
      </c>
      <c r="GS68" s="77">
        <v>2</v>
      </c>
      <c r="GT68" s="77">
        <v>4</v>
      </c>
      <c r="GU68" s="78">
        <v>4</v>
      </c>
      <c r="GV68" s="76">
        <v>2</v>
      </c>
      <c r="GW68" s="77">
        <v>2</v>
      </c>
      <c r="GX68" s="77">
        <v>2</v>
      </c>
      <c r="GY68" s="77">
        <v>2</v>
      </c>
      <c r="GZ68" s="77">
        <v>3</v>
      </c>
      <c r="HA68" s="77">
        <v>2</v>
      </c>
      <c r="HB68" s="77">
        <v>3</v>
      </c>
      <c r="HC68" s="77">
        <v>3</v>
      </c>
      <c r="HD68" s="77">
        <v>3</v>
      </c>
      <c r="HE68" s="77">
        <v>2</v>
      </c>
      <c r="HF68" s="77">
        <v>2</v>
      </c>
      <c r="HG68" s="77">
        <v>2</v>
      </c>
      <c r="HH68" s="77">
        <v>2</v>
      </c>
      <c r="HI68" s="77">
        <v>2</v>
      </c>
      <c r="HJ68" s="77">
        <v>2</v>
      </c>
      <c r="HK68" s="77">
        <v>2</v>
      </c>
      <c r="HL68" s="77">
        <v>3</v>
      </c>
      <c r="HM68" s="77">
        <v>2</v>
      </c>
      <c r="HN68" s="77">
        <v>2</v>
      </c>
      <c r="HO68" s="77">
        <v>3</v>
      </c>
      <c r="HP68" s="77">
        <v>3</v>
      </c>
      <c r="HQ68" s="77">
        <v>3</v>
      </c>
      <c r="HR68" s="77">
        <v>3</v>
      </c>
      <c r="HS68" s="77">
        <v>4</v>
      </c>
      <c r="HT68" s="77">
        <v>1</v>
      </c>
      <c r="HU68" s="77">
        <v>1</v>
      </c>
      <c r="HV68" s="77">
        <v>0</v>
      </c>
      <c r="HW68" s="78">
        <v>0</v>
      </c>
      <c r="HX68" s="25">
        <f>(((SUM('QLQ-30 + QLQ-OV28'!GT68:GU68)/2)-1)/6)*100</f>
        <v>50</v>
      </c>
      <c r="HY68" s="24">
        <f t="shared" si="491"/>
        <v>59.999999999999986</v>
      </c>
      <c r="HZ68" s="24">
        <f t="shared" si="492"/>
        <v>50</v>
      </c>
      <c r="IA68" s="24">
        <f t="shared" si="493"/>
        <v>41.666666666666664</v>
      </c>
      <c r="IB68" s="24">
        <f t="shared" si="494"/>
        <v>83.333333333333343</v>
      </c>
      <c r="IC68" s="24">
        <f t="shared" si="495"/>
        <v>33.333333333333336</v>
      </c>
      <c r="ID68" s="24">
        <f t="shared" si="496"/>
        <v>66.666666666666657</v>
      </c>
      <c r="IE68" s="24">
        <f t="shared" si="497"/>
        <v>50</v>
      </c>
      <c r="IF68" s="24">
        <f t="shared" si="498"/>
        <v>33.333333333333329</v>
      </c>
      <c r="IG68" s="24">
        <f t="shared" si="499"/>
        <v>0</v>
      </c>
      <c r="IH68" s="24">
        <f t="shared" si="500"/>
        <v>33.333333333333329</v>
      </c>
      <c r="II68" s="24">
        <f t="shared" si="501"/>
        <v>66.666666666666657</v>
      </c>
      <c r="IJ68" s="24">
        <f t="shared" si="502"/>
        <v>0</v>
      </c>
      <c r="IK68" s="24">
        <f t="shared" si="503"/>
        <v>33.333333333333329</v>
      </c>
      <c r="IL68" s="26">
        <f t="shared" si="504"/>
        <v>33.333333333333329</v>
      </c>
      <c r="IM68" s="27">
        <f t="shared" si="505"/>
        <v>66.666666666666657</v>
      </c>
      <c r="IN68" s="24">
        <f t="shared" si="506"/>
        <v>0</v>
      </c>
      <c r="IO68" s="24">
        <f t="shared" si="507"/>
        <v>77.777777777777786</v>
      </c>
      <c r="IP68" s="24">
        <f t="shared" si="508"/>
        <v>42.857142857142854</v>
      </c>
      <c r="IQ68" s="24">
        <f t="shared" si="509"/>
        <v>33.333333333333329</v>
      </c>
      <c r="IR68" s="24">
        <f t="shared" si="510"/>
        <v>33.333333333333329</v>
      </c>
      <c r="IS68" s="24">
        <f t="shared" si="511"/>
        <v>40.000000000000007</v>
      </c>
      <c r="IT68" s="26">
        <f t="shared" si="512"/>
        <v>66.666666666666657</v>
      </c>
      <c r="IU68" s="23">
        <f t="shared" si="513"/>
        <v>0</v>
      </c>
      <c r="IV68" s="16" t="e">
        <f t="shared" si="11"/>
        <v>#DIV/0!</v>
      </c>
      <c r="IW68" s="20">
        <f t="shared" si="514"/>
        <v>66.666666666666657</v>
      </c>
      <c r="IX68" s="71">
        <f>DANE!DM68</f>
        <v>44090</v>
      </c>
      <c r="IY68" s="76">
        <v>3</v>
      </c>
      <c r="IZ68" s="77">
        <v>4</v>
      </c>
      <c r="JA68" s="77">
        <v>3</v>
      </c>
      <c r="JB68" s="77">
        <v>4</v>
      </c>
      <c r="JC68" s="77">
        <v>2</v>
      </c>
      <c r="JD68" s="77">
        <v>3</v>
      </c>
      <c r="JE68" s="77">
        <v>4</v>
      </c>
      <c r="JF68" s="77">
        <v>1</v>
      </c>
      <c r="JG68" s="77">
        <v>2</v>
      </c>
      <c r="JH68" s="77">
        <v>4</v>
      </c>
      <c r="JI68" s="77">
        <v>2</v>
      </c>
      <c r="JJ68" s="77">
        <v>3</v>
      </c>
      <c r="JK68" s="77">
        <v>4</v>
      </c>
      <c r="JL68" s="77">
        <v>4</v>
      </c>
      <c r="JM68" s="77">
        <v>4</v>
      </c>
      <c r="JN68" s="77">
        <v>1</v>
      </c>
      <c r="JO68" s="77">
        <v>3</v>
      </c>
      <c r="JP68" s="77">
        <v>4</v>
      </c>
      <c r="JQ68" s="77">
        <v>2</v>
      </c>
      <c r="JR68" s="77">
        <v>3</v>
      </c>
      <c r="JS68" s="77">
        <v>4</v>
      </c>
      <c r="JT68" s="77">
        <v>4</v>
      </c>
      <c r="JU68" s="77">
        <v>3</v>
      </c>
      <c r="JV68" s="77">
        <v>4</v>
      </c>
      <c r="JW68" s="77">
        <v>2</v>
      </c>
      <c r="JX68" s="77">
        <v>4</v>
      </c>
      <c r="JY68" s="77">
        <v>4</v>
      </c>
      <c r="JZ68" s="77">
        <v>2</v>
      </c>
      <c r="KA68" s="77">
        <v>3</v>
      </c>
      <c r="KB68" s="78">
        <v>2</v>
      </c>
      <c r="KC68" s="76">
        <v>2</v>
      </c>
      <c r="KD68" s="77">
        <v>3</v>
      </c>
      <c r="KE68" s="77">
        <v>3</v>
      </c>
      <c r="KF68" s="77">
        <v>4</v>
      </c>
      <c r="KG68" s="77">
        <v>4</v>
      </c>
      <c r="KH68" s="77">
        <v>3</v>
      </c>
      <c r="KI68" s="77">
        <v>4</v>
      </c>
      <c r="KJ68" s="77">
        <v>3</v>
      </c>
      <c r="KK68" s="77">
        <v>3</v>
      </c>
      <c r="KL68" s="77">
        <v>4</v>
      </c>
      <c r="KM68" s="77">
        <v>3</v>
      </c>
      <c r="KN68" s="77">
        <v>3</v>
      </c>
      <c r="KO68" s="77">
        <v>3</v>
      </c>
      <c r="KP68" s="77">
        <v>3</v>
      </c>
      <c r="KQ68" s="77">
        <v>2</v>
      </c>
      <c r="KR68" s="77">
        <v>3</v>
      </c>
      <c r="KS68" s="77">
        <v>3</v>
      </c>
      <c r="KT68" s="77">
        <v>3</v>
      </c>
      <c r="KU68" s="77">
        <v>3</v>
      </c>
      <c r="KV68" s="77">
        <v>4</v>
      </c>
      <c r="KW68" s="77">
        <v>4</v>
      </c>
      <c r="KX68" s="77">
        <v>4</v>
      </c>
      <c r="KY68" s="77">
        <v>4</v>
      </c>
      <c r="KZ68" s="77">
        <v>4</v>
      </c>
      <c r="LA68" s="77">
        <v>1</v>
      </c>
      <c r="LB68" s="77">
        <v>1</v>
      </c>
      <c r="LC68" s="77">
        <v>0</v>
      </c>
      <c r="LD68" s="78">
        <v>0</v>
      </c>
      <c r="LE68" s="25">
        <f>(((SUM('QLQ-30 + QLQ-OV28'!KA68:KB68)/2)-1)/6)*100</f>
        <v>25</v>
      </c>
      <c r="LF68" s="24">
        <f t="shared" si="515"/>
        <v>26.666666666666661</v>
      </c>
      <c r="LG68" s="24">
        <f t="shared" si="516"/>
        <v>16.666666666666664</v>
      </c>
      <c r="LH68" s="24">
        <f t="shared" si="517"/>
        <v>8.3333333333333375</v>
      </c>
      <c r="LI68" s="24">
        <f t="shared" si="518"/>
        <v>50</v>
      </c>
      <c r="LJ68" s="24">
        <f t="shared" si="519"/>
        <v>0</v>
      </c>
      <c r="LK68" s="24">
        <f t="shared" si="520"/>
        <v>88.888888888888886</v>
      </c>
      <c r="LL68" s="24">
        <f t="shared" si="521"/>
        <v>100</v>
      </c>
      <c r="LM68" s="24">
        <f t="shared" si="522"/>
        <v>33.333333333333329</v>
      </c>
      <c r="LN68" s="24">
        <f t="shared" si="523"/>
        <v>0</v>
      </c>
      <c r="LO68" s="24">
        <f t="shared" si="524"/>
        <v>33.333333333333329</v>
      </c>
      <c r="LP68" s="24">
        <f t="shared" si="525"/>
        <v>100</v>
      </c>
      <c r="LQ68" s="24">
        <f t="shared" si="526"/>
        <v>0</v>
      </c>
      <c r="LR68" s="24">
        <f t="shared" si="527"/>
        <v>66.666666666666657</v>
      </c>
      <c r="LS68" s="26">
        <f t="shared" si="528"/>
        <v>33.333333333333329</v>
      </c>
      <c r="LT68" s="27">
        <f t="shared" si="529"/>
        <v>100</v>
      </c>
      <c r="LU68" s="24">
        <f t="shared" si="530"/>
        <v>0</v>
      </c>
      <c r="LV68" s="24">
        <f t="shared" si="531"/>
        <v>100</v>
      </c>
      <c r="LW68" s="24">
        <f t="shared" si="532"/>
        <v>76.19047619047619</v>
      </c>
      <c r="LX68" s="24">
        <f t="shared" si="533"/>
        <v>66.666666666666657</v>
      </c>
      <c r="LY68" s="24">
        <f t="shared" si="534"/>
        <v>66.666666666666657</v>
      </c>
      <c r="LZ68" s="24">
        <f t="shared" si="535"/>
        <v>66.666666666666657</v>
      </c>
      <c r="MA68" s="26">
        <f t="shared" si="536"/>
        <v>66.666666666666657</v>
      </c>
      <c r="MB68" s="23">
        <f t="shared" si="537"/>
        <v>0</v>
      </c>
      <c r="MC68" s="16" t="e">
        <f t="shared" si="12"/>
        <v>#DIV/0!</v>
      </c>
      <c r="MD68" s="20">
        <f t="shared" si="538"/>
        <v>66.666666666666657</v>
      </c>
    </row>
    <row r="69" spans="1:342">
      <c r="A69" s="40" t="s">
        <v>73</v>
      </c>
      <c r="B69" s="4" t="str">
        <f>DANE!B69</f>
        <v>20RK</v>
      </c>
      <c r="C69" s="72">
        <f>DANE!H69</f>
        <v>43699</v>
      </c>
      <c r="D69" s="76">
        <v>3</v>
      </c>
      <c r="E69" s="77">
        <v>3</v>
      </c>
      <c r="F69" s="77">
        <v>2</v>
      </c>
      <c r="G69" s="77">
        <v>3</v>
      </c>
      <c r="H69" s="77">
        <v>2</v>
      </c>
      <c r="I69" s="77">
        <v>3</v>
      </c>
      <c r="J69" s="77">
        <v>3</v>
      </c>
      <c r="K69" s="77">
        <v>2</v>
      </c>
      <c r="L69" s="77">
        <v>2</v>
      </c>
      <c r="M69" s="77">
        <v>3</v>
      </c>
      <c r="N69" s="77">
        <v>2</v>
      </c>
      <c r="O69" s="77">
        <v>3</v>
      </c>
      <c r="P69" s="77">
        <v>3</v>
      </c>
      <c r="Q69" s="77">
        <v>2</v>
      </c>
      <c r="R69" s="77">
        <v>1</v>
      </c>
      <c r="S69" s="77">
        <v>1</v>
      </c>
      <c r="T69" s="77">
        <v>1</v>
      </c>
      <c r="U69" s="77">
        <v>3</v>
      </c>
      <c r="V69" s="77">
        <v>3</v>
      </c>
      <c r="W69" s="77">
        <v>2</v>
      </c>
      <c r="X69" s="77">
        <v>3</v>
      </c>
      <c r="Y69" s="77">
        <v>3</v>
      </c>
      <c r="Z69" s="77">
        <v>2</v>
      </c>
      <c r="AA69" s="77">
        <v>3</v>
      </c>
      <c r="AB69" s="77">
        <v>1</v>
      </c>
      <c r="AC69" s="77">
        <v>3</v>
      </c>
      <c r="AD69" s="77">
        <v>3</v>
      </c>
      <c r="AE69" s="77">
        <v>2</v>
      </c>
      <c r="AF69" s="77">
        <v>4</v>
      </c>
      <c r="AG69" s="78">
        <v>4</v>
      </c>
      <c r="AH69" s="76">
        <v>3</v>
      </c>
      <c r="AI69" s="77">
        <v>3</v>
      </c>
      <c r="AJ69" s="77">
        <v>3</v>
      </c>
      <c r="AK69" s="77">
        <v>2</v>
      </c>
      <c r="AL69" s="77">
        <v>3</v>
      </c>
      <c r="AM69" s="77">
        <v>3</v>
      </c>
      <c r="AN69" s="77">
        <v>2</v>
      </c>
      <c r="AO69" s="77">
        <v>1</v>
      </c>
      <c r="AP69" s="77">
        <v>0</v>
      </c>
      <c r="AQ69" s="77">
        <v>1</v>
      </c>
      <c r="AR69" s="77">
        <v>1</v>
      </c>
      <c r="AS69" s="77">
        <v>1</v>
      </c>
      <c r="AT69" s="77">
        <v>1</v>
      </c>
      <c r="AU69" s="77">
        <v>2</v>
      </c>
      <c r="AV69" s="77">
        <v>1</v>
      </c>
      <c r="AW69" s="77">
        <v>3</v>
      </c>
      <c r="AX69" s="77">
        <v>2</v>
      </c>
      <c r="AY69" s="77">
        <v>2</v>
      </c>
      <c r="AZ69" s="77">
        <v>2</v>
      </c>
      <c r="BA69" s="77">
        <v>3</v>
      </c>
      <c r="BB69" s="77">
        <v>3</v>
      </c>
      <c r="BC69" s="77">
        <v>3</v>
      </c>
      <c r="BD69" s="77">
        <v>3</v>
      </c>
      <c r="BE69" s="77">
        <v>4</v>
      </c>
      <c r="BF69" s="77">
        <v>1</v>
      </c>
      <c r="BG69" s="77">
        <v>1</v>
      </c>
      <c r="BH69" s="77">
        <v>0</v>
      </c>
      <c r="BI69" s="78">
        <v>0</v>
      </c>
      <c r="BJ69" s="25">
        <f>(((SUM('QLQ-30 + QLQ-OV28'!AF69:AG69)/2)-1)/6)*100</f>
        <v>50</v>
      </c>
      <c r="BK69" s="24">
        <f t="shared" si="539"/>
        <v>46.666666666666664</v>
      </c>
      <c r="BL69" s="24">
        <f t="shared" si="540"/>
        <v>33.333333333333336</v>
      </c>
      <c r="BM69" s="24">
        <f t="shared" si="541"/>
        <v>41.666666666666664</v>
      </c>
      <c r="BN69" s="24">
        <f t="shared" si="542"/>
        <v>83.333333333333343</v>
      </c>
      <c r="BO69" s="24">
        <f t="shared" si="543"/>
        <v>33.333333333333336</v>
      </c>
      <c r="BP69" s="24">
        <f t="shared" si="544"/>
        <v>66.666666666666657</v>
      </c>
      <c r="BQ69" s="24">
        <f t="shared" si="545"/>
        <v>16.666666666666664</v>
      </c>
      <c r="BR69" s="24">
        <f t="shared" si="546"/>
        <v>50</v>
      </c>
      <c r="BS69" s="24">
        <f t="shared" si="547"/>
        <v>33.333333333333329</v>
      </c>
      <c r="BT69" s="24">
        <f t="shared" si="548"/>
        <v>33.333333333333329</v>
      </c>
      <c r="BU69" s="24">
        <f t="shared" si="549"/>
        <v>66.666666666666657</v>
      </c>
      <c r="BV69" s="24">
        <f t="shared" si="550"/>
        <v>0</v>
      </c>
      <c r="BW69" s="24">
        <f t="shared" si="551"/>
        <v>0</v>
      </c>
      <c r="BX69" s="26">
        <f t="shared" si="552"/>
        <v>33.333333333333329</v>
      </c>
      <c r="BY69" s="27">
        <f t="shared" si="553"/>
        <v>66.666666666666657</v>
      </c>
      <c r="BZ69" s="24">
        <f t="shared" si="554"/>
        <v>0</v>
      </c>
      <c r="CA69" s="24">
        <f t="shared" si="555"/>
        <v>77.777777777777786</v>
      </c>
      <c r="CB69" s="24">
        <f t="shared" si="556"/>
        <v>57.142857142857153</v>
      </c>
      <c r="CC69" s="24">
        <f t="shared" si="557"/>
        <v>0</v>
      </c>
      <c r="CD69" s="24">
        <f t="shared" si="558"/>
        <v>33.333333333333329</v>
      </c>
      <c r="CE69" s="24">
        <f t="shared" si="559"/>
        <v>26.666666666666668</v>
      </c>
      <c r="CF69" s="26">
        <f t="shared" si="560"/>
        <v>0</v>
      </c>
      <c r="CG69" s="23">
        <f t="shared" si="561"/>
        <v>0</v>
      </c>
      <c r="CH69" s="16" t="e">
        <f t="shared" ref="CH69:CH104" si="586">((((BF69+BG69+BH69+(1/BI69))/4)-1)/3)*100</f>
        <v>#DIV/0!</v>
      </c>
      <c r="CI69" s="20">
        <f t="shared" si="562"/>
        <v>-16.666666666666664</v>
      </c>
      <c r="CJ69" s="71">
        <f>DANE!AY69</f>
        <v>43733</v>
      </c>
      <c r="CK69" s="76">
        <v>2</v>
      </c>
      <c r="CL69" s="77">
        <v>2</v>
      </c>
      <c r="CM69" s="77">
        <v>1</v>
      </c>
      <c r="CN69" s="77">
        <v>2</v>
      </c>
      <c r="CO69" s="77">
        <v>1</v>
      </c>
      <c r="CP69" s="77">
        <v>2</v>
      </c>
      <c r="CQ69" s="77">
        <v>2</v>
      </c>
      <c r="CR69" s="77">
        <v>1</v>
      </c>
      <c r="CS69" s="77">
        <v>1</v>
      </c>
      <c r="CT69" s="77">
        <v>2</v>
      </c>
      <c r="CU69" s="77">
        <v>2</v>
      </c>
      <c r="CV69" s="77">
        <v>2</v>
      </c>
      <c r="CW69" s="77">
        <v>2</v>
      </c>
      <c r="CX69" s="77">
        <v>1</v>
      </c>
      <c r="CY69" s="77">
        <v>1</v>
      </c>
      <c r="CZ69" s="77">
        <v>1</v>
      </c>
      <c r="DA69" s="77">
        <v>1</v>
      </c>
      <c r="DB69" s="77">
        <v>2</v>
      </c>
      <c r="DC69" s="77">
        <v>1</v>
      </c>
      <c r="DD69" s="77">
        <v>1</v>
      </c>
      <c r="DE69" s="77">
        <v>2</v>
      </c>
      <c r="DF69" s="77">
        <v>2</v>
      </c>
      <c r="DG69" s="77">
        <v>1</v>
      </c>
      <c r="DH69" s="77">
        <v>2</v>
      </c>
      <c r="DI69" s="77">
        <v>1</v>
      </c>
      <c r="DJ69" s="77">
        <v>2</v>
      </c>
      <c r="DK69" s="77">
        <v>2</v>
      </c>
      <c r="DL69" s="77">
        <v>2</v>
      </c>
      <c r="DM69" s="77">
        <v>5</v>
      </c>
      <c r="DN69" s="78">
        <v>5</v>
      </c>
      <c r="DO69" s="76">
        <v>1</v>
      </c>
      <c r="DP69" s="77">
        <v>2</v>
      </c>
      <c r="DQ69" s="77">
        <v>2</v>
      </c>
      <c r="DR69" s="77">
        <v>1</v>
      </c>
      <c r="DS69" s="77">
        <v>2</v>
      </c>
      <c r="DT69" s="77">
        <v>1</v>
      </c>
      <c r="DU69" s="77">
        <v>1</v>
      </c>
      <c r="DV69" s="77">
        <v>2</v>
      </c>
      <c r="DW69" s="77">
        <v>2</v>
      </c>
      <c r="DX69" s="77">
        <v>1</v>
      </c>
      <c r="DY69" s="77">
        <v>2</v>
      </c>
      <c r="DZ69" s="77">
        <v>2</v>
      </c>
      <c r="EA69" s="77">
        <v>1</v>
      </c>
      <c r="EB69" s="77">
        <v>1</v>
      </c>
      <c r="EC69" s="77">
        <v>1</v>
      </c>
      <c r="ED69" s="77">
        <v>2</v>
      </c>
      <c r="EE69" s="77">
        <v>2</v>
      </c>
      <c r="EF69" s="77">
        <v>1</v>
      </c>
      <c r="EG69" s="77">
        <v>1</v>
      </c>
      <c r="EH69" s="77">
        <v>2</v>
      </c>
      <c r="EI69" s="77">
        <v>2</v>
      </c>
      <c r="EJ69" s="77">
        <v>3</v>
      </c>
      <c r="EK69" s="77">
        <v>2</v>
      </c>
      <c r="EL69" s="77">
        <v>3</v>
      </c>
      <c r="EM69" s="77">
        <v>1</v>
      </c>
      <c r="EN69" s="77">
        <v>1</v>
      </c>
      <c r="EO69" s="77">
        <v>0</v>
      </c>
      <c r="EP69" s="78">
        <v>0</v>
      </c>
      <c r="EQ69" s="25">
        <f>(((SUM('QLQ-30 + QLQ-OV28'!DM69:DN69)/2)-1)/6)*100</f>
        <v>66.666666666666657</v>
      </c>
      <c r="ER69" s="24">
        <f t="shared" si="467"/>
        <v>80</v>
      </c>
      <c r="ES69" s="24">
        <f t="shared" si="468"/>
        <v>66.666666666666671</v>
      </c>
      <c r="ET69" s="24">
        <f t="shared" si="469"/>
        <v>75</v>
      </c>
      <c r="EU69" s="24">
        <f t="shared" si="470"/>
        <v>100</v>
      </c>
      <c r="EV69" s="24">
        <f t="shared" si="471"/>
        <v>66.666666666666671</v>
      </c>
      <c r="EW69" s="24">
        <f t="shared" si="472"/>
        <v>33.333333333333329</v>
      </c>
      <c r="EX69" s="24">
        <f t="shared" si="473"/>
        <v>0</v>
      </c>
      <c r="EY69" s="24">
        <f t="shared" si="474"/>
        <v>0</v>
      </c>
      <c r="EZ69" s="24">
        <f t="shared" si="475"/>
        <v>0</v>
      </c>
      <c r="FA69" s="24">
        <f t="shared" si="476"/>
        <v>33.333333333333329</v>
      </c>
      <c r="FB69" s="24">
        <f t="shared" si="477"/>
        <v>33.333333333333329</v>
      </c>
      <c r="FC69" s="24">
        <f t="shared" si="478"/>
        <v>0</v>
      </c>
      <c r="FD69" s="24">
        <f t="shared" si="479"/>
        <v>0</v>
      </c>
      <c r="FE69" s="26">
        <f t="shared" si="480"/>
        <v>33.333333333333329</v>
      </c>
      <c r="FF69" s="27">
        <f t="shared" si="481"/>
        <v>33.333333333333329</v>
      </c>
      <c r="FG69" s="24">
        <f t="shared" si="482"/>
        <v>0</v>
      </c>
      <c r="FH69" s="24">
        <f t="shared" si="483"/>
        <v>55.55555555555555</v>
      </c>
      <c r="FI69" s="24">
        <f t="shared" si="484"/>
        <v>14.285714285714288</v>
      </c>
      <c r="FJ69" s="24">
        <f t="shared" si="485"/>
        <v>22.222222222222225</v>
      </c>
      <c r="FK69" s="24">
        <f t="shared" si="486"/>
        <v>0</v>
      </c>
      <c r="FL69" s="24">
        <f t="shared" si="487"/>
        <v>13.33333333333333</v>
      </c>
      <c r="FM69" s="26">
        <f t="shared" si="488"/>
        <v>33.333333333333329</v>
      </c>
      <c r="FN69" s="23">
        <f t="shared" si="489"/>
        <v>0</v>
      </c>
      <c r="FO69" s="16" t="e">
        <f t="shared" ref="FO69:FO104" si="587">((((EM69+EN69+EO69+(1/EP69))/4)-1)/3)*100</f>
        <v>#DIV/0!</v>
      </c>
      <c r="FP69" s="20">
        <f t="shared" si="490"/>
        <v>33.333333333333329</v>
      </c>
      <c r="FQ69" s="71">
        <f>DANE!CF69</f>
        <v>43782</v>
      </c>
      <c r="FR69" s="76">
        <v>2</v>
      </c>
      <c r="FS69" s="77">
        <v>2</v>
      </c>
      <c r="FT69" s="77">
        <v>1</v>
      </c>
      <c r="FU69" s="77">
        <v>2</v>
      </c>
      <c r="FV69" s="77">
        <v>1</v>
      </c>
      <c r="FW69" s="77">
        <v>2</v>
      </c>
      <c r="FX69" s="77">
        <v>2</v>
      </c>
      <c r="FY69" s="77">
        <v>1</v>
      </c>
      <c r="FZ69" s="77">
        <v>1</v>
      </c>
      <c r="GA69" s="77">
        <v>2</v>
      </c>
      <c r="GB69" s="77">
        <v>2</v>
      </c>
      <c r="GC69" s="77">
        <v>2</v>
      </c>
      <c r="GD69" s="77">
        <v>2</v>
      </c>
      <c r="GE69" s="77">
        <v>2</v>
      </c>
      <c r="GF69" s="77">
        <v>2</v>
      </c>
      <c r="GG69" s="77">
        <v>1</v>
      </c>
      <c r="GH69" s="77">
        <v>2</v>
      </c>
      <c r="GI69" s="77">
        <v>2</v>
      </c>
      <c r="GJ69" s="77">
        <v>1</v>
      </c>
      <c r="GK69" s="77">
        <v>1</v>
      </c>
      <c r="GL69" s="77">
        <v>2</v>
      </c>
      <c r="GM69" s="77">
        <v>2</v>
      </c>
      <c r="GN69" s="77">
        <v>2</v>
      </c>
      <c r="GO69" s="77">
        <v>2</v>
      </c>
      <c r="GP69" s="77">
        <v>1</v>
      </c>
      <c r="GQ69" s="77">
        <v>2</v>
      </c>
      <c r="GR69" s="77">
        <v>3</v>
      </c>
      <c r="GS69" s="77">
        <v>2</v>
      </c>
      <c r="GT69" s="77">
        <v>5</v>
      </c>
      <c r="GU69" s="78">
        <v>5</v>
      </c>
      <c r="GV69" s="76">
        <v>1</v>
      </c>
      <c r="GW69" s="77">
        <v>2</v>
      </c>
      <c r="GX69" s="77">
        <v>2</v>
      </c>
      <c r="GY69" s="77">
        <v>2</v>
      </c>
      <c r="GZ69" s="77">
        <v>2</v>
      </c>
      <c r="HA69" s="77">
        <v>2</v>
      </c>
      <c r="HB69" s="77">
        <v>2</v>
      </c>
      <c r="HC69" s="77">
        <v>4</v>
      </c>
      <c r="HD69" s="77">
        <v>3</v>
      </c>
      <c r="HE69" s="77">
        <v>2</v>
      </c>
      <c r="HF69" s="77">
        <v>2</v>
      </c>
      <c r="HG69" s="77">
        <v>2</v>
      </c>
      <c r="HH69" s="77">
        <v>2</v>
      </c>
      <c r="HI69" s="77">
        <v>2</v>
      </c>
      <c r="HJ69" s="77">
        <v>1</v>
      </c>
      <c r="HK69" s="77">
        <v>2</v>
      </c>
      <c r="HL69" s="77">
        <v>2</v>
      </c>
      <c r="HM69" s="77">
        <v>1</v>
      </c>
      <c r="HN69" s="77">
        <v>1</v>
      </c>
      <c r="HO69" s="77">
        <v>3</v>
      </c>
      <c r="HP69" s="77">
        <v>4</v>
      </c>
      <c r="HQ69" s="77">
        <v>3</v>
      </c>
      <c r="HR69" s="77">
        <v>4</v>
      </c>
      <c r="HS69" s="77">
        <v>4</v>
      </c>
      <c r="HT69" s="77">
        <v>1</v>
      </c>
      <c r="HU69" s="77">
        <v>1</v>
      </c>
      <c r="HV69" s="77">
        <v>0</v>
      </c>
      <c r="HW69" s="78">
        <v>0</v>
      </c>
      <c r="HX69" s="25">
        <f>(((SUM('QLQ-30 + QLQ-OV28'!GT69:GU69)/2)-1)/6)*100</f>
        <v>66.666666666666657</v>
      </c>
      <c r="HY69" s="24">
        <f t="shared" si="491"/>
        <v>80</v>
      </c>
      <c r="HZ69" s="24">
        <f t="shared" si="492"/>
        <v>66.666666666666671</v>
      </c>
      <c r="IA69" s="24">
        <f t="shared" si="493"/>
        <v>66.666666666666671</v>
      </c>
      <c r="IB69" s="24">
        <f t="shared" si="494"/>
        <v>100</v>
      </c>
      <c r="IC69" s="24">
        <f t="shared" si="495"/>
        <v>50</v>
      </c>
      <c r="ID69" s="24">
        <f t="shared" si="496"/>
        <v>33.333333333333329</v>
      </c>
      <c r="IE69" s="24">
        <f t="shared" si="497"/>
        <v>33.333333333333329</v>
      </c>
      <c r="IF69" s="24">
        <f t="shared" si="498"/>
        <v>0</v>
      </c>
      <c r="IG69" s="24">
        <f t="shared" si="499"/>
        <v>0</v>
      </c>
      <c r="IH69" s="24">
        <f t="shared" si="500"/>
        <v>33.333333333333329</v>
      </c>
      <c r="II69" s="24">
        <f t="shared" si="501"/>
        <v>33.333333333333329</v>
      </c>
      <c r="IJ69" s="24">
        <f t="shared" si="502"/>
        <v>0</v>
      </c>
      <c r="IK69" s="24">
        <f t="shared" si="503"/>
        <v>33.333333333333329</v>
      </c>
      <c r="IL69" s="26">
        <f t="shared" si="504"/>
        <v>33.333333333333329</v>
      </c>
      <c r="IM69" s="27">
        <f t="shared" si="505"/>
        <v>83.333333333333343</v>
      </c>
      <c r="IN69" s="24">
        <f t="shared" si="506"/>
        <v>0</v>
      </c>
      <c r="IO69" s="24">
        <f t="shared" si="507"/>
        <v>88.888888888888886</v>
      </c>
      <c r="IP69" s="24">
        <f t="shared" si="508"/>
        <v>28.571428571428577</v>
      </c>
      <c r="IQ69" s="24">
        <f t="shared" si="509"/>
        <v>33.333333333333329</v>
      </c>
      <c r="IR69" s="24">
        <f t="shared" si="510"/>
        <v>0</v>
      </c>
      <c r="IS69" s="24">
        <f t="shared" si="511"/>
        <v>26.666666666666668</v>
      </c>
      <c r="IT69" s="26">
        <f t="shared" si="512"/>
        <v>83.333333333333343</v>
      </c>
      <c r="IU69" s="23">
        <f t="shared" si="513"/>
        <v>0</v>
      </c>
      <c r="IV69" s="16" t="e">
        <f t="shared" ref="IV69:IV104" si="588">((((HT69+HU69+HV69+(1/HW69))/4)-1)/3)*100</f>
        <v>#DIV/0!</v>
      </c>
      <c r="IW69" s="20">
        <f t="shared" si="514"/>
        <v>83.333333333333343</v>
      </c>
      <c r="IX69" s="71">
        <f>DANE!DM69</f>
        <v>43838</v>
      </c>
      <c r="IY69" s="76">
        <v>3</v>
      </c>
      <c r="IZ69" s="77">
        <v>3</v>
      </c>
      <c r="JA69" s="77">
        <v>2</v>
      </c>
      <c r="JB69" s="77">
        <v>3</v>
      </c>
      <c r="JC69" s="77">
        <v>2</v>
      </c>
      <c r="JD69" s="77">
        <v>3</v>
      </c>
      <c r="JE69" s="77">
        <v>3</v>
      </c>
      <c r="JF69" s="77">
        <v>1</v>
      </c>
      <c r="JG69" s="77">
        <v>2</v>
      </c>
      <c r="JH69" s="77">
        <v>3</v>
      </c>
      <c r="JI69" s="77">
        <v>2</v>
      </c>
      <c r="JJ69" s="77">
        <v>3</v>
      </c>
      <c r="JK69" s="77">
        <v>3</v>
      </c>
      <c r="JL69" s="77">
        <v>3</v>
      </c>
      <c r="JM69" s="77">
        <v>3</v>
      </c>
      <c r="JN69" s="77">
        <v>1</v>
      </c>
      <c r="JO69" s="77">
        <v>3</v>
      </c>
      <c r="JP69" s="77">
        <v>3</v>
      </c>
      <c r="JQ69" s="77">
        <v>2</v>
      </c>
      <c r="JR69" s="77">
        <v>2</v>
      </c>
      <c r="JS69" s="77">
        <v>4</v>
      </c>
      <c r="JT69" s="77">
        <v>4</v>
      </c>
      <c r="JU69" s="77">
        <v>3</v>
      </c>
      <c r="JV69" s="77">
        <v>4</v>
      </c>
      <c r="JW69" s="77">
        <v>2</v>
      </c>
      <c r="JX69" s="77">
        <v>3</v>
      </c>
      <c r="JY69" s="77">
        <v>4</v>
      </c>
      <c r="JZ69" s="77">
        <v>2</v>
      </c>
      <c r="KA69" s="77">
        <v>3</v>
      </c>
      <c r="KB69" s="78">
        <v>3</v>
      </c>
      <c r="KC69" s="76">
        <v>2</v>
      </c>
      <c r="KD69" s="77">
        <v>3</v>
      </c>
      <c r="KE69" s="77">
        <v>3</v>
      </c>
      <c r="KF69" s="77">
        <v>3</v>
      </c>
      <c r="KG69" s="77">
        <v>4</v>
      </c>
      <c r="KH69" s="77">
        <v>3</v>
      </c>
      <c r="KI69" s="77">
        <v>3</v>
      </c>
      <c r="KJ69" s="77">
        <v>4</v>
      </c>
      <c r="KK69" s="77">
        <v>3</v>
      </c>
      <c r="KL69" s="77">
        <v>3</v>
      </c>
      <c r="KM69" s="77">
        <v>3</v>
      </c>
      <c r="KN69" s="77">
        <v>3</v>
      </c>
      <c r="KO69" s="77">
        <v>3</v>
      </c>
      <c r="KP69" s="77">
        <v>2</v>
      </c>
      <c r="KQ69" s="77">
        <v>2</v>
      </c>
      <c r="KR69" s="77">
        <v>3</v>
      </c>
      <c r="KS69" s="77">
        <v>3</v>
      </c>
      <c r="KT69" s="77">
        <v>2</v>
      </c>
      <c r="KU69" s="77">
        <v>2</v>
      </c>
      <c r="KV69" s="77">
        <v>4</v>
      </c>
      <c r="KW69" s="77">
        <v>4</v>
      </c>
      <c r="KX69" s="77">
        <v>4</v>
      </c>
      <c r="KY69" s="77">
        <v>4</v>
      </c>
      <c r="KZ69" s="77">
        <v>4</v>
      </c>
      <c r="LA69" s="77">
        <v>1</v>
      </c>
      <c r="LB69" s="77">
        <v>1</v>
      </c>
      <c r="LC69" s="77">
        <v>0</v>
      </c>
      <c r="LD69" s="78">
        <v>0</v>
      </c>
      <c r="LE69" s="25">
        <f>(((SUM('QLQ-30 + QLQ-OV28'!KA69:KB69)/2)-1)/6)*100</f>
        <v>33.333333333333329</v>
      </c>
      <c r="LF69" s="24">
        <f t="shared" si="515"/>
        <v>46.666666666666664</v>
      </c>
      <c r="LG69" s="24">
        <f t="shared" si="516"/>
        <v>33.333333333333336</v>
      </c>
      <c r="LH69" s="24">
        <f t="shared" si="517"/>
        <v>8.3333333333333375</v>
      </c>
      <c r="LI69" s="24">
        <f t="shared" si="518"/>
        <v>66.666666666666671</v>
      </c>
      <c r="LJ69" s="24">
        <f t="shared" si="519"/>
        <v>16.666666666666664</v>
      </c>
      <c r="LK69" s="24">
        <f t="shared" si="520"/>
        <v>66.666666666666657</v>
      </c>
      <c r="LL69" s="24">
        <f t="shared" si="521"/>
        <v>66.666666666666657</v>
      </c>
      <c r="LM69" s="24">
        <f t="shared" si="522"/>
        <v>33.333333333333329</v>
      </c>
      <c r="LN69" s="24">
        <f t="shared" si="523"/>
        <v>0</v>
      </c>
      <c r="LO69" s="24">
        <f t="shared" si="524"/>
        <v>33.333333333333329</v>
      </c>
      <c r="LP69" s="24">
        <f t="shared" si="525"/>
        <v>66.666666666666657</v>
      </c>
      <c r="LQ69" s="24">
        <f t="shared" si="526"/>
        <v>0</v>
      </c>
      <c r="LR69" s="24">
        <f t="shared" si="527"/>
        <v>66.666666666666657</v>
      </c>
      <c r="LS69" s="26">
        <f t="shared" si="528"/>
        <v>33.333333333333329</v>
      </c>
      <c r="LT69" s="27">
        <f t="shared" si="529"/>
        <v>100</v>
      </c>
      <c r="LU69" s="24">
        <f t="shared" si="530"/>
        <v>0</v>
      </c>
      <c r="LV69" s="24">
        <f t="shared" si="531"/>
        <v>100</v>
      </c>
      <c r="LW69" s="24">
        <f t="shared" si="532"/>
        <v>66.666666666666657</v>
      </c>
      <c r="LX69" s="24">
        <f t="shared" si="533"/>
        <v>66.666666666666657</v>
      </c>
      <c r="LY69" s="24">
        <f t="shared" si="534"/>
        <v>33.333333333333329</v>
      </c>
      <c r="LZ69" s="24">
        <f t="shared" si="535"/>
        <v>53.333333333333336</v>
      </c>
      <c r="MA69" s="26">
        <f t="shared" si="536"/>
        <v>83.333333333333343</v>
      </c>
      <c r="MB69" s="23">
        <f t="shared" si="537"/>
        <v>0</v>
      </c>
      <c r="MC69" s="16" t="e">
        <f t="shared" ref="MC69:MC104" si="589">((((LA69+LB69+LC69+(1/LD69))/4)-1)/3)*100</f>
        <v>#DIV/0!</v>
      </c>
      <c r="MD69" s="20">
        <f t="shared" si="538"/>
        <v>83.333333333333343</v>
      </c>
    </row>
    <row r="70" spans="1:342">
      <c r="A70" s="40" t="s">
        <v>74</v>
      </c>
      <c r="B70" s="4" t="str">
        <f>DANE!B70</f>
        <v>16TŁ</v>
      </c>
      <c r="C70" s="72">
        <f>DANE!H70</f>
        <v>43495</v>
      </c>
      <c r="D70" s="76">
        <v>4</v>
      </c>
      <c r="E70" s="77">
        <v>3</v>
      </c>
      <c r="F70" s="77">
        <v>2</v>
      </c>
      <c r="G70" s="77">
        <v>3</v>
      </c>
      <c r="H70" s="77">
        <v>2</v>
      </c>
      <c r="I70" s="77">
        <v>3</v>
      </c>
      <c r="J70" s="77">
        <v>3</v>
      </c>
      <c r="K70" s="77">
        <v>2</v>
      </c>
      <c r="L70" s="77">
        <v>3</v>
      </c>
      <c r="M70" s="77">
        <v>3</v>
      </c>
      <c r="N70" s="77">
        <v>2</v>
      </c>
      <c r="O70" s="77">
        <v>3</v>
      </c>
      <c r="P70" s="77">
        <v>3</v>
      </c>
      <c r="Q70" s="77">
        <v>2</v>
      </c>
      <c r="R70" s="77">
        <v>1</v>
      </c>
      <c r="S70" s="77">
        <v>3</v>
      </c>
      <c r="T70" s="77">
        <v>1</v>
      </c>
      <c r="U70" s="77">
        <v>3</v>
      </c>
      <c r="V70" s="77">
        <v>2</v>
      </c>
      <c r="W70" s="77">
        <v>4</v>
      </c>
      <c r="X70" s="77">
        <v>2</v>
      </c>
      <c r="Y70" s="77">
        <v>4</v>
      </c>
      <c r="Z70" s="77">
        <v>4</v>
      </c>
      <c r="AA70" s="77">
        <v>3</v>
      </c>
      <c r="AB70" s="77">
        <v>3</v>
      </c>
      <c r="AC70" s="77">
        <v>4</v>
      </c>
      <c r="AD70" s="77">
        <v>3</v>
      </c>
      <c r="AE70" s="77">
        <v>2</v>
      </c>
      <c r="AF70" s="77">
        <v>3</v>
      </c>
      <c r="AG70" s="78">
        <v>3</v>
      </c>
      <c r="AH70" s="76">
        <v>2</v>
      </c>
      <c r="AI70" s="77">
        <v>4</v>
      </c>
      <c r="AJ70" s="77">
        <v>4</v>
      </c>
      <c r="AK70" s="77">
        <v>3</v>
      </c>
      <c r="AL70" s="77">
        <v>3</v>
      </c>
      <c r="AM70" s="77">
        <v>3</v>
      </c>
      <c r="AN70" s="77">
        <v>2</v>
      </c>
      <c r="AO70" s="77">
        <v>1</v>
      </c>
      <c r="AP70" s="77">
        <v>0</v>
      </c>
      <c r="AQ70" s="77">
        <v>2</v>
      </c>
      <c r="AR70" s="77">
        <v>2</v>
      </c>
      <c r="AS70" s="77">
        <v>2</v>
      </c>
      <c r="AT70" s="77">
        <v>2</v>
      </c>
      <c r="AU70" s="77">
        <v>4</v>
      </c>
      <c r="AV70" s="77">
        <v>2</v>
      </c>
      <c r="AW70" s="77">
        <v>3</v>
      </c>
      <c r="AX70" s="77">
        <v>3</v>
      </c>
      <c r="AY70" s="77">
        <v>1</v>
      </c>
      <c r="AZ70" s="77">
        <v>1</v>
      </c>
      <c r="BA70" s="77">
        <v>1</v>
      </c>
      <c r="BB70" s="77">
        <v>1</v>
      </c>
      <c r="BC70" s="77">
        <v>4</v>
      </c>
      <c r="BD70" s="77">
        <v>4</v>
      </c>
      <c r="BE70" s="77">
        <v>4</v>
      </c>
      <c r="BF70" s="77">
        <v>1</v>
      </c>
      <c r="BG70" s="77">
        <v>1</v>
      </c>
      <c r="BH70" s="77">
        <v>0</v>
      </c>
      <c r="BI70" s="78">
        <v>0</v>
      </c>
      <c r="BJ70" s="25">
        <f>(((SUM('QLQ-30 + QLQ-OV28'!AF70:AG70)/2)-1)/6)*100</f>
        <v>33.333333333333329</v>
      </c>
      <c r="BK70" s="24">
        <f t="shared" si="539"/>
        <v>40</v>
      </c>
      <c r="BL70" s="24">
        <f t="shared" si="540"/>
        <v>33.333333333333336</v>
      </c>
      <c r="BM70" s="24">
        <f t="shared" si="541"/>
        <v>25</v>
      </c>
      <c r="BN70" s="24">
        <f t="shared" si="542"/>
        <v>16.666666666666664</v>
      </c>
      <c r="BO70" s="24">
        <f t="shared" si="543"/>
        <v>16.666666666666664</v>
      </c>
      <c r="BP70" s="24">
        <f t="shared" si="544"/>
        <v>66.666666666666657</v>
      </c>
      <c r="BQ70" s="24">
        <f t="shared" si="545"/>
        <v>16.666666666666664</v>
      </c>
      <c r="BR70" s="24">
        <f t="shared" si="546"/>
        <v>50</v>
      </c>
      <c r="BS70" s="24">
        <f t="shared" si="547"/>
        <v>33.333333333333329</v>
      </c>
      <c r="BT70" s="24">
        <f t="shared" si="548"/>
        <v>33.333333333333329</v>
      </c>
      <c r="BU70" s="24">
        <f t="shared" si="549"/>
        <v>66.666666666666657</v>
      </c>
      <c r="BV70" s="24">
        <f t="shared" si="550"/>
        <v>66.666666666666657</v>
      </c>
      <c r="BW70" s="24">
        <f t="shared" si="551"/>
        <v>0</v>
      </c>
      <c r="BX70" s="26">
        <f t="shared" si="552"/>
        <v>33.333333333333329</v>
      </c>
      <c r="BY70" s="27">
        <f t="shared" si="553"/>
        <v>0</v>
      </c>
      <c r="BZ70" s="24">
        <f t="shared" si="554"/>
        <v>0</v>
      </c>
      <c r="CA70" s="24">
        <f t="shared" si="555"/>
        <v>100</v>
      </c>
      <c r="CB70" s="24">
        <f t="shared" si="556"/>
        <v>66.666666666666657</v>
      </c>
      <c r="CC70" s="24">
        <f t="shared" si="557"/>
        <v>33.333333333333329</v>
      </c>
      <c r="CD70" s="24">
        <f t="shared" si="558"/>
        <v>0</v>
      </c>
      <c r="CE70" s="24">
        <f t="shared" si="559"/>
        <v>60</v>
      </c>
      <c r="CF70" s="26">
        <f t="shared" si="560"/>
        <v>0</v>
      </c>
      <c r="CG70" s="23">
        <f t="shared" si="561"/>
        <v>0</v>
      </c>
      <c r="CH70" s="16" t="e">
        <f t="shared" si="586"/>
        <v>#DIV/0!</v>
      </c>
      <c r="CI70" s="20">
        <f t="shared" si="562"/>
        <v>-16.666666666666664</v>
      </c>
      <c r="CJ70" s="71">
        <f>DANE!AY70</f>
        <v>43559</v>
      </c>
      <c r="CK70" s="76">
        <v>4</v>
      </c>
      <c r="CL70" s="77">
        <v>3</v>
      </c>
      <c r="CM70" s="77">
        <v>3</v>
      </c>
      <c r="CN70" s="77">
        <v>4</v>
      </c>
      <c r="CO70" s="77">
        <v>3</v>
      </c>
      <c r="CP70" s="77">
        <v>4</v>
      </c>
      <c r="CQ70" s="77">
        <v>3</v>
      </c>
      <c r="CR70" s="77">
        <v>2</v>
      </c>
      <c r="CS70" s="77">
        <v>2</v>
      </c>
      <c r="CT70" s="77">
        <v>3</v>
      </c>
      <c r="CU70" s="77">
        <v>2</v>
      </c>
      <c r="CV70" s="77">
        <v>3</v>
      </c>
      <c r="CW70" s="77">
        <v>2</v>
      </c>
      <c r="CX70" s="77">
        <v>2</v>
      </c>
      <c r="CY70" s="77">
        <v>2</v>
      </c>
      <c r="CZ70" s="77">
        <v>4</v>
      </c>
      <c r="DA70" s="77">
        <v>1</v>
      </c>
      <c r="DB70" s="77">
        <v>3</v>
      </c>
      <c r="DC70" s="77">
        <v>2</v>
      </c>
      <c r="DD70" s="77">
        <v>3</v>
      </c>
      <c r="DE70" s="77">
        <v>2</v>
      </c>
      <c r="DF70" s="77">
        <v>3</v>
      </c>
      <c r="DG70" s="77">
        <v>2</v>
      </c>
      <c r="DH70" s="77">
        <v>2</v>
      </c>
      <c r="DI70" s="77">
        <v>3</v>
      </c>
      <c r="DJ70" s="77">
        <v>3</v>
      </c>
      <c r="DK70" s="77">
        <v>3</v>
      </c>
      <c r="DL70" s="77">
        <v>3</v>
      </c>
      <c r="DM70" s="77">
        <v>3</v>
      </c>
      <c r="DN70" s="78">
        <v>3</v>
      </c>
      <c r="DO70" s="76">
        <v>2</v>
      </c>
      <c r="DP70" s="77">
        <v>4</v>
      </c>
      <c r="DQ70" s="77">
        <v>4</v>
      </c>
      <c r="DR70" s="77">
        <v>4</v>
      </c>
      <c r="DS70" s="77">
        <v>3</v>
      </c>
      <c r="DT70" s="77">
        <v>3</v>
      </c>
      <c r="DU70" s="77">
        <v>3</v>
      </c>
      <c r="DV70" s="77">
        <v>2</v>
      </c>
      <c r="DW70" s="77">
        <v>1</v>
      </c>
      <c r="DX70" s="77">
        <v>0</v>
      </c>
      <c r="DY70" s="77">
        <v>2</v>
      </c>
      <c r="DZ70" s="77">
        <v>2</v>
      </c>
      <c r="EA70" s="77">
        <v>3</v>
      </c>
      <c r="EB70" s="77">
        <v>3</v>
      </c>
      <c r="EC70" s="77">
        <v>3</v>
      </c>
      <c r="ED70" s="77">
        <v>3</v>
      </c>
      <c r="EE70" s="77">
        <v>2</v>
      </c>
      <c r="EF70" s="77">
        <v>1</v>
      </c>
      <c r="EG70" s="77">
        <v>1</v>
      </c>
      <c r="EH70" s="77">
        <v>1</v>
      </c>
      <c r="EI70" s="77">
        <v>1</v>
      </c>
      <c r="EJ70" s="77">
        <v>4</v>
      </c>
      <c r="EK70" s="77">
        <v>4</v>
      </c>
      <c r="EL70" s="77">
        <v>4</v>
      </c>
      <c r="EM70" s="77">
        <v>1</v>
      </c>
      <c r="EN70" s="77">
        <v>1</v>
      </c>
      <c r="EO70" s="77">
        <v>0</v>
      </c>
      <c r="EP70" s="78">
        <v>0</v>
      </c>
      <c r="EQ70" s="25">
        <f>(((SUM('QLQ-30 + QLQ-OV28'!DM70:DN70)/2)-1)/6)*100</f>
        <v>33.333333333333329</v>
      </c>
      <c r="ER70" s="24">
        <f t="shared" si="467"/>
        <v>20.000000000000007</v>
      </c>
      <c r="ES70" s="24">
        <f t="shared" si="468"/>
        <v>16.666666666666664</v>
      </c>
      <c r="ET70" s="24">
        <f t="shared" si="469"/>
        <v>58.333333333333329</v>
      </c>
      <c r="EU70" s="24">
        <f t="shared" si="470"/>
        <v>33.333333333333336</v>
      </c>
      <c r="EV70" s="24">
        <f t="shared" si="471"/>
        <v>33.333333333333336</v>
      </c>
      <c r="EW70" s="24">
        <f t="shared" si="472"/>
        <v>66.666666666666657</v>
      </c>
      <c r="EX70" s="24">
        <f t="shared" si="473"/>
        <v>33.333333333333329</v>
      </c>
      <c r="EY70" s="24">
        <f t="shared" si="474"/>
        <v>33.333333333333329</v>
      </c>
      <c r="EZ70" s="24">
        <f t="shared" si="475"/>
        <v>33.333333333333329</v>
      </c>
      <c r="FA70" s="24">
        <f t="shared" si="476"/>
        <v>33.333333333333329</v>
      </c>
      <c r="FB70" s="24">
        <f t="shared" si="477"/>
        <v>33.333333333333329</v>
      </c>
      <c r="FC70" s="24">
        <f t="shared" si="478"/>
        <v>100</v>
      </c>
      <c r="FD70" s="24">
        <f t="shared" si="479"/>
        <v>0</v>
      </c>
      <c r="FE70" s="26">
        <f t="shared" si="480"/>
        <v>66.666666666666657</v>
      </c>
      <c r="FF70" s="27">
        <f t="shared" si="481"/>
        <v>0</v>
      </c>
      <c r="FG70" s="24">
        <f t="shared" si="482"/>
        <v>0</v>
      </c>
      <c r="FH70" s="24">
        <f t="shared" si="483"/>
        <v>100</v>
      </c>
      <c r="FI70" s="24">
        <f t="shared" si="484"/>
        <v>76.19047619047619</v>
      </c>
      <c r="FJ70" s="24">
        <f t="shared" si="485"/>
        <v>44.44444444444445</v>
      </c>
      <c r="FK70" s="24">
        <f t="shared" si="486"/>
        <v>0</v>
      </c>
      <c r="FL70" s="24">
        <f t="shared" si="487"/>
        <v>40.000000000000007</v>
      </c>
      <c r="FM70" s="26">
        <f t="shared" si="488"/>
        <v>16.666666666666664</v>
      </c>
      <c r="FN70" s="23">
        <f t="shared" si="489"/>
        <v>0</v>
      </c>
      <c r="FO70" s="16" t="e">
        <f t="shared" si="587"/>
        <v>#DIV/0!</v>
      </c>
      <c r="FP70" s="20">
        <f t="shared" si="490"/>
        <v>16.666666666666664</v>
      </c>
      <c r="FQ70" s="71">
        <f>DANE!CF70</f>
        <v>43629</v>
      </c>
      <c r="FR70" s="76">
        <v>4</v>
      </c>
      <c r="FS70" s="77">
        <v>4</v>
      </c>
      <c r="FT70" s="77">
        <v>4</v>
      </c>
      <c r="FU70" s="77">
        <v>4</v>
      </c>
      <c r="FV70" s="77">
        <v>4</v>
      </c>
      <c r="FW70" s="77">
        <v>4</v>
      </c>
      <c r="FX70" s="77">
        <v>4</v>
      </c>
      <c r="FY70" s="77">
        <v>3</v>
      </c>
      <c r="FZ70" s="77">
        <v>3</v>
      </c>
      <c r="GA70" s="77">
        <v>3</v>
      </c>
      <c r="GB70" s="77">
        <v>3</v>
      </c>
      <c r="GC70" s="77">
        <v>4</v>
      </c>
      <c r="GD70" s="77">
        <v>3</v>
      </c>
      <c r="GE70" s="77">
        <v>3</v>
      </c>
      <c r="GF70" s="77">
        <v>3</v>
      </c>
      <c r="GG70" s="77">
        <v>2</v>
      </c>
      <c r="GH70" s="77">
        <v>1</v>
      </c>
      <c r="GI70" s="77">
        <v>4</v>
      </c>
      <c r="GJ70" s="77">
        <v>3</v>
      </c>
      <c r="GK70" s="77">
        <v>4</v>
      </c>
      <c r="GL70" s="77">
        <v>3</v>
      </c>
      <c r="GM70" s="77">
        <v>4</v>
      </c>
      <c r="GN70" s="77">
        <v>2</v>
      </c>
      <c r="GO70" s="77">
        <v>2</v>
      </c>
      <c r="GP70" s="77">
        <v>3</v>
      </c>
      <c r="GQ70" s="77">
        <v>4</v>
      </c>
      <c r="GR70" s="77">
        <v>4</v>
      </c>
      <c r="GS70" s="77">
        <v>3</v>
      </c>
      <c r="GT70" s="77">
        <v>2</v>
      </c>
      <c r="GU70" s="78">
        <v>2</v>
      </c>
      <c r="GV70" s="76">
        <v>3</v>
      </c>
      <c r="GW70" s="77">
        <v>3</v>
      </c>
      <c r="GX70" s="77">
        <v>4</v>
      </c>
      <c r="GY70" s="77">
        <v>4</v>
      </c>
      <c r="GZ70" s="77">
        <v>4</v>
      </c>
      <c r="HA70" s="77">
        <v>3</v>
      </c>
      <c r="HB70" s="77">
        <v>3</v>
      </c>
      <c r="HC70" s="77">
        <v>3</v>
      </c>
      <c r="HD70" s="77">
        <v>1</v>
      </c>
      <c r="HE70" s="77">
        <v>2</v>
      </c>
      <c r="HF70" s="77">
        <v>3</v>
      </c>
      <c r="HG70" s="77">
        <v>3</v>
      </c>
      <c r="HH70" s="77">
        <v>3</v>
      </c>
      <c r="HI70" s="77">
        <v>4</v>
      </c>
      <c r="HJ70" s="77">
        <v>4</v>
      </c>
      <c r="HK70" s="77">
        <v>3</v>
      </c>
      <c r="HL70" s="77">
        <v>2</v>
      </c>
      <c r="HM70" s="77">
        <v>1</v>
      </c>
      <c r="HN70" s="77">
        <v>1</v>
      </c>
      <c r="HO70" s="77">
        <v>2</v>
      </c>
      <c r="HP70" s="77">
        <v>2</v>
      </c>
      <c r="HQ70" s="77">
        <v>4</v>
      </c>
      <c r="HR70" s="77">
        <v>4</v>
      </c>
      <c r="HS70" s="77">
        <v>4</v>
      </c>
      <c r="HT70" s="77">
        <v>1</v>
      </c>
      <c r="HU70" s="77">
        <v>1</v>
      </c>
      <c r="HV70" s="77">
        <v>0</v>
      </c>
      <c r="HW70" s="78">
        <v>0</v>
      </c>
      <c r="HX70" s="25">
        <f>(((SUM('QLQ-30 + QLQ-OV28'!GT70:GU70)/2)-1)/6)*100</f>
        <v>16.666666666666664</v>
      </c>
      <c r="HY70" s="24">
        <f t="shared" si="491"/>
        <v>0</v>
      </c>
      <c r="HZ70" s="24">
        <f t="shared" si="492"/>
        <v>0</v>
      </c>
      <c r="IA70" s="24">
        <f t="shared" si="493"/>
        <v>41.666666666666664</v>
      </c>
      <c r="IB70" s="24">
        <f t="shared" si="494"/>
        <v>16.666666666666664</v>
      </c>
      <c r="IC70" s="24">
        <f t="shared" si="495"/>
        <v>0</v>
      </c>
      <c r="ID70" s="24">
        <f t="shared" si="496"/>
        <v>88.888888888888886</v>
      </c>
      <c r="IE70" s="24">
        <f t="shared" si="497"/>
        <v>66.666666666666657</v>
      </c>
      <c r="IF70" s="24">
        <f t="shared" si="498"/>
        <v>66.666666666666657</v>
      </c>
      <c r="IG70" s="24">
        <f t="shared" si="499"/>
        <v>66.666666666666657</v>
      </c>
      <c r="IH70" s="24">
        <f t="shared" si="500"/>
        <v>66.666666666666657</v>
      </c>
      <c r="II70" s="24">
        <f t="shared" si="501"/>
        <v>66.666666666666657</v>
      </c>
      <c r="IJ70" s="24">
        <f t="shared" si="502"/>
        <v>33.333333333333329</v>
      </c>
      <c r="IK70" s="24">
        <f t="shared" si="503"/>
        <v>0</v>
      </c>
      <c r="IL70" s="26">
        <f t="shared" si="504"/>
        <v>66.666666666666657</v>
      </c>
      <c r="IM70" s="27">
        <f t="shared" si="505"/>
        <v>33.333333333333329</v>
      </c>
      <c r="IN70" s="24">
        <f t="shared" si="506"/>
        <v>0</v>
      </c>
      <c r="IO70" s="24">
        <f t="shared" si="507"/>
        <v>100</v>
      </c>
      <c r="IP70" s="24">
        <f t="shared" si="508"/>
        <v>80.952380952380949</v>
      </c>
      <c r="IQ70" s="24">
        <f t="shared" si="509"/>
        <v>66.666666666666657</v>
      </c>
      <c r="IR70" s="24">
        <f t="shared" si="510"/>
        <v>0</v>
      </c>
      <c r="IS70" s="24">
        <f t="shared" si="511"/>
        <v>66.666666666666657</v>
      </c>
      <c r="IT70" s="26">
        <f t="shared" si="512"/>
        <v>33.333333333333329</v>
      </c>
      <c r="IU70" s="23">
        <f t="shared" si="513"/>
        <v>0</v>
      </c>
      <c r="IV70" s="16" t="e">
        <f t="shared" si="588"/>
        <v>#DIV/0!</v>
      </c>
      <c r="IW70" s="20">
        <f t="shared" si="514"/>
        <v>33.333333333333329</v>
      </c>
      <c r="IX70" s="71" t="str">
        <f>DANE!DM70</f>
        <v>nie otrzymała IV serii - opieka paliatywna</v>
      </c>
      <c r="IY70" s="76"/>
      <c r="IZ70" s="77"/>
      <c r="JA70" s="77"/>
      <c r="JB70" s="77"/>
      <c r="JC70" s="77"/>
      <c r="JD70" s="77"/>
      <c r="JE70" s="77"/>
      <c r="JF70" s="77"/>
      <c r="JG70" s="77"/>
      <c r="JH70" s="77"/>
      <c r="JI70" s="77"/>
      <c r="JJ70" s="77"/>
      <c r="JK70" s="77"/>
      <c r="JL70" s="77"/>
      <c r="JM70" s="77"/>
      <c r="JN70" s="77"/>
      <c r="JO70" s="77"/>
      <c r="JP70" s="77"/>
      <c r="JQ70" s="77"/>
      <c r="JR70" s="77"/>
      <c r="JS70" s="77"/>
      <c r="JT70" s="77"/>
      <c r="JU70" s="77"/>
      <c r="JV70" s="77"/>
      <c r="JW70" s="77"/>
      <c r="JX70" s="77"/>
      <c r="JY70" s="77"/>
      <c r="JZ70" s="77"/>
      <c r="KA70" s="77"/>
      <c r="KB70" s="78"/>
      <c r="KC70" s="76"/>
      <c r="KD70" s="77"/>
      <c r="KE70" s="77"/>
      <c r="KF70" s="77"/>
      <c r="KG70" s="77"/>
      <c r="KH70" s="77"/>
      <c r="KI70" s="77"/>
      <c r="KJ70" s="77"/>
      <c r="KK70" s="77"/>
      <c r="KL70" s="77"/>
      <c r="KM70" s="77"/>
      <c r="KN70" s="77"/>
      <c r="KO70" s="77"/>
      <c r="KP70" s="77"/>
      <c r="KQ70" s="77"/>
      <c r="KR70" s="77"/>
      <c r="KS70" s="77"/>
      <c r="KT70" s="77"/>
      <c r="KU70" s="77"/>
      <c r="KV70" s="77"/>
      <c r="KW70" s="77"/>
      <c r="KX70" s="77"/>
      <c r="KY70" s="77"/>
      <c r="KZ70" s="77"/>
      <c r="LA70" s="77"/>
      <c r="LB70" s="77"/>
      <c r="LC70" s="77"/>
      <c r="LD70" s="78"/>
      <c r="LE70" s="25">
        <f>(((SUM('QLQ-30 + QLQ-OV28'!KA70:KB70)/2)-1)/6)*100</f>
        <v>-16.666666666666664</v>
      </c>
      <c r="LF70" s="24">
        <f t="shared" si="515"/>
        <v>133.33333333333331</v>
      </c>
      <c r="LG70" s="24">
        <f t="shared" si="516"/>
        <v>133.33333333333331</v>
      </c>
      <c r="LH70" s="24">
        <f t="shared" si="517"/>
        <v>133.33333333333331</v>
      </c>
      <c r="LI70" s="24">
        <f t="shared" si="518"/>
        <v>133.33333333333331</v>
      </c>
      <c r="LJ70" s="24">
        <f t="shared" si="519"/>
        <v>133.33333333333331</v>
      </c>
      <c r="LK70" s="24">
        <f t="shared" si="520"/>
        <v>-33.333333333333329</v>
      </c>
      <c r="LL70" s="24">
        <f t="shared" si="521"/>
        <v>-33.333333333333329</v>
      </c>
      <c r="LM70" s="24">
        <f t="shared" si="522"/>
        <v>-33.333333333333329</v>
      </c>
      <c r="LN70" s="24">
        <f t="shared" si="523"/>
        <v>-33.333333333333329</v>
      </c>
      <c r="LO70" s="24">
        <f t="shared" si="524"/>
        <v>-33.333333333333329</v>
      </c>
      <c r="LP70" s="24">
        <f t="shared" si="525"/>
        <v>-33.333333333333329</v>
      </c>
      <c r="LQ70" s="24">
        <f t="shared" si="526"/>
        <v>-33.333333333333329</v>
      </c>
      <c r="LR70" s="24">
        <f t="shared" si="527"/>
        <v>-33.333333333333329</v>
      </c>
      <c r="LS70" s="26">
        <f t="shared" si="528"/>
        <v>-33.333333333333329</v>
      </c>
      <c r="LT70" s="27">
        <f t="shared" si="529"/>
        <v>-33.333333333333329</v>
      </c>
      <c r="LU70" s="24" t="e">
        <f t="shared" si="530"/>
        <v>#DIV/0!</v>
      </c>
      <c r="LV70" s="24">
        <f t="shared" si="531"/>
        <v>-33.333333333333329</v>
      </c>
      <c r="LW70" s="24">
        <f t="shared" si="532"/>
        <v>-33.333333333333329</v>
      </c>
      <c r="LX70" s="24">
        <f t="shared" si="533"/>
        <v>-33.333333333333329</v>
      </c>
      <c r="LY70" s="24">
        <f t="shared" si="534"/>
        <v>-33.333333333333329</v>
      </c>
      <c r="LZ70" s="24">
        <f t="shared" si="535"/>
        <v>-33.333333333333329</v>
      </c>
      <c r="MA70" s="26">
        <f t="shared" si="536"/>
        <v>-33.333333333333329</v>
      </c>
      <c r="MB70" s="23">
        <f t="shared" si="537"/>
        <v>-33.333333333333329</v>
      </c>
      <c r="MC70" s="16" t="e">
        <f t="shared" si="589"/>
        <v>#DIV/0!</v>
      </c>
      <c r="MD70" s="20">
        <f t="shared" si="538"/>
        <v>-33.333333333333329</v>
      </c>
    </row>
    <row r="71" spans="1:342">
      <c r="A71" s="40" t="s">
        <v>75</v>
      </c>
      <c r="B71" s="4" t="str">
        <f>DANE!B71</f>
        <v>14SM</v>
      </c>
      <c r="C71" s="72">
        <f>DANE!H71</f>
        <v>43585</v>
      </c>
      <c r="D71" s="76">
        <v>2</v>
      </c>
      <c r="E71" s="77">
        <v>2</v>
      </c>
      <c r="F71" s="77">
        <v>1</v>
      </c>
      <c r="G71" s="77">
        <v>1</v>
      </c>
      <c r="H71" s="77">
        <v>1</v>
      </c>
      <c r="I71" s="77">
        <v>2</v>
      </c>
      <c r="J71" s="77">
        <v>2</v>
      </c>
      <c r="K71" s="77">
        <v>1</v>
      </c>
      <c r="L71" s="77">
        <v>2</v>
      </c>
      <c r="M71" s="77">
        <v>2</v>
      </c>
      <c r="N71" s="77">
        <v>2</v>
      </c>
      <c r="O71" s="77">
        <v>2</v>
      </c>
      <c r="P71" s="77">
        <v>2</v>
      </c>
      <c r="Q71" s="77">
        <v>2</v>
      </c>
      <c r="R71" s="77">
        <v>1</v>
      </c>
      <c r="S71" s="77">
        <v>4</v>
      </c>
      <c r="T71" s="77">
        <v>2</v>
      </c>
      <c r="U71" s="77">
        <v>2</v>
      </c>
      <c r="V71" s="77">
        <v>2</v>
      </c>
      <c r="W71" s="77">
        <v>1</v>
      </c>
      <c r="X71" s="77">
        <v>2</v>
      </c>
      <c r="Y71" s="77">
        <v>3</v>
      </c>
      <c r="Z71" s="77">
        <v>2</v>
      </c>
      <c r="AA71" s="77">
        <v>2</v>
      </c>
      <c r="AB71" s="77">
        <v>1</v>
      </c>
      <c r="AC71" s="77">
        <v>2</v>
      </c>
      <c r="AD71" s="77">
        <v>2</v>
      </c>
      <c r="AE71" s="77">
        <v>1</v>
      </c>
      <c r="AF71" s="77">
        <v>5</v>
      </c>
      <c r="AG71" s="78">
        <v>5</v>
      </c>
      <c r="AH71" s="76">
        <v>2</v>
      </c>
      <c r="AI71" s="77">
        <v>3</v>
      </c>
      <c r="AJ71" s="77">
        <v>4</v>
      </c>
      <c r="AK71" s="77">
        <v>3</v>
      </c>
      <c r="AL71" s="77">
        <v>3</v>
      </c>
      <c r="AM71" s="77">
        <v>3</v>
      </c>
      <c r="AN71" s="77">
        <v>2</v>
      </c>
      <c r="AO71" s="77">
        <v>1</v>
      </c>
      <c r="AP71" s="77">
        <v>0</v>
      </c>
      <c r="AQ71" s="77">
        <v>2</v>
      </c>
      <c r="AR71" s="77">
        <v>1</v>
      </c>
      <c r="AS71" s="77">
        <v>1</v>
      </c>
      <c r="AT71" s="77">
        <v>2</v>
      </c>
      <c r="AU71" s="77">
        <v>3</v>
      </c>
      <c r="AV71" s="77">
        <v>2</v>
      </c>
      <c r="AW71" s="77">
        <v>3</v>
      </c>
      <c r="AX71" s="77">
        <v>2</v>
      </c>
      <c r="AY71" s="77">
        <v>1</v>
      </c>
      <c r="AZ71" s="77">
        <v>1</v>
      </c>
      <c r="BA71" s="77">
        <v>1</v>
      </c>
      <c r="BB71" s="77">
        <v>1</v>
      </c>
      <c r="BC71" s="77">
        <v>4</v>
      </c>
      <c r="BD71" s="77">
        <v>4</v>
      </c>
      <c r="BE71" s="77">
        <v>4</v>
      </c>
      <c r="BF71" s="77">
        <v>1</v>
      </c>
      <c r="BG71" s="77">
        <v>1</v>
      </c>
      <c r="BH71" s="77">
        <v>0</v>
      </c>
      <c r="BI71" s="78">
        <v>0</v>
      </c>
      <c r="BJ71" s="25">
        <f>(((SUM('QLQ-30 + QLQ-OV28'!AF71:AG71)/2)-1)/6)*100</f>
        <v>66.666666666666657</v>
      </c>
      <c r="BK71" s="24">
        <f t="shared" si="539"/>
        <v>86.666666666666671</v>
      </c>
      <c r="BL71" s="24">
        <f t="shared" si="540"/>
        <v>66.666666666666671</v>
      </c>
      <c r="BM71" s="24">
        <f t="shared" si="541"/>
        <v>58.333333333333329</v>
      </c>
      <c r="BN71" s="24">
        <f t="shared" si="542"/>
        <v>100</v>
      </c>
      <c r="BO71" s="24">
        <f t="shared" si="543"/>
        <v>66.666666666666671</v>
      </c>
      <c r="BP71" s="24">
        <f t="shared" si="544"/>
        <v>33.333333333333329</v>
      </c>
      <c r="BQ71" s="24">
        <f t="shared" si="545"/>
        <v>16.666666666666664</v>
      </c>
      <c r="BR71" s="24">
        <f t="shared" si="546"/>
        <v>33.333333333333329</v>
      </c>
      <c r="BS71" s="24">
        <f t="shared" si="547"/>
        <v>0</v>
      </c>
      <c r="BT71" s="24">
        <f t="shared" si="548"/>
        <v>33.333333333333329</v>
      </c>
      <c r="BU71" s="24">
        <f t="shared" si="549"/>
        <v>33.333333333333329</v>
      </c>
      <c r="BV71" s="24">
        <f t="shared" si="550"/>
        <v>100</v>
      </c>
      <c r="BW71" s="24">
        <f t="shared" si="551"/>
        <v>33.333333333333329</v>
      </c>
      <c r="BX71" s="26">
        <f t="shared" si="552"/>
        <v>0</v>
      </c>
      <c r="BY71" s="27">
        <f t="shared" si="553"/>
        <v>0</v>
      </c>
      <c r="BZ71" s="24">
        <f t="shared" si="554"/>
        <v>0</v>
      </c>
      <c r="CA71" s="24">
        <f t="shared" si="555"/>
        <v>100</v>
      </c>
      <c r="CB71" s="24">
        <f t="shared" si="556"/>
        <v>61.904761904761905</v>
      </c>
      <c r="CC71" s="24">
        <f t="shared" si="557"/>
        <v>11.111111111111109</v>
      </c>
      <c r="CD71" s="24">
        <f t="shared" si="558"/>
        <v>0</v>
      </c>
      <c r="CE71" s="24">
        <f t="shared" si="559"/>
        <v>46.666666666666664</v>
      </c>
      <c r="CF71" s="26">
        <f t="shared" si="560"/>
        <v>0</v>
      </c>
      <c r="CG71" s="23">
        <f t="shared" si="561"/>
        <v>0</v>
      </c>
      <c r="CH71" s="16" t="e">
        <f t="shared" si="586"/>
        <v>#DIV/0!</v>
      </c>
      <c r="CI71" s="20">
        <f t="shared" si="562"/>
        <v>-16.666666666666664</v>
      </c>
      <c r="CJ71" s="71" t="str">
        <f>DANE!AY71</f>
        <v>dalsze leczenie - PIŁA</v>
      </c>
      <c r="CK71" s="76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8"/>
      <c r="DO71" s="76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8"/>
      <c r="EQ71" s="25">
        <f>(((SUM('QLQ-30 + QLQ-OV28'!DM71:DN71)/2)-1)/6)*100</f>
        <v>-16.666666666666664</v>
      </c>
      <c r="ER71" s="24">
        <f t="shared" si="467"/>
        <v>133.33333333333331</v>
      </c>
      <c r="ES71" s="24">
        <f t="shared" si="468"/>
        <v>133.33333333333331</v>
      </c>
      <c r="ET71" s="24">
        <f t="shared" si="469"/>
        <v>133.33333333333331</v>
      </c>
      <c r="EU71" s="24">
        <f t="shared" si="470"/>
        <v>133.33333333333331</v>
      </c>
      <c r="EV71" s="24">
        <f t="shared" si="471"/>
        <v>133.33333333333331</v>
      </c>
      <c r="EW71" s="24">
        <f t="shared" si="472"/>
        <v>-33.333333333333329</v>
      </c>
      <c r="EX71" s="24">
        <f t="shared" si="473"/>
        <v>-33.333333333333329</v>
      </c>
      <c r="EY71" s="24">
        <f t="shared" si="474"/>
        <v>-33.333333333333329</v>
      </c>
      <c r="EZ71" s="24">
        <f t="shared" si="475"/>
        <v>-33.333333333333329</v>
      </c>
      <c r="FA71" s="24">
        <f t="shared" si="476"/>
        <v>-33.333333333333329</v>
      </c>
      <c r="FB71" s="24">
        <f t="shared" si="477"/>
        <v>-33.333333333333329</v>
      </c>
      <c r="FC71" s="24">
        <f t="shared" si="478"/>
        <v>-33.333333333333329</v>
      </c>
      <c r="FD71" s="24">
        <f t="shared" si="479"/>
        <v>-33.333333333333329</v>
      </c>
      <c r="FE71" s="26">
        <f t="shared" si="480"/>
        <v>-33.333333333333329</v>
      </c>
      <c r="FF71" s="27">
        <f t="shared" si="481"/>
        <v>-33.333333333333329</v>
      </c>
      <c r="FG71" s="24" t="e">
        <f t="shared" si="482"/>
        <v>#DIV/0!</v>
      </c>
      <c r="FH71" s="24">
        <f t="shared" si="483"/>
        <v>-33.333333333333329</v>
      </c>
      <c r="FI71" s="24">
        <f t="shared" si="484"/>
        <v>-33.333333333333329</v>
      </c>
      <c r="FJ71" s="24">
        <f t="shared" si="485"/>
        <v>-33.333333333333329</v>
      </c>
      <c r="FK71" s="24">
        <f t="shared" si="486"/>
        <v>-33.333333333333329</v>
      </c>
      <c r="FL71" s="24">
        <f t="shared" si="487"/>
        <v>-33.333333333333329</v>
      </c>
      <c r="FM71" s="26">
        <f t="shared" si="488"/>
        <v>-33.333333333333329</v>
      </c>
      <c r="FN71" s="23">
        <f t="shared" si="489"/>
        <v>-33.333333333333329</v>
      </c>
      <c r="FO71" s="16" t="e">
        <f t="shared" si="587"/>
        <v>#DIV/0!</v>
      </c>
      <c r="FP71" s="20">
        <f t="shared" si="490"/>
        <v>-33.333333333333329</v>
      </c>
      <c r="FQ71" s="71" t="str">
        <f>DANE!CF71</f>
        <v>dalsze leczenie - PIŁA</v>
      </c>
      <c r="FR71" s="76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8"/>
      <c r="GV71" s="76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8"/>
      <c r="HX71" s="25">
        <f>(((SUM('QLQ-30 + QLQ-OV28'!GT71:GU71)/2)-1)/6)*100</f>
        <v>-16.666666666666664</v>
      </c>
      <c r="HY71" s="24">
        <f t="shared" si="491"/>
        <v>133.33333333333331</v>
      </c>
      <c r="HZ71" s="24">
        <f t="shared" si="492"/>
        <v>133.33333333333331</v>
      </c>
      <c r="IA71" s="24">
        <f t="shared" si="493"/>
        <v>133.33333333333331</v>
      </c>
      <c r="IB71" s="24">
        <f t="shared" si="494"/>
        <v>133.33333333333331</v>
      </c>
      <c r="IC71" s="24">
        <f t="shared" si="495"/>
        <v>133.33333333333331</v>
      </c>
      <c r="ID71" s="24">
        <f t="shared" si="496"/>
        <v>-33.333333333333329</v>
      </c>
      <c r="IE71" s="24">
        <f t="shared" si="497"/>
        <v>-33.333333333333329</v>
      </c>
      <c r="IF71" s="24">
        <f t="shared" si="498"/>
        <v>-33.333333333333329</v>
      </c>
      <c r="IG71" s="24">
        <f t="shared" si="499"/>
        <v>-33.333333333333329</v>
      </c>
      <c r="IH71" s="24">
        <f t="shared" si="500"/>
        <v>-33.333333333333329</v>
      </c>
      <c r="II71" s="24">
        <f t="shared" si="501"/>
        <v>-33.333333333333329</v>
      </c>
      <c r="IJ71" s="24">
        <f t="shared" si="502"/>
        <v>-33.333333333333329</v>
      </c>
      <c r="IK71" s="24">
        <f t="shared" si="503"/>
        <v>-33.333333333333329</v>
      </c>
      <c r="IL71" s="26">
        <f t="shared" si="504"/>
        <v>-33.333333333333329</v>
      </c>
      <c r="IM71" s="27">
        <f t="shared" si="505"/>
        <v>-33.333333333333329</v>
      </c>
      <c r="IN71" s="24" t="e">
        <f t="shared" si="506"/>
        <v>#DIV/0!</v>
      </c>
      <c r="IO71" s="24">
        <f t="shared" si="507"/>
        <v>-33.333333333333329</v>
      </c>
      <c r="IP71" s="24">
        <f t="shared" si="508"/>
        <v>-33.333333333333329</v>
      </c>
      <c r="IQ71" s="24">
        <f t="shared" si="509"/>
        <v>-33.333333333333329</v>
      </c>
      <c r="IR71" s="24">
        <f t="shared" si="510"/>
        <v>-33.333333333333329</v>
      </c>
      <c r="IS71" s="24">
        <f t="shared" si="511"/>
        <v>-33.333333333333329</v>
      </c>
      <c r="IT71" s="26">
        <f t="shared" si="512"/>
        <v>-33.333333333333329</v>
      </c>
      <c r="IU71" s="23">
        <f t="shared" si="513"/>
        <v>-33.333333333333329</v>
      </c>
      <c r="IV71" s="16" t="e">
        <f t="shared" si="588"/>
        <v>#DIV/0!</v>
      </c>
      <c r="IW71" s="20">
        <f t="shared" si="514"/>
        <v>-33.333333333333329</v>
      </c>
      <c r="IX71" s="71" t="str">
        <f>DANE!DM71</f>
        <v>dalsze leczenie - PIŁA</v>
      </c>
      <c r="IY71" s="76"/>
      <c r="IZ71" s="77"/>
      <c r="JA71" s="77"/>
      <c r="JB71" s="77"/>
      <c r="JC71" s="77"/>
      <c r="JD71" s="77"/>
      <c r="JE71" s="77"/>
      <c r="JF71" s="77"/>
      <c r="JG71" s="77"/>
      <c r="JH71" s="77"/>
      <c r="JI71" s="77"/>
      <c r="JJ71" s="77"/>
      <c r="JK71" s="77"/>
      <c r="JL71" s="77"/>
      <c r="JM71" s="77"/>
      <c r="JN71" s="77"/>
      <c r="JO71" s="77"/>
      <c r="JP71" s="77"/>
      <c r="JQ71" s="77"/>
      <c r="JR71" s="77"/>
      <c r="JS71" s="77"/>
      <c r="JT71" s="77"/>
      <c r="JU71" s="77"/>
      <c r="JV71" s="77"/>
      <c r="JW71" s="77"/>
      <c r="JX71" s="77"/>
      <c r="JY71" s="77"/>
      <c r="JZ71" s="77"/>
      <c r="KA71" s="77"/>
      <c r="KB71" s="78"/>
      <c r="KC71" s="76"/>
      <c r="KD71" s="77"/>
      <c r="KE71" s="77"/>
      <c r="KF71" s="77"/>
      <c r="KG71" s="77"/>
      <c r="KH71" s="77"/>
      <c r="KI71" s="77"/>
      <c r="KJ71" s="77"/>
      <c r="KK71" s="77"/>
      <c r="KL71" s="77"/>
      <c r="KM71" s="77"/>
      <c r="KN71" s="77"/>
      <c r="KO71" s="77"/>
      <c r="KP71" s="77"/>
      <c r="KQ71" s="77"/>
      <c r="KR71" s="77"/>
      <c r="KS71" s="77"/>
      <c r="KT71" s="77"/>
      <c r="KU71" s="77"/>
      <c r="KV71" s="77"/>
      <c r="KW71" s="77"/>
      <c r="KX71" s="77"/>
      <c r="KY71" s="77"/>
      <c r="KZ71" s="77"/>
      <c r="LA71" s="77"/>
      <c r="LB71" s="77"/>
      <c r="LC71" s="77"/>
      <c r="LD71" s="78"/>
      <c r="LE71" s="25">
        <f>(((SUM('QLQ-30 + QLQ-OV28'!KA71:KB71)/2)-1)/6)*100</f>
        <v>-16.666666666666664</v>
      </c>
      <c r="LF71" s="24">
        <f t="shared" si="515"/>
        <v>133.33333333333331</v>
      </c>
      <c r="LG71" s="24">
        <f t="shared" si="516"/>
        <v>133.33333333333331</v>
      </c>
      <c r="LH71" s="24">
        <f t="shared" si="517"/>
        <v>133.33333333333331</v>
      </c>
      <c r="LI71" s="24">
        <f t="shared" si="518"/>
        <v>133.33333333333331</v>
      </c>
      <c r="LJ71" s="24">
        <f t="shared" si="519"/>
        <v>133.33333333333331</v>
      </c>
      <c r="LK71" s="24">
        <f t="shared" si="520"/>
        <v>-33.333333333333329</v>
      </c>
      <c r="LL71" s="24">
        <f t="shared" si="521"/>
        <v>-33.333333333333329</v>
      </c>
      <c r="LM71" s="24">
        <f t="shared" si="522"/>
        <v>-33.333333333333329</v>
      </c>
      <c r="LN71" s="24">
        <f t="shared" si="523"/>
        <v>-33.333333333333329</v>
      </c>
      <c r="LO71" s="24">
        <f t="shared" si="524"/>
        <v>-33.333333333333329</v>
      </c>
      <c r="LP71" s="24">
        <f t="shared" si="525"/>
        <v>-33.333333333333329</v>
      </c>
      <c r="LQ71" s="24">
        <f t="shared" si="526"/>
        <v>-33.333333333333329</v>
      </c>
      <c r="LR71" s="24">
        <f t="shared" si="527"/>
        <v>-33.333333333333329</v>
      </c>
      <c r="LS71" s="26">
        <f t="shared" si="528"/>
        <v>-33.333333333333329</v>
      </c>
      <c r="LT71" s="27">
        <f t="shared" si="529"/>
        <v>-33.333333333333329</v>
      </c>
      <c r="LU71" s="24" t="e">
        <f t="shared" si="530"/>
        <v>#DIV/0!</v>
      </c>
      <c r="LV71" s="24">
        <f t="shared" si="531"/>
        <v>-33.333333333333329</v>
      </c>
      <c r="LW71" s="24">
        <f t="shared" si="532"/>
        <v>-33.333333333333329</v>
      </c>
      <c r="LX71" s="24">
        <f t="shared" si="533"/>
        <v>-33.333333333333329</v>
      </c>
      <c r="LY71" s="24">
        <f t="shared" si="534"/>
        <v>-33.333333333333329</v>
      </c>
      <c r="LZ71" s="24">
        <f t="shared" si="535"/>
        <v>-33.333333333333329</v>
      </c>
      <c r="MA71" s="26">
        <f t="shared" si="536"/>
        <v>-33.333333333333329</v>
      </c>
      <c r="MB71" s="23">
        <f t="shared" si="537"/>
        <v>-33.333333333333329</v>
      </c>
      <c r="MC71" s="16" t="e">
        <f t="shared" si="589"/>
        <v>#DIV/0!</v>
      </c>
      <c r="MD71" s="20">
        <f t="shared" si="538"/>
        <v>-33.333333333333329</v>
      </c>
    </row>
    <row r="72" spans="1:342">
      <c r="A72" s="40" t="s">
        <v>76</v>
      </c>
      <c r="B72" s="4" t="str">
        <f>DANE!B72</f>
        <v>13LH</v>
      </c>
      <c r="C72" s="72">
        <f>DANE!H72</f>
        <v>43542</v>
      </c>
      <c r="D72" s="76">
        <v>2</v>
      </c>
      <c r="E72" s="77">
        <v>1</v>
      </c>
      <c r="F72" s="77">
        <v>1</v>
      </c>
      <c r="G72" s="77">
        <v>1</v>
      </c>
      <c r="H72" s="77">
        <v>1</v>
      </c>
      <c r="I72" s="77">
        <v>1</v>
      </c>
      <c r="J72" s="77">
        <v>1</v>
      </c>
      <c r="K72" s="77">
        <v>1</v>
      </c>
      <c r="L72" s="77">
        <v>2</v>
      </c>
      <c r="M72" s="77">
        <v>1</v>
      </c>
      <c r="N72" s="77">
        <v>2</v>
      </c>
      <c r="O72" s="77">
        <v>1</v>
      </c>
      <c r="P72" s="77">
        <v>2</v>
      </c>
      <c r="Q72" s="77">
        <v>2</v>
      </c>
      <c r="R72" s="77">
        <v>1</v>
      </c>
      <c r="S72" s="77">
        <v>4</v>
      </c>
      <c r="T72" s="77">
        <v>1</v>
      </c>
      <c r="U72" s="77">
        <v>1</v>
      </c>
      <c r="V72" s="77">
        <v>2</v>
      </c>
      <c r="W72" s="77">
        <v>2</v>
      </c>
      <c r="X72" s="77">
        <v>2</v>
      </c>
      <c r="Y72" s="77">
        <v>3</v>
      </c>
      <c r="Z72" s="77">
        <v>2</v>
      </c>
      <c r="AA72" s="77">
        <v>2</v>
      </c>
      <c r="AB72" s="77">
        <v>1</v>
      </c>
      <c r="AC72" s="77">
        <v>2</v>
      </c>
      <c r="AD72" s="77">
        <v>2</v>
      </c>
      <c r="AE72" s="77">
        <v>1</v>
      </c>
      <c r="AF72" s="77">
        <v>6</v>
      </c>
      <c r="AG72" s="78">
        <v>6</v>
      </c>
      <c r="AH72" s="76">
        <v>2</v>
      </c>
      <c r="AI72" s="77">
        <v>2</v>
      </c>
      <c r="AJ72" s="77">
        <v>3</v>
      </c>
      <c r="AK72" s="77">
        <v>4</v>
      </c>
      <c r="AL72" s="77">
        <v>4</v>
      </c>
      <c r="AM72" s="77">
        <v>3</v>
      </c>
      <c r="AN72" s="77">
        <v>2</v>
      </c>
      <c r="AO72" s="77">
        <v>1</v>
      </c>
      <c r="AP72" s="77">
        <v>0</v>
      </c>
      <c r="AQ72" s="77">
        <v>1</v>
      </c>
      <c r="AR72" s="77">
        <v>1</v>
      </c>
      <c r="AS72" s="77">
        <v>1</v>
      </c>
      <c r="AT72" s="77">
        <v>1</v>
      </c>
      <c r="AU72" s="77">
        <v>1</v>
      </c>
      <c r="AV72" s="77">
        <v>1</v>
      </c>
      <c r="AW72" s="77">
        <v>2</v>
      </c>
      <c r="AX72" s="77">
        <v>2</v>
      </c>
      <c r="AY72" s="77">
        <v>3</v>
      </c>
      <c r="AZ72" s="77">
        <v>3</v>
      </c>
      <c r="BA72" s="77">
        <v>3</v>
      </c>
      <c r="BB72" s="77">
        <v>3</v>
      </c>
      <c r="BC72" s="77">
        <v>4</v>
      </c>
      <c r="BD72" s="77">
        <v>4</v>
      </c>
      <c r="BE72" s="77">
        <v>4</v>
      </c>
      <c r="BF72" s="77">
        <v>2</v>
      </c>
      <c r="BG72" s="77">
        <v>2</v>
      </c>
      <c r="BH72" s="77">
        <v>2</v>
      </c>
      <c r="BI72" s="78">
        <v>1</v>
      </c>
      <c r="BJ72" s="25">
        <f>(((SUM('QLQ-30 + QLQ-OV28'!AF72:AG72)/2)-1)/6)*100</f>
        <v>83.333333333333343</v>
      </c>
      <c r="BK72" s="24">
        <f t="shared" si="539"/>
        <v>93.333333333333329</v>
      </c>
      <c r="BL72" s="24">
        <f t="shared" si="540"/>
        <v>100</v>
      </c>
      <c r="BM72" s="24">
        <f t="shared" si="541"/>
        <v>58.333333333333329</v>
      </c>
      <c r="BN72" s="24">
        <f t="shared" si="542"/>
        <v>83.333333333333343</v>
      </c>
      <c r="BO72" s="24">
        <f t="shared" si="543"/>
        <v>66.666666666666671</v>
      </c>
      <c r="BP72" s="24">
        <f t="shared" si="544"/>
        <v>0</v>
      </c>
      <c r="BQ72" s="24">
        <f t="shared" si="545"/>
        <v>16.666666666666664</v>
      </c>
      <c r="BR72" s="24">
        <f t="shared" si="546"/>
        <v>33.333333333333329</v>
      </c>
      <c r="BS72" s="24">
        <f t="shared" si="547"/>
        <v>0</v>
      </c>
      <c r="BT72" s="24">
        <f t="shared" si="548"/>
        <v>33.333333333333329</v>
      </c>
      <c r="BU72" s="24">
        <f t="shared" si="549"/>
        <v>33.333333333333329</v>
      </c>
      <c r="BV72" s="24">
        <f t="shared" si="550"/>
        <v>100</v>
      </c>
      <c r="BW72" s="24">
        <f t="shared" si="551"/>
        <v>0</v>
      </c>
      <c r="BX72" s="26">
        <f t="shared" si="552"/>
        <v>0</v>
      </c>
      <c r="BY72" s="27">
        <f t="shared" si="553"/>
        <v>66.666666666666657</v>
      </c>
      <c r="BZ72" s="24">
        <f t="shared" si="554"/>
        <v>25</v>
      </c>
      <c r="CA72" s="24">
        <f t="shared" si="555"/>
        <v>100</v>
      </c>
      <c r="CB72" s="24">
        <f t="shared" si="556"/>
        <v>61.904761904761905</v>
      </c>
      <c r="CC72" s="24">
        <f t="shared" si="557"/>
        <v>0</v>
      </c>
      <c r="CD72" s="24">
        <f t="shared" si="558"/>
        <v>66.666666666666657</v>
      </c>
      <c r="CE72" s="24">
        <f t="shared" si="559"/>
        <v>13.33333333333333</v>
      </c>
      <c r="CF72" s="26">
        <f t="shared" si="560"/>
        <v>0</v>
      </c>
      <c r="CG72" s="23">
        <f t="shared" si="561"/>
        <v>33.333333333333329</v>
      </c>
      <c r="CH72" s="16">
        <f t="shared" si="586"/>
        <v>25</v>
      </c>
      <c r="CI72" s="20">
        <f t="shared" si="562"/>
        <v>-16.666666666666664</v>
      </c>
      <c r="CJ72" s="71">
        <f>DANE!AY72</f>
        <v>43584</v>
      </c>
      <c r="CK72" s="76">
        <v>2</v>
      </c>
      <c r="CL72" s="77">
        <v>2</v>
      </c>
      <c r="CM72" s="77">
        <v>2</v>
      </c>
      <c r="CN72" s="77">
        <v>2</v>
      </c>
      <c r="CO72" s="77">
        <v>1</v>
      </c>
      <c r="CP72" s="77">
        <v>2</v>
      </c>
      <c r="CQ72" s="77">
        <v>1</v>
      </c>
      <c r="CR72" s="77">
        <v>1</v>
      </c>
      <c r="CS72" s="77">
        <v>1</v>
      </c>
      <c r="CT72" s="77">
        <v>2</v>
      </c>
      <c r="CU72" s="77">
        <v>2</v>
      </c>
      <c r="CV72" s="77">
        <v>2</v>
      </c>
      <c r="CW72" s="77">
        <v>2</v>
      </c>
      <c r="CX72" s="77">
        <v>2</v>
      </c>
      <c r="CY72" s="77">
        <v>1</v>
      </c>
      <c r="CZ72" s="77">
        <v>3</v>
      </c>
      <c r="DA72" s="77">
        <v>1</v>
      </c>
      <c r="DB72" s="77">
        <v>2</v>
      </c>
      <c r="DC72" s="77">
        <v>2</v>
      </c>
      <c r="DD72" s="77">
        <v>2</v>
      </c>
      <c r="DE72" s="77">
        <v>2</v>
      </c>
      <c r="DF72" s="77">
        <v>4</v>
      </c>
      <c r="DG72" s="77">
        <v>2</v>
      </c>
      <c r="DH72" s="77">
        <v>3</v>
      </c>
      <c r="DI72" s="77">
        <v>1</v>
      </c>
      <c r="DJ72" s="77">
        <v>2</v>
      </c>
      <c r="DK72" s="77">
        <v>3</v>
      </c>
      <c r="DL72" s="77">
        <v>2</v>
      </c>
      <c r="DM72" s="77">
        <v>5</v>
      </c>
      <c r="DN72" s="78">
        <v>6</v>
      </c>
      <c r="DO72" s="76">
        <v>2</v>
      </c>
      <c r="DP72" s="77">
        <v>3</v>
      </c>
      <c r="DQ72" s="77">
        <v>3</v>
      </c>
      <c r="DR72" s="77">
        <v>3</v>
      </c>
      <c r="DS72" s="77">
        <v>3</v>
      </c>
      <c r="DT72" s="77">
        <v>2</v>
      </c>
      <c r="DU72" s="77">
        <v>2</v>
      </c>
      <c r="DV72" s="77">
        <v>2</v>
      </c>
      <c r="DW72" s="77">
        <v>3</v>
      </c>
      <c r="DX72" s="77">
        <v>2</v>
      </c>
      <c r="DY72" s="77">
        <v>2</v>
      </c>
      <c r="DZ72" s="77">
        <v>1</v>
      </c>
      <c r="EA72" s="77">
        <v>2</v>
      </c>
      <c r="EB72" s="77">
        <v>2</v>
      </c>
      <c r="EC72" s="77">
        <v>1</v>
      </c>
      <c r="ED72" s="77">
        <v>2</v>
      </c>
      <c r="EE72" s="77">
        <v>2</v>
      </c>
      <c r="EF72" s="77">
        <v>3</v>
      </c>
      <c r="EG72" s="77">
        <v>3</v>
      </c>
      <c r="EH72" s="77">
        <v>3</v>
      </c>
      <c r="EI72" s="77">
        <v>3</v>
      </c>
      <c r="EJ72" s="77">
        <v>4</v>
      </c>
      <c r="EK72" s="77">
        <v>4</v>
      </c>
      <c r="EL72" s="77">
        <v>4</v>
      </c>
      <c r="EM72" s="77">
        <v>1</v>
      </c>
      <c r="EN72" s="77">
        <v>2</v>
      </c>
      <c r="EO72" s="77">
        <v>2</v>
      </c>
      <c r="EP72" s="78">
        <v>2</v>
      </c>
      <c r="EQ72" s="25">
        <f>(((SUM('QLQ-30 + QLQ-OV28'!DM72:DN72)/2)-1)/6)*100</f>
        <v>75</v>
      </c>
      <c r="ER72" s="24">
        <f t="shared" si="467"/>
        <v>73.333333333333343</v>
      </c>
      <c r="ES72" s="24">
        <f t="shared" si="468"/>
        <v>83.333333333333343</v>
      </c>
      <c r="ET72" s="24">
        <f t="shared" si="469"/>
        <v>41.666666666666664</v>
      </c>
      <c r="EU72" s="24">
        <f t="shared" si="470"/>
        <v>83.333333333333343</v>
      </c>
      <c r="EV72" s="24">
        <f t="shared" si="471"/>
        <v>50</v>
      </c>
      <c r="EW72" s="24">
        <f t="shared" si="472"/>
        <v>33.333333333333329</v>
      </c>
      <c r="EX72" s="24">
        <f t="shared" si="473"/>
        <v>16.666666666666664</v>
      </c>
      <c r="EY72" s="24">
        <f t="shared" si="474"/>
        <v>16.666666666666664</v>
      </c>
      <c r="EZ72" s="24">
        <f t="shared" si="475"/>
        <v>0</v>
      </c>
      <c r="FA72" s="24">
        <f t="shared" si="476"/>
        <v>33.333333333333329</v>
      </c>
      <c r="FB72" s="24">
        <f t="shared" si="477"/>
        <v>33.333333333333329</v>
      </c>
      <c r="FC72" s="24">
        <f t="shared" si="478"/>
        <v>66.666666666666657</v>
      </c>
      <c r="FD72" s="24">
        <f t="shared" si="479"/>
        <v>0</v>
      </c>
      <c r="FE72" s="26">
        <f t="shared" si="480"/>
        <v>33.333333333333329</v>
      </c>
      <c r="FF72" s="27">
        <f t="shared" si="481"/>
        <v>66.666666666666657</v>
      </c>
      <c r="FG72" s="24">
        <f t="shared" si="482"/>
        <v>12.5</v>
      </c>
      <c r="FH72" s="24">
        <f t="shared" si="483"/>
        <v>100</v>
      </c>
      <c r="FI72" s="24">
        <f t="shared" si="484"/>
        <v>52.380952380952387</v>
      </c>
      <c r="FJ72" s="24">
        <f t="shared" si="485"/>
        <v>22.222222222222225</v>
      </c>
      <c r="FK72" s="24">
        <f t="shared" si="486"/>
        <v>66.666666666666657</v>
      </c>
      <c r="FL72" s="24">
        <f t="shared" si="487"/>
        <v>26.666666666666668</v>
      </c>
      <c r="FM72" s="26">
        <f t="shared" si="488"/>
        <v>50</v>
      </c>
      <c r="FN72" s="23">
        <f t="shared" si="489"/>
        <v>16.666666666666664</v>
      </c>
      <c r="FO72" s="16">
        <f t="shared" si="587"/>
        <v>12.5</v>
      </c>
      <c r="FP72" s="20">
        <f t="shared" si="490"/>
        <v>50</v>
      </c>
      <c r="FQ72" s="71">
        <f>DANE!CF72</f>
        <v>43640</v>
      </c>
      <c r="FR72" s="76">
        <v>2</v>
      </c>
      <c r="FS72" s="77">
        <v>1</v>
      </c>
      <c r="FT72" s="77">
        <v>1</v>
      </c>
      <c r="FU72" s="77">
        <v>2</v>
      </c>
      <c r="FV72" s="77">
        <v>1</v>
      </c>
      <c r="FW72" s="77">
        <v>2</v>
      </c>
      <c r="FX72" s="77">
        <v>2</v>
      </c>
      <c r="FY72" s="77">
        <v>1</v>
      </c>
      <c r="FZ72" s="77">
        <v>1</v>
      </c>
      <c r="GA72" s="77">
        <v>2</v>
      </c>
      <c r="GB72" s="77">
        <v>2</v>
      </c>
      <c r="GC72" s="77">
        <v>2</v>
      </c>
      <c r="GD72" s="77">
        <v>2</v>
      </c>
      <c r="GE72" s="77">
        <v>1</v>
      </c>
      <c r="GF72" s="77">
        <v>1</v>
      </c>
      <c r="GG72" s="77">
        <v>2</v>
      </c>
      <c r="GH72" s="77">
        <v>1</v>
      </c>
      <c r="GI72" s="77">
        <v>2</v>
      </c>
      <c r="GJ72" s="77">
        <v>2</v>
      </c>
      <c r="GK72" s="77">
        <v>1</v>
      </c>
      <c r="GL72" s="77">
        <v>2</v>
      </c>
      <c r="GM72" s="77">
        <v>3</v>
      </c>
      <c r="GN72" s="77">
        <v>1</v>
      </c>
      <c r="GO72" s="77">
        <v>1</v>
      </c>
      <c r="GP72" s="77">
        <v>1</v>
      </c>
      <c r="GQ72" s="77">
        <v>3</v>
      </c>
      <c r="GR72" s="77">
        <v>3</v>
      </c>
      <c r="GS72" s="77">
        <v>2</v>
      </c>
      <c r="GT72" s="77">
        <v>5</v>
      </c>
      <c r="GU72" s="78">
        <v>5</v>
      </c>
      <c r="GV72" s="76">
        <v>2</v>
      </c>
      <c r="GW72" s="77">
        <v>2</v>
      </c>
      <c r="GX72" s="77">
        <v>2</v>
      </c>
      <c r="GY72" s="77">
        <v>3</v>
      </c>
      <c r="GZ72" s="77">
        <v>3</v>
      </c>
      <c r="HA72" s="77">
        <v>2</v>
      </c>
      <c r="HB72" s="77">
        <v>1</v>
      </c>
      <c r="HC72" s="77">
        <v>3</v>
      </c>
      <c r="HD72" s="77">
        <v>4</v>
      </c>
      <c r="HE72" s="77">
        <v>2</v>
      </c>
      <c r="HF72" s="77">
        <v>1</v>
      </c>
      <c r="HG72" s="77">
        <v>1</v>
      </c>
      <c r="HH72" s="77">
        <v>2</v>
      </c>
      <c r="HI72" s="77">
        <v>2</v>
      </c>
      <c r="HJ72" s="77">
        <v>1</v>
      </c>
      <c r="HK72" s="77">
        <v>2</v>
      </c>
      <c r="HL72" s="77">
        <v>1</v>
      </c>
      <c r="HM72" s="77">
        <v>2</v>
      </c>
      <c r="HN72" s="77">
        <v>2</v>
      </c>
      <c r="HO72" s="77">
        <v>3</v>
      </c>
      <c r="HP72" s="77">
        <v>3</v>
      </c>
      <c r="HQ72" s="77">
        <v>3</v>
      </c>
      <c r="HR72" s="77">
        <v>3</v>
      </c>
      <c r="HS72" s="77">
        <v>4</v>
      </c>
      <c r="HT72" s="77">
        <v>2</v>
      </c>
      <c r="HU72" s="77">
        <v>2</v>
      </c>
      <c r="HV72" s="77">
        <v>1</v>
      </c>
      <c r="HW72" s="78">
        <v>1</v>
      </c>
      <c r="HX72" s="25">
        <f>(((SUM('QLQ-30 + QLQ-OV28'!GT72:GU72)/2)-1)/6)*100</f>
        <v>66.666666666666657</v>
      </c>
      <c r="HY72" s="24">
        <f t="shared" si="491"/>
        <v>86.666666666666671</v>
      </c>
      <c r="HZ72" s="24">
        <f t="shared" si="492"/>
        <v>66.666666666666671</v>
      </c>
      <c r="IA72" s="24">
        <f t="shared" si="493"/>
        <v>75</v>
      </c>
      <c r="IB72" s="24">
        <f t="shared" si="494"/>
        <v>100</v>
      </c>
      <c r="IC72" s="24">
        <f t="shared" si="495"/>
        <v>33.333333333333336</v>
      </c>
      <c r="ID72" s="24">
        <f t="shared" si="496"/>
        <v>33.333333333333329</v>
      </c>
      <c r="IE72" s="24">
        <f t="shared" si="497"/>
        <v>0</v>
      </c>
      <c r="IF72" s="24">
        <f t="shared" si="498"/>
        <v>16.666666666666664</v>
      </c>
      <c r="IG72" s="24">
        <f t="shared" si="499"/>
        <v>0</v>
      </c>
      <c r="IH72" s="24">
        <f t="shared" si="500"/>
        <v>33.333333333333329</v>
      </c>
      <c r="II72" s="24">
        <f t="shared" si="501"/>
        <v>33.333333333333329</v>
      </c>
      <c r="IJ72" s="24">
        <f t="shared" si="502"/>
        <v>33.333333333333329</v>
      </c>
      <c r="IK72" s="24">
        <f t="shared" si="503"/>
        <v>0</v>
      </c>
      <c r="IL72" s="26">
        <f t="shared" si="504"/>
        <v>33.333333333333329</v>
      </c>
      <c r="IM72" s="27">
        <f t="shared" si="505"/>
        <v>66.666666666666657</v>
      </c>
      <c r="IN72" s="24">
        <f t="shared" si="506"/>
        <v>16.666666666666664</v>
      </c>
      <c r="IO72" s="24">
        <f t="shared" si="507"/>
        <v>77.777777777777786</v>
      </c>
      <c r="IP72" s="24">
        <f t="shared" si="508"/>
        <v>38.095238095238095</v>
      </c>
      <c r="IQ72" s="24">
        <f t="shared" si="509"/>
        <v>11.111111111111109</v>
      </c>
      <c r="IR72" s="24">
        <f t="shared" si="510"/>
        <v>33.333333333333329</v>
      </c>
      <c r="IS72" s="24">
        <f t="shared" si="511"/>
        <v>20.000000000000004</v>
      </c>
      <c r="IT72" s="26">
        <f t="shared" si="512"/>
        <v>83.333333333333343</v>
      </c>
      <c r="IU72" s="23">
        <f t="shared" si="513"/>
        <v>33.333333333333329</v>
      </c>
      <c r="IV72" s="16">
        <f t="shared" si="588"/>
        <v>16.666666666666664</v>
      </c>
      <c r="IW72" s="20">
        <f t="shared" si="514"/>
        <v>83.333333333333343</v>
      </c>
      <c r="IX72" s="71">
        <f>DANE!DM72</f>
        <v>43696</v>
      </c>
      <c r="IY72" s="76">
        <v>2</v>
      </c>
      <c r="IZ72" s="77">
        <v>2</v>
      </c>
      <c r="JA72" s="77">
        <v>1</v>
      </c>
      <c r="JB72" s="77">
        <v>2</v>
      </c>
      <c r="JC72" s="77">
        <v>1</v>
      </c>
      <c r="JD72" s="77">
        <v>1</v>
      </c>
      <c r="JE72" s="77">
        <v>2</v>
      </c>
      <c r="JF72" s="77">
        <v>1</v>
      </c>
      <c r="JG72" s="77">
        <v>2</v>
      </c>
      <c r="JH72" s="77">
        <v>2</v>
      </c>
      <c r="JI72" s="77">
        <v>2</v>
      </c>
      <c r="JJ72" s="77">
        <v>2</v>
      </c>
      <c r="JK72" s="77">
        <v>2</v>
      </c>
      <c r="JL72" s="77">
        <v>2</v>
      </c>
      <c r="JM72" s="77">
        <v>1</v>
      </c>
      <c r="JN72" s="77">
        <v>2</v>
      </c>
      <c r="JO72" s="77">
        <v>1</v>
      </c>
      <c r="JP72" s="77">
        <v>2</v>
      </c>
      <c r="JQ72" s="77">
        <v>2</v>
      </c>
      <c r="JR72" s="77">
        <v>2</v>
      </c>
      <c r="JS72" s="77">
        <v>2</v>
      </c>
      <c r="JT72" s="77">
        <v>4</v>
      </c>
      <c r="JU72" s="77">
        <v>2</v>
      </c>
      <c r="JV72" s="77">
        <v>3</v>
      </c>
      <c r="JW72" s="77">
        <v>1</v>
      </c>
      <c r="JX72" s="77">
        <v>3</v>
      </c>
      <c r="JY72" s="77">
        <v>3</v>
      </c>
      <c r="JZ72" s="77">
        <v>2</v>
      </c>
      <c r="KA72" s="77">
        <v>6</v>
      </c>
      <c r="KB72" s="78">
        <v>6</v>
      </c>
      <c r="KC72" s="76">
        <v>1</v>
      </c>
      <c r="KD72" s="77">
        <v>2</v>
      </c>
      <c r="KE72" s="77">
        <v>2</v>
      </c>
      <c r="KF72" s="77">
        <v>4</v>
      </c>
      <c r="KG72" s="77">
        <v>2</v>
      </c>
      <c r="KH72" s="77">
        <v>2</v>
      </c>
      <c r="KI72" s="77">
        <v>1</v>
      </c>
      <c r="KJ72" s="77">
        <v>3</v>
      </c>
      <c r="KK72" s="77">
        <v>4</v>
      </c>
      <c r="KL72" s="77">
        <v>2</v>
      </c>
      <c r="KM72" s="77">
        <v>2</v>
      </c>
      <c r="KN72" s="77">
        <v>2</v>
      </c>
      <c r="KO72" s="77">
        <v>2</v>
      </c>
      <c r="KP72" s="77">
        <v>2</v>
      </c>
      <c r="KQ72" s="77">
        <v>1</v>
      </c>
      <c r="KR72" s="77">
        <v>3</v>
      </c>
      <c r="KS72" s="77">
        <v>1</v>
      </c>
      <c r="KT72" s="77">
        <v>1</v>
      </c>
      <c r="KU72" s="77">
        <v>1</v>
      </c>
      <c r="KV72" s="77">
        <v>3</v>
      </c>
      <c r="KW72" s="77">
        <v>3</v>
      </c>
      <c r="KX72" s="77">
        <v>3</v>
      </c>
      <c r="KY72" s="77">
        <v>3</v>
      </c>
      <c r="KZ72" s="77">
        <v>4</v>
      </c>
      <c r="LA72" s="77">
        <v>1</v>
      </c>
      <c r="LB72" s="77">
        <v>1</v>
      </c>
      <c r="LC72" s="77">
        <v>2</v>
      </c>
      <c r="LD72" s="78">
        <v>2</v>
      </c>
      <c r="LE72" s="25">
        <f>(((SUM('QLQ-30 + QLQ-OV28'!KA72:KB72)/2)-1)/6)*100</f>
        <v>83.333333333333343</v>
      </c>
      <c r="LF72" s="24">
        <f t="shared" si="515"/>
        <v>80</v>
      </c>
      <c r="LG72" s="24">
        <f t="shared" si="516"/>
        <v>83.333333333333343</v>
      </c>
      <c r="LH72" s="24">
        <f t="shared" si="517"/>
        <v>41.666666666666664</v>
      </c>
      <c r="LI72" s="24">
        <f t="shared" si="518"/>
        <v>83.333333333333343</v>
      </c>
      <c r="LJ72" s="24">
        <f t="shared" si="519"/>
        <v>33.333333333333336</v>
      </c>
      <c r="LK72" s="24">
        <f t="shared" si="520"/>
        <v>33.333333333333329</v>
      </c>
      <c r="LL72" s="24">
        <f t="shared" si="521"/>
        <v>16.666666666666664</v>
      </c>
      <c r="LM72" s="24">
        <f t="shared" si="522"/>
        <v>33.333333333333329</v>
      </c>
      <c r="LN72" s="24">
        <f t="shared" si="523"/>
        <v>0</v>
      </c>
      <c r="LO72" s="24">
        <f t="shared" si="524"/>
        <v>33.333333333333329</v>
      </c>
      <c r="LP72" s="24">
        <f t="shared" si="525"/>
        <v>33.333333333333329</v>
      </c>
      <c r="LQ72" s="24">
        <f t="shared" si="526"/>
        <v>33.333333333333329</v>
      </c>
      <c r="LR72" s="24">
        <f t="shared" si="527"/>
        <v>0</v>
      </c>
      <c r="LS72" s="26">
        <f t="shared" si="528"/>
        <v>33.333333333333329</v>
      </c>
      <c r="LT72" s="27">
        <f t="shared" si="529"/>
        <v>66.666666666666657</v>
      </c>
      <c r="LU72" s="24">
        <f t="shared" si="530"/>
        <v>0</v>
      </c>
      <c r="LV72" s="24">
        <f t="shared" si="531"/>
        <v>77.777777777777786</v>
      </c>
      <c r="LW72" s="24">
        <f t="shared" si="532"/>
        <v>33.333333333333329</v>
      </c>
      <c r="LX72" s="24">
        <f t="shared" si="533"/>
        <v>33.333333333333329</v>
      </c>
      <c r="LY72" s="24">
        <f t="shared" si="534"/>
        <v>0</v>
      </c>
      <c r="LZ72" s="24">
        <f t="shared" si="535"/>
        <v>26.666666666666668</v>
      </c>
      <c r="MA72" s="26">
        <f t="shared" si="536"/>
        <v>83.333333333333343</v>
      </c>
      <c r="MB72" s="23">
        <f t="shared" si="537"/>
        <v>0</v>
      </c>
      <c r="MC72" s="16">
        <f t="shared" si="589"/>
        <v>4.1666666666666661</v>
      </c>
      <c r="MD72" s="20">
        <f t="shared" si="538"/>
        <v>83.333333333333343</v>
      </c>
    </row>
    <row r="73" spans="1:342">
      <c r="A73" s="40" t="s">
        <v>77</v>
      </c>
      <c r="B73" s="4" t="str">
        <f>DANE!B73</f>
        <v>11MM</v>
      </c>
      <c r="C73" s="72">
        <f>DANE!H73</f>
        <v>43619</v>
      </c>
      <c r="D73" s="76">
        <v>3</v>
      </c>
      <c r="E73" s="77">
        <v>3</v>
      </c>
      <c r="F73" s="77">
        <v>2</v>
      </c>
      <c r="G73" s="77">
        <v>2</v>
      </c>
      <c r="H73" s="77">
        <v>2</v>
      </c>
      <c r="I73" s="77">
        <v>1</v>
      </c>
      <c r="J73" s="77">
        <v>1</v>
      </c>
      <c r="K73" s="77">
        <v>2</v>
      </c>
      <c r="L73" s="77">
        <v>3</v>
      </c>
      <c r="M73" s="77">
        <v>2</v>
      </c>
      <c r="N73" s="77">
        <v>2</v>
      </c>
      <c r="O73" s="77">
        <v>2</v>
      </c>
      <c r="P73" s="77">
        <v>1</v>
      </c>
      <c r="Q73" s="77">
        <v>1</v>
      </c>
      <c r="R73" s="77">
        <v>1</v>
      </c>
      <c r="S73" s="77">
        <v>2</v>
      </c>
      <c r="T73" s="77">
        <v>2</v>
      </c>
      <c r="U73" s="77">
        <v>2</v>
      </c>
      <c r="V73" s="77">
        <v>2</v>
      </c>
      <c r="W73" s="77">
        <v>2</v>
      </c>
      <c r="X73" s="77">
        <v>2</v>
      </c>
      <c r="Y73" s="77">
        <v>3</v>
      </c>
      <c r="Z73" s="77">
        <v>2</v>
      </c>
      <c r="AA73" s="77">
        <v>2</v>
      </c>
      <c r="AB73" s="77">
        <v>2</v>
      </c>
      <c r="AC73" s="77">
        <v>2</v>
      </c>
      <c r="AD73" s="77">
        <v>1</v>
      </c>
      <c r="AE73" s="77">
        <v>1</v>
      </c>
      <c r="AF73" s="77">
        <v>4</v>
      </c>
      <c r="AG73" s="78">
        <v>5</v>
      </c>
      <c r="AH73" s="76">
        <v>2</v>
      </c>
      <c r="AI73" s="77">
        <v>2</v>
      </c>
      <c r="AJ73" s="77">
        <v>2</v>
      </c>
      <c r="AK73" s="77">
        <v>2</v>
      </c>
      <c r="AL73" s="77">
        <v>2</v>
      </c>
      <c r="AM73" s="77">
        <v>2</v>
      </c>
      <c r="AN73" s="77">
        <v>2</v>
      </c>
      <c r="AO73" s="77">
        <v>1</v>
      </c>
      <c r="AP73" s="77">
        <v>0</v>
      </c>
      <c r="AQ73" s="77">
        <v>1</v>
      </c>
      <c r="AR73" s="77">
        <v>1</v>
      </c>
      <c r="AS73" s="77">
        <v>2</v>
      </c>
      <c r="AT73" s="77">
        <v>2</v>
      </c>
      <c r="AU73" s="77">
        <v>2</v>
      </c>
      <c r="AV73" s="77">
        <v>2</v>
      </c>
      <c r="AW73" s="77">
        <v>3</v>
      </c>
      <c r="AX73" s="77">
        <v>2</v>
      </c>
      <c r="AY73" s="77">
        <v>1</v>
      </c>
      <c r="AZ73" s="77">
        <v>1</v>
      </c>
      <c r="BA73" s="77">
        <v>1</v>
      </c>
      <c r="BB73" s="77">
        <v>1</v>
      </c>
      <c r="BC73" s="77">
        <v>4</v>
      </c>
      <c r="BD73" s="77">
        <v>4</v>
      </c>
      <c r="BE73" s="77">
        <v>4</v>
      </c>
      <c r="BF73" s="77">
        <v>1</v>
      </c>
      <c r="BG73" s="77">
        <v>1</v>
      </c>
      <c r="BH73" s="77">
        <v>0</v>
      </c>
      <c r="BI73" s="78">
        <v>0</v>
      </c>
      <c r="BJ73" s="25">
        <f>(((SUM('QLQ-30 + QLQ-OV28'!AF73:AG73)/2)-1)/6)*100</f>
        <v>58.333333333333336</v>
      </c>
      <c r="BK73" s="24">
        <f t="shared" si="539"/>
        <v>53.333333333333343</v>
      </c>
      <c r="BL73" s="24">
        <f t="shared" si="540"/>
        <v>100</v>
      </c>
      <c r="BM73" s="24">
        <f t="shared" si="541"/>
        <v>58.333333333333329</v>
      </c>
      <c r="BN73" s="24">
        <f t="shared" si="542"/>
        <v>66.666666666666671</v>
      </c>
      <c r="BO73" s="24">
        <f t="shared" si="543"/>
        <v>83.333333333333343</v>
      </c>
      <c r="BP73" s="24">
        <f t="shared" si="544"/>
        <v>33.333333333333329</v>
      </c>
      <c r="BQ73" s="24">
        <f t="shared" si="545"/>
        <v>0</v>
      </c>
      <c r="BR73" s="24">
        <f t="shared" si="546"/>
        <v>50</v>
      </c>
      <c r="BS73" s="24">
        <f t="shared" si="547"/>
        <v>33.333333333333329</v>
      </c>
      <c r="BT73" s="24">
        <f t="shared" si="548"/>
        <v>33.333333333333329</v>
      </c>
      <c r="BU73" s="24">
        <f t="shared" si="549"/>
        <v>0</v>
      </c>
      <c r="BV73" s="24">
        <f t="shared" si="550"/>
        <v>33.333333333333329</v>
      </c>
      <c r="BW73" s="24">
        <f t="shared" si="551"/>
        <v>33.333333333333329</v>
      </c>
      <c r="BX73" s="26">
        <f t="shared" si="552"/>
        <v>0</v>
      </c>
      <c r="BY73" s="27">
        <f t="shared" si="553"/>
        <v>0</v>
      </c>
      <c r="BZ73" s="24">
        <f t="shared" si="554"/>
        <v>0</v>
      </c>
      <c r="CA73" s="24">
        <f t="shared" si="555"/>
        <v>100</v>
      </c>
      <c r="CB73" s="24">
        <f t="shared" si="556"/>
        <v>33.333333333333329</v>
      </c>
      <c r="CC73" s="24">
        <f t="shared" si="557"/>
        <v>22.222222222222225</v>
      </c>
      <c r="CD73" s="24">
        <f t="shared" si="558"/>
        <v>0</v>
      </c>
      <c r="CE73" s="24">
        <f t="shared" si="559"/>
        <v>33.333333333333329</v>
      </c>
      <c r="CF73" s="26">
        <f t="shared" si="560"/>
        <v>0</v>
      </c>
      <c r="CG73" s="23">
        <f t="shared" si="561"/>
        <v>0</v>
      </c>
      <c r="CH73" s="16" t="e">
        <f t="shared" si="586"/>
        <v>#DIV/0!</v>
      </c>
      <c r="CI73" s="20">
        <f t="shared" si="562"/>
        <v>-16.666666666666664</v>
      </c>
      <c r="CJ73" s="71">
        <f>DANE!AY73</f>
        <v>43641</v>
      </c>
      <c r="CK73" s="76">
        <v>3</v>
      </c>
      <c r="CL73" s="77">
        <v>3</v>
      </c>
      <c r="CM73" s="77">
        <v>3</v>
      </c>
      <c r="CN73" s="77">
        <v>2</v>
      </c>
      <c r="CO73" s="77">
        <v>2</v>
      </c>
      <c r="CP73" s="77">
        <v>2</v>
      </c>
      <c r="CQ73" s="77">
        <v>2</v>
      </c>
      <c r="CR73" s="77">
        <v>2</v>
      </c>
      <c r="CS73" s="77">
        <v>2</v>
      </c>
      <c r="CT73" s="77">
        <v>3</v>
      </c>
      <c r="CU73" s="77">
        <v>3</v>
      </c>
      <c r="CV73" s="77">
        <v>3</v>
      </c>
      <c r="CW73" s="77">
        <v>2</v>
      </c>
      <c r="CX73" s="77">
        <v>2</v>
      </c>
      <c r="CY73" s="77">
        <v>2</v>
      </c>
      <c r="CZ73" s="77">
        <v>2</v>
      </c>
      <c r="DA73" s="77">
        <v>2</v>
      </c>
      <c r="DB73" s="77">
        <v>3</v>
      </c>
      <c r="DC73" s="77">
        <v>2</v>
      </c>
      <c r="DD73" s="77">
        <v>2</v>
      </c>
      <c r="DE73" s="77">
        <v>2</v>
      </c>
      <c r="DF73" s="77">
        <v>2</v>
      </c>
      <c r="DG73" s="77">
        <v>2</v>
      </c>
      <c r="DH73" s="77">
        <v>3</v>
      </c>
      <c r="DI73" s="77">
        <v>2</v>
      </c>
      <c r="DJ73" s="77">
        <v>2</v>
      </c>
      <c r="DK73" s="77">
        <v>1</v>
      </c>
      <c r="DL73" s="77">
        <v>2</v>
      </c>
      <c r="DM73" s="77">
        <v>3</v>
      </c>
      <c r="DN73" s="78">
        <v>4</v>
      </c>
      <c r="DO73" s="76">
        <v>2</v>
      </c>
      <c r="DP73" s="77">
        <v>2</v>
      </c>
      <c r="DQ73" s="77">
        <v>2</v>
      </c>
      <c r="DR73" s="77">
        <v>2</v>
      </c>
      <c r="DS73" s="77">
        <v>2</v>
      </c>
      <c r="DT73" s="77">
        <v>2</v>
      </c>
      <c r="DU73" s="77">
        <v>2</v>
      </c>
      <c r="DV73" s="77">
        <v>2</v>
      </c>
      <c r="DW73" s="77">
        <v>2</v>
      </c>
      <c r="DX73" s="77">
        <v>2</v>
      </c>
      <c r="DY73" s="77">
        <v>3</v>
      </c>
      <c r="DZ73" s="77">
        <v>3</v>
      </c>
      <c r="EA73" s="77">
        <v>3</v>
      </c>
      <c r="EB73" s="77">
        <v>3</v>
      </c>
      <c r="EC73" s="77">
        <v>2</v>
      </c>
      <c r="ED73" s="77">
        <v>3</v>
      </c>
      <c r="EE73" s="77">
        <v>2</v>
      </c>
      <c r="EF73" s="77">
        <v>1</v>
      </c>
      <c r="EG73" s="77">
        <v>1</v>
      </c>
      <c r="EH73" s="77">
        <v>1</v>
      </c>
      <c r="EI73" s="77">
        <v>1</v>
      </c>
      <c r="EJ73" s="77">
        <v>4</v>
      </c>
      <c r="EK73" s="77">
        <v>4</v>
      </c>
      <c r="EL73" s="77">
        <v>4</v>
      </c>
      <c r="EM73" s="77">
        <v>1</v>
      </c>
      <c r="EN73" s="77">
        <v>1</v>
      </c>
      <c r="EO73" s="77">
        <v>0</v>
      </c>
      <c r="EP73" s="78">
        <v>0</v>
      </c>
      <c r="EQ73" s="25">
        <f>(((SUM('QLQ-30 + QLQ-OV28'!DM73:DN73)/2)-1)/6)*100</f>
        <v>41.666666666666671</v>
      </c>
      <c r="ER73" s="24">
        <f t="shared" si="467"/>
        <v>46.666666666666664</v>
      </c>
      <c r="ES73" s="24">
        <f t="shared" si="468"/>
        <v>66.666666666666671</v>
      </c>
      <c r="ET73" s="24">
        <f t="shared" si="469"/>
        <v>58.333333333333329</v>
      </c>
      <c r="EU73" s="24">
        <f t="shared" si="470"/>
        <v>66.666666666666671</v>
      </c>
      <c r="EV73" s="24">
        <f t="shared" si="471"/>
        <v>83.333333333333343</v>
      </c>
      <c r="EW73" s="24">
        <f t="shared" si="472"/>
        <v>66.666666666666657</v>
      </c>
      <c r="EX73" s="24">
        <f t="shared" si="473"/>
        <v>33.333333333333329</v>
      </c>
      <c r="EY73" s="24">
        <f t="shared" si="474"/>
        <v>33.333333333333329</v>
      </c>
      <c r="EZ73" s="24">
        <f t="shared" si="475"/>
        <v>33.333333333333329</v>
      </c>
      <c r="FA73" s="24">
        <f t="shared" si="476"/>
        <v>66.666666666666657</v>
      </c>
      <c r="FB73" s="24">
        <f t="shared" si="477"/>
        <v>33.333333333333329</v>
      </c>
      <c r="FC73" s="24">
        <f t="shared" si="478"/>
        <v>33.333333333333329</v>
      </c>
      <c r="FD73" s="24">
        <f t="shared" si="479"/>
        <v>33.333333333333329</v>
      </c>
      <c r="FE73" s="26">
        <f t="shared" si="480"/>
        <v>33.333333333333329</v>
      </c>
      <c r="FF73" s="27">
        <f t="shared" si="481"/>
        <v>0</v>
      </c>
      <c r="FG73" s="24">
        <f t="shared" si="482"/>
        <v>0</v>
      </c>
      <c r="FH73" s="24">
        <f t="shared" si="483"/>
        <v>100</v>
      </c>
      <c r="FI73" s="24">
        <f t="shared" si="484"/>
        <v>33.333333333333329</v>
      </c>
      <c r="FJ73" s="24">
        <f t="shared" si="485"/>
        <v>66.666666666666657</v>
      </c>
      <c r="FK73" s="24">
        <f t="shared" si="486"/>
        <v>0</v>
      </c>
      <c r="FL73" s="24">
        <f t="shared" si="487"/>
        <v>46.666666666666664</v>
      </c>
      <c r="FM73" s="26">
        <f t="shared" si="488"/>
        <v>33.333333333333329</v>
      </c>
      <c r="FN73" s="23">
        <f t="shared" si="489"/>
        <v>0</v>
      </c>
      <c r="FO73" s="16" t="e">
        <f t="shared" si="587"/>
        <v>#DIV/0!</v>
      </c>
      <c r="FP73" s="20">
        <f t="shared" si="490"/>
        <v>33.333333333333329</v>
      </c>
      <c r="FQ73" s="71">
        <f>DANE!CF73</f>
        <v>43691</v>
      </c>
      <c r="FR73" s="76">
        <v>3</v>
      </c>
      <c r="FS73" s="77">
        <v>3</v>
      </c>
      <c r="FT73" s="77">
        <v>2</v>
      </c>
      <c r="FU73" s="77">
        <v>3</v>
      </c>
      <c r="FV73" s="77">
        <v>2</v>
      </c>
      <c r="FW73" s="77">
        <v>2</v>
      </c>
      <c r="FX73" s="77">
        <v>2</v>
      </c>
      <c r="FY73" s="77">
        <v>2</v>
      </c>
      <c r="FZ73" s="77">
        <v>2</v>
      </c>
      <c r="GA73" s="77">
        <v>2</v>
      </c>
      <c r="GB73" s="77">
        <v>3</v>
      </c>
      <c r="GC73" s="77">
        <v>3</v>
      </c>
      <c r="GD73" s="77">
        <v>2</v>
      </c>
      <c r="GE73" s="77">
        <v>2</v>
      </c>
      <c r="GF73" s="77">
        <v>2</v>
      </c>
      <c r="GG73" s="77">
        <v>3</v>
      </c>
      <c r="GH73" s="77">
        <v>2</v>
      </c>
      <c r="GI73" s="77">
        <v>3</v>
      </c>
      <c r="GJ73" s="77">
        <v>2</v>
      </c>
      <c r="GK73" s="77">
        <v>2</v>
      </c>
      <c r="GL73" s="77">
        <v>2</v>
      </c>
      <c r="GM73" s="77">
        <v>3</v>
      </c>
      <c r="GN73" s="77">
        <v>2</v>
      </c>
      <c r="GO73" s="77">
        <v>3</v>
      </c>
      <c r="GP73" s="77">
        <v>2</v>
      </c>
      <c r="GQ73" s="77">
        <v>3</v>
      </c>
      <c r="GR73" s="77">
        <v>2</v>
      </c>
      <c r="GS73" s="77">
        <v>2</v>
      </c>
      <c r="GT73" s="77">
        <v>4</v>
      </c>
      <c r="GU73" s="78">
        <v>4</v>
      </c>
      <c r="GV73" s="76">
        <v>2</v>
      </c>
      <c r="GW73" s="77">
        <v>2</v>
      </c>
      <c r="GX73" s="77">
        <v>2</v>
      </c>
      <c r="GY73" s="77">
        <v>2</v>
      </c>
      <c r="GZ73" s="77">
        <v>2</v>
      </c>
      <c r="HA73" s="77">
        <v>2</v>
      </c>
      <c r="HB73" s="77">
        <v>2</v>
      </c>
      <c r="HC73" s="77">
        <v>3</v>
      </c>
      <c r="HD73" s="77">
        <v>3</v>
      </c>
      <c r="HE73" s="77">
        <v>2</v>
      </c>
      <c r="HF73" s="77">
        <v>3</v>
      </c>
      <c r="HG73" s="77">
        <v>3</v>
      </c>
      <c r="HH73" s="77">
        <v>3</v>
      </c>
      <c r="HI73" s="77">
        <v>4</v>
      </c>
      <c r="HJ73" s="77">
        <v>2</v>
      </c>
      <c r="HK73" s="77">
        <v>3</v>
      </c>
      <c r="HL73" s="77">
        <v>2</v>
      </c>
      <c r="HM73" s="77">
        <v>1</v>
      </c>
      <c r="HN73" s="77">
        <v>1</v>
      </c>
      <c r="HO73" s="77">
        <v>1</v>
      </c>
      <c r="HP73" s="77">
        <v>1</v>
      </c>
      <c r="HQ73" s="77">
        <v>4</v>
      </c>
      <c r="HR73" s="77">
        <v>4</v>
      </c>
      <c r="HS73" s="77">
        <v>4</v>
      </c>
      <c r="HT73" s="77">
        <v>1</v>
      </c>
      <c r="HU73" s="77">
        <v>1</v>
      </c>
      <c r="HV73" s="77">
        <v>0</v>
      </c>
      <c r="HW73" s="78">
        <v>0</v>
      </c>
      <c r="HX73" s="25">
        <f>(((SUM('QLQ-30 + QLQ-OV28'!GT73:GU73)/2)-1)/6)*100</f>
        <v>50</v>
      </c>
      <c r="HY73" s="24">
        <f t="shared" si="491"/>
        <v>46.666666666666664</v>
      </c>
      <c r="HZ73" s="24">
        <f t="shared" si="492"/>
        <v>66.666666666666671</v>
      </c>
      <c r="IA73" s="24">
        <f t="shared" si="493"/>
        <v>50</v>
      </c>
      <c r="IB73" s="24">
        <f t="shared" si="494"/>
        <v>66.666666666666671</v>
      </c>
      <c r="IC73" s="24">
        <f t="shared" si="495"/>
        <v>50</v>
      </c>
      <c r="ID73" s="24">
        <f t="shared" si="496"/>
        <v>55.55555555555555</v>
      </c>
      <c r="IE73" s="24">
        <f t="shared" si="497"/>
        <v>33.333333333333329</v>
      </c>
      <c r="IF73" s="24">
        <f t="shared" si="498"/>
        <v>33.333333333333329</v>
      </c>
      <c r="IG73" s="24">
        <f t="shared" si="499"/>
        <v>33.333333333333329</v>
      </c>
      <c r="IH73" s="24">
        <f t="shared" si="500"/>
        <v>66.666666666666657</v>
      </c>
      <c r="II73" s="24">
        <f t="shared" si="501"/>
        <v>33.333333333333329</v>
      </c>
      <c r="IJ73" s="24">
        <f t="shared" si="502"/>
        <v>66.666666666666657</v>
      </c>
      <c r="IK73" s="24">
        <f t="shared" si="503"/>
        <v>33.333333333333329</v>
      </c>
      <c r="IL73" s="26">
        <f t="shared" si="504"/>
        <v>33.333333333333329</v>
      </c>
      <c r="IM73" s="27">
        <f t="shared" si="505"/>
        <v>0</v>
      </c>
      <c r="IN73" s="24">
        <f t="shared" si="506"/>
        <v>0</v>
      </c>
      <c r="IO73" s="24">
        <f t="shared" si="507"/>
        <v>100</v>
      </c>
      <c r="IP73" s="24">
        <f t="shared" si="508"/>
        <v>33.333333333333329</v>
      </c>
      <c r="IQ73" s="24">
        <f t="shared" si="509"/>
        <v>66.666666666666657</v>
      </c>
      <c r="IR73" s="24">
        <f t="shared" si="510"/>
        <v>0</v>
      </c>
      <c r="IS73" s="24">
        <f t="shared" si="511"/>
        <v>53.333333333333336</v>
      </c>
      <c r="IT73" s="26">
        <f t="shared" si="512"/>
        <v>66.666666666666657</v>
      </c>
      <c r="IU73" s="23">
        <f t="shared" si="513"/>
        <v>0</v>
      </c>
      <c r="IV73" s="16" t="e">
        <f t="shared" si="588"/>
        <v>#DIV/0!</v>
      </c>
      <c r="IW73" s="20">
        <f t="shared" si="514"/>
        <v>66.666666666666657</v>
      </c>
      <c r="IX73" s="71">
        <f>DANE!DM73</f>
        <v>43741</v>
      </c>
      <c r="IY73" s="76">
        <v>3</v>
      </c>
      <c r="IZ73" s="77">
        <v>3</v>
      </c>
      <c r="JA73" s="77">
        <v>2</v>
      </c>
      <c r="JB73" s="77">
        <v>3</v>
      </c>
      <c r="JC73" s="77">
        <v>2</v>
      </c>
      <c r="JD73" s="77">
        <v>3</v>
      </c>
      <c r="JE73" s="77">
        <v>3</v>
      </c>
      <c r="JF73" s="77">
        <v>2</v>
      </c>
      <c r="JG73" s="77">
        <v>2</v>
      </c>
      <c r="JH73" s="77">
        <v>3</v>
      </c>
      <c r="JI73" s="77">
        <v>2</v>
      </c>
      <c r="JJ73" s="77">
        <v>3</v>
      </c>
      <c r="JK73" s="77">
        <v>2</v>
      </c>
      <c r="JL73" s="77">
        <v>2</v>
      </c>
      <c r="JM73" s="77">
        <v>2</v>
      </c>
      <c r="JN73" s="77">
        <v>2</v>
      </c>
      <c r="JO73" s="77">
        <v>2</v>
      </c>
      <c r="JP73" s="77">
        <v>3</v>
      </c>
      <c r="JQ73" s="77">
        <v>2</v>
      </c>
      <c r="JR73" s="77">
        <v>2</v>
      </c>
      <c r="JS73" s="77">
        <v>2</v>
      </c>
      <c r="JT73" s="77">
        <v>3</v>
      </c>
      <c r="JU73" s="77">
        <v>2</v>
      </c>
      <c r="JV73" s="77">
        <v>2</v>
      </c>
      <c r="JW73" s="77">
        <v>2</v>
      </c>
      <c r="JX73" s="77">
        <v>4</v>
      </c>
      <c r="JY73" s="77">
        <v>2</v>
      </c>
      <c r="JZ73" s="77">
        <v>2</v>
      </c>
      <c r="KA73" s="77">
        <v>3</v>
      </c>
      <c r="KB73" s="78">
        <v>3</v>
      </c>
      <c r="KC73" s="76">
        <v>2</v>
      </c>
      <c r="KD73" s="77">
        <v>2</v>
      </c>
      <c r="KE73" s="77">
        <v>2</v>
      </c>
      <c r="KF73" s="77">
        <v>3</v>
      </c>
      <c r="KG73" s="77">
        <v>3</v>
      </c>
      <c r="KH73" s="77">
        <v>2</v>
      </c>
      <c r="KI73" s="77">
        <v>2</v>
      </c>
      <c r="KJ73" s="77">
        <v>3</v>
      </c>
      <c r="KK73" s="77">
        <v>2</v>
      </c>
      <c r="KL73" s="77">
        <v>2</v>
      </c>
      <c r="KM73" s="77">
        <v>3</v>
      </c>
      <c r="KN73" s="77">
        <v>3</v>
      </c>
      <c r="KO73" s="77">
        <v>3</v>
      </c>
      <c r="KP73" s="77">
        <v>3</v>
      </c>
      <c r="KQ73" s="77">
        <v>2</v>
      </c>
      <c r="KR73" s="77">
        <v>3</v>
      </c>
      <c r="KS73" s="77">
        <v>2</v>
      </c>
      <c r="KT73" s="77">
        <v>1</v>
      </c>
      <c r="KU73" s="77">
        <v>1</v>
      </c>
      <c r="KV73" s="77">
        <v>1</v>
      </c>
      <c r="KW73" s="77">
        <v>1</v>
      </c>
      <c r="KX73" s="77">
        <v>4</v>
      </c>
      <c r="KY73" s="77">
        <v>4</v>
      </c>
      <c r="KZ73" s="77">
        <v>4</v>
      </c>
      <c r="LA73" s="77">
        <v>1</v>
      </c>
      <c r="LB73" s="77">
        <v>1</v>
      </c>
      <c r="LC73" s="77">
        <v>0</v>
      </c>
      <c r="LD73" s="78">
        <v>0</v>
      </c>
      <c r="LE73" s="25">
        <f>(((SUM('QLQ-30 + QLQ-OV28'!KA73:KB73)/2)-1)/6)*100</f>
        <v>33.333333333333329</v>
      </c>
      <c r="LF73" s="24">
        <f t="shared" si="515"/>
        <v>46.666666666666664</v>
      </c>
      <c r="LG73" s="24">
        <f t="shared" si="516"/>
        <v>33.333333333333336</v>
      </c>
      <c r="LH73" s="24">
        <f t="shared" si="517"/>
        <v>58.333333333333329</v>
      </c>
      <c r="LI73" s="24">
        <f t="shared" si="518"/>
        <v>66.666666666666671</v>
      </c>
      <c r="LJ73" s="24">
        <f t="shared" si="519"/>
        <v>33.333333333333336</v>
      </c>
      <c r="LK73" s="24">
        <f t="shared" si="520"/>
        <v>66.666666666666657</v>
      </c>
      <c r="LL73" s="24">
        <f t="shared" si="521"/>
        <v>33.333333333333329</v>
      </c>
      <c r="LM73" s="24">
        <f t="shared" si="522"/>
        <v>33.333333333333329</v>
      </c>
      <c r="LN73" s="24">
        <f t="shared" si="523"/>
        <v>33.333333333333329</v>
      </c>
      <c r="LO73" s="24">
        <f t="shared" si="524"/>
        <v>33.333333333333329</v>
      </c>
      <c r="LP73" s="24">
        <f t="shared" si="525"/>
        <v>33.333333333333329</v>
      </c>
      <c r="LQ73" s="24">
        <f t="shared" si="526"/>
        <v>33.333333333333329</v>
      </c>
      <c r="LR73" s="24">
        <f t="shared" si="527"/>
        <v>33.333333333333329</v>
      </c>
      <c r="LS73" s="26">
        <f t="shared" si="528"/>
        <v>33.333333333333329</v>
      </c>
      <c r="LT73" s="27">
        <f t="shared" si="529"/>
        <v>0</v>
      </c>
      <c r="LU73" s="24">
        <f t="shared" si="530"/>
        <v>0</v>
      </c>
      <c r="LV73" s="24">
        <f t="shared" si="531"/>
        <v>100</v>
      </c>
      <c r="LW73" s="24">
        <f t="shared" si="532"/>
        <v>42.857142857142854</v>
      </c>
      <c r="LX73" s="24">
        <f t="shared" si="533"/>
        <v>66.666666666666657</v>
      </c>
      <c r="LY73" s="24">
        <f t="shared" si="534"/>
        <v>0</v>
      </c>
      <c r="LZ73" s="24">
        <f t="shared" si="535"/>
        <v>46.666666666666664</v>
      </c>
      <c r="MA73" s="26">
        <f t="shared" si="536"/>
        <v>50</v>
      </c>
      <c r="MB73" s="23">
        <f t="shared" si="537"/>
        <v>0</v>
      </c>
      <c r="MC73" s="16" t="e">
        <f t="shared" si="589"/>
        <v>#DIV/0!</v>
      </c>
      <c r="MD73" s="20">
        <f t="shared" si="538"/>
        <v>50</v>
      </c>
    </row>
    <row r="74" spans="1:342">
      <c r="A74" s="40" t="s">
        <v>78</v>
      </c>
      <c r="B74" s="4" t="str">
        <f>DANE!B74</f>
        <v>64BW</v>
      </c>
      <c r="C74" s="72">
        <f>DANE!H74</f>
        <v>43794</v>
      </c>
      <c r="D74" s="76">
        <v>1</v>
      </c>
      <c r="E74" s="77">
        <v>1</v>
      </c>
      <c r="F74" s="77">
        <v>1</v>
      </c>
      <c r="G74" s="77">
        <v>1</v>
      </c>
      <c r="H74" s="77">
        <v>1</v>
      </c>
      <c r="I74" s="77">
        <v>1</v>
      </c>
      <c r="J74" s="77">
        <v>1</v>
      </c>
      <c r="K74" s="77">
        <v>1</v>
      </c>
      <c r="L74" s="77">
        <v>1</v>
      </c>
      <c r="M74" s="77">
        <v>1</v>
      </c>
      <c r="N74" s="77">
        <v>2</v>
      </c>
      <c r="O74" s="77">
        <v>1</v>
      </c>
      <c r="P74" s="77">
        <v>1</v>
      </c>
      <c r="Q74" s="77">
        <v>1</v>
      </c>
      <c r="R74" s="77">
        <v>1</v>
      </c>
      <c r="S74" s="77">
        <v>1</v>
      </c>
      <c r="T74" s="77">
        <v>1</v>
      </c>
      <c r="U74" s="77">
        <v>1</v>
      </c>
      <c r="V74" s="77">
        <v>1</v>
      </c>
      <c r="W74" s="77">
        <v>1</v>
      </c>
      <c r="X74" s="77">
        <v>2</v>
      </c>
      <c r="Y74" s="77">
        <v>2</v>
      </c>
      <c r="Z74" s="77">
        <v>1</v>
      </c>
      <c r="AA74" s="77">
        <v>2</v>
      </c>
      <c r="AB74" s="77">
        <v>1</v>
      </c>
      <c r="AC74" s="77">
        <v>1</v>
      </c>
      <c r="AD74" s="77">
        <v>1</v>
      </c>
      <c r="AE74" s="77">
        <v>1</v>
      </c>
      <c r="AF74" s="77">
        <v>6</v>
      </c>
      <c r="AG74" s="78">
        <v>6</v>
      </c>
      <c r="AH74" s="76">
        <v>1</v>
      </c>
      <c r="AI74" s="77">
        <v>2</v>
      </c>
      <c r="AJ74" s="77">
        <v>2</v>
      </c>
      <c r="AK74" s="77">
        <v>1</v>
      </c>
      <c r="AL74" s="77">
        <v>2</v>
      </c>
      <c r="AM74" s="77">
        <v>1</v>
      </c>
      <c r="AN74" s="77">
        <v>1</v>
      </c>
      <c r="AO74" s="77">
        <v>1</v>
      </c>
      <c r="AP74" s="77">
        <v>1</v>
      </c>
      <c r="AQ74" s="77">
        <v>1</v>
      </c>
      <c r="AR74" s="77">
        <v>1</v>
      </c>
      <c r="AS74" s="77">
        <v>1</v>
      </c>
      <c r="AT74" s="77">
        <v>1</v>
      </c>
      <c r="AU74" s="77">
        <v>1</v>
      </c>
      <c r="AV74" s="77">
        <v>1</v>
      </c>
      <c r="AW74" s="77">
        <v>1</v>
      </c>
      <c r="AX74" s="77">
        <v>1</v>
      </c>
      <c r="AY74" s="77">
        <v>1</v>
      </c>
      <c r="AZ74" s="77">
        <v>1</v>
      </c>
      <c r="BA74" s="77">
        <v>1</v>
      </c>
      <c r="BB74" s="77">
        <v>1</v>
      </c>
      <c r="BC74" s="77">
        <v>2</v>
      </c>
      <c r="BD74" s="77">
        <v>1</v>
      </c>
      <c r="BE74" s="77">
        <v>2</v>
      </c>
      <c r="BF74" s="77">
        <v>2</v>
      </c>
      <c r="BG74" s="77">
        <v>2</v>
      </c>
      <c r="BH74" s="77">
        <v>3</v>
      </c>
      <c r="BI74" s="78">
        <v>2</v>
      </c>
      <c r="BJ74" s="25">
        <f>(((SUM('QLQ-30 + QLQ-OV28'!AF74:AG74)/2)-1)/6)*100</f>
        <v>83.333333333333343</v>
      </c>
      <c r="BK74" s="24">
        <f t="shared" si="539"/>
        <v>100</v>
      </c>
      <c r="BL74" s="24">
        <f t="shared" si="540"/>
        <v>100</v>
      </c>
      <c r="BM74" s="24">
        <f t="shared" si="541"/>
        <v>75</v>
      </c>
      <c r="BN74" s="24">
        <f t="shared" si="542"/>
        <v>100</v>
      </c>
      <c r="BO74" s="24">
        <f t="shared" si="543"/>
        <v>100</v>
      </c>
      <c r="BP74" s="24">
        <f t="shared" si="544"/>
        <v>0</v>
      </c>
      <c r="BQ74" s="24">
        <f t="shared" si="545"/>
        <v>0</v>
      </c>
      <c r="BR74" s="24">
        <f t="shared" si="546"/>
        <v>0</v>
      </c>
      <c r="BS74" s="24">
        <f t="shared" si="547"/>
        <v>0</v>
      </c>
      <c r="BT74" s="24">
        <f t="shared" si="548"/>
        <v>33.333333333333329</v>
      </c>
      <c r="BU74" s="24">
        <f t="shared" si="549"/>
        <v>0</v>
      </c>
      <c r="BV74" s="24">
        <f t="shared" si="550"/>
        <v>0</v>
      </c>
      <c r="BW74" s="24">
        <f t="shared" si="551"/>
        <v>0</v>
      </c>
      <c r="BX74" s="26">
        <f t="shared" si="552"/>
        <v>0</v>
      </c>
      <c r="BY74" s="27">
        <f t="shared" si="553"/>
        <v>0</v>
      </c>
      <c r="BZ74" s="24">
        <f t="shared" si="554"/>
        <v>29.166666666666668</v>
      </c>
      <c r="CA74" s="24">
        <f t="shared" si="555"/>
        <v>22.222222222222225</v>
      </c>
      <c r="CB74" s="24">
        <f t="shared" si="556"/>
        <v>14.285714285714288</v>
      </c>
      <c r="CC74" s="24">
        <f t="shared" si="557"/>
        <v>0</v>
      </c>
      <c r="CD74" s="24">
        <f t="shared" si="558"/>
        <v>0</v>
      </c>
      <c r="CE74" s="24">
        <f t="shared" si="559"/>
        <v>0</v>
      </c>
      <c r="CF74" s="26">
        <f t="shared" si="560"/>
        <v>0</v>
      </c>
      <c r="CG74" s="23">
        <f t="shared" si="561"/>
        <v>33.333333333333329</v>
      </c>
      <c r="CH74" s="16">
        <f t="shared" si="586"/>
        <v>29.166666666666668</v>
      </c>
      <c r="CI74" s="20">
        <f t="shared" si="562"/>
        <v>0</v>
      </c>
      <c r="CJ74" s="71">
        <f>DANE!AY74</f>
        <v>43817</v>
      </c>
      <c r="CK74" s="76">
        <v>1</v>
      </c>
      <c r="CL74" s="77">
        <v>2</v>
      </c>
      <c r="CM74" s="77">
        <v>1</v>
      </c>
      <c r="CN74" s="77">
        <v>1</v>
      </c>
      <c r="CO74" s="77">
        <v>1</v>
      </c>
      <c r="CP74" s="77">
        <v>2</v>
      </c>
      <c r="CQ74" s="77">
        <v>2</v>
      </c>
      <c r="CR74" s="77">
        <v>1</v>
      </c>
      <c r="CS74" s="77">
        <v>1</v>
      </c>
      <c r="CT74" s="77">
        <v>2</v>
      </c>
      <c r="CU74" s="77">
        <v>1</v>
      </c>
      <c r="CV74" s="77">
        <v>2</v>
      </c>
      <c r="CW74" s="77">
        <v>1</v>
      </c>
      <c r="CX74" s="77">
        <v>2</v>
      </c>
      <c r="CY74" s="77">
        <v>1</v>
      </c>
      <c r="CZ74" s="77">
        <v>1</v>
      </c>
      <c r="DA74" s="77">
        <v>1</v>
      </c>
      <c r="DB74" s="77">
        <v>2</v>
      </c>
      <c r="DC74" s="77">
        <v>1</v>
      </c>
      <c r="DD74" s="77">
        <v>1</v>
      </c>
      <c r="DE74" s="77">
        <v>2</v>
      </c>
      <c r="DF74" s="77">
        <v>2</v>
      </c>
      <c r="DG74" s="77">
        <v>1</v>
      </c>
      <c r="DH74" s="77">
        <v>2</v>
      </c>
      <c r="DI74" s="77">
        <v>1</v>
      </c>
      <c r="DJ74" s="77">
        <v>2</v>
      </c>
      <c r="DK74" s="77">
        <v>2</v>
      </c>
      <c r="DL74" s="77">
        <v>1</v>
      </c>
      <c r="DM74" s="77">
        <v>5</v>
      </c>
      <c r="DN74" s="78">
        <v>5</v>
      </c>
      <c r="DO74" s="76">
        <v>1</v>
      </c>
      <c r="DP74" s="77">
        <v>1</v>
      </c>
      <c r="DQ74" s="77">
        <v>1</v>
      </c>
      <c r="DR74" s="77">
        <v>1</v>
      </c>
      <c r="DS74" s="77">
        <v>1</v>
      </c>
      <c r="DT74" s="77">
        <v>1</v>
      </c>
      <c r="DU74" s="77">
        <v>1</v>
      </c>
      <c r="DV74" s="77">
        <v>2</v>
      </c>
      <c r="DW74" s="77">
        <v>4</v>
      </c>
      <c r="DX74" s="77">
        <v>1</v>
      </c>
      <c r="DY74" s="77">
        <v>1</v>
      </c>
      <c r="DZ74" s="77">
        <v>1</v>
      </c>
      <c r="EA74" s="77">
        <v>1</v>
      </c>
      <c r="EB74" s="77">
        <v>1</v>
      </c>
      <c r="EC74" s="77">
        <v>1</v>
      </c>
      <c r="ED74" s="77">
        <v>1</v>
      </c>
      <c r="EE74" s="77">
        <v>2</v>
      </c>
      <c r="EF74" s="77">
        <v>1</v>
      </c>
      <c r="EG74" s="77">
        <v>1</v>
      </c>
      <c r="EH74" s="77">
        <v>2</v>
      </c>
      <c r="EI74" s="77">
        <v>3</v>
      </c>
      <c r="EJ74" s="77">
        <v>2</v>
      </c>
      <c r="EK74" s="77">
        <v>2</v>
      </c>
      <c r="EL74" s="77">
        <v>2</v>
      </c>
      <c r="EM74" s="77">
        <v>2</v>
      </c>
      <c r="EN74" s="77">
        <v>2</v>
      </c>
      <c r="EO74" s="77">
        <v>2</v>
      </c>
      <c r="EP74" s="78">
        <v>2</v>
      </c>
      <c r="EQ74" s="25">
        <f>(((SUM('QLQ-30 + QLQ-OV28'!DM74:DN74)/2)-1)/6)*100</f>
        <v>66.666666666666657</v>
      </c>
      <c r="ER74" s="24">
        <f t="shared" si="467"/>
        <v>93.333333333333329</v>
      </c>
      <c r="ES74" s="24">
        <f t="shared" si="468"/>
        <v>66.666666666666671</v>
      </c>
      <c r="ET74" s="24">
        <f t="shared" si="469"/>
        <v>75</v>
      </c>
      <c r="EU74" s="24">
        <f t="shared" si="470"/>
        <v>100</v>
      </c>
      <c r="EV74" s="24">
        <f t="shared" si="471"/>
        <v>66.666666666666671</v>
      </c>
      <c r="EW74" s="24">
        <f t="shared" si="472"/>
        <v>33.333333333333329</v>
      </c>
      <c r="EX74" s="24">
        <f t="shared" si="473"/>
        <v>16.666666666666664</v>
      </c>
      <c r="EY74" s="24">
        <f t="shared" si="474"/>
        <v>0</v>
      </c>
      <c r="EZ74" s="24">
        <f t="shared" si="475"/>
        <v>0</v>
      </c>
      <c r="FA74" s="24">
        <f t="shared" si="476"/>
        <v>0</v>
      </c>
      <c r="FB74" s="24">
        <f t="shared" si="477"/>
        <v>0</v>
      </c>
      <c r="FC74" s="24">
        <f t="shared" si="478"/>
        <v>0</v>
      </c>
      <c r="FD74" s="24">
        <f t="shared" si="479"/>
        <v>0</v>
      </c>
      <c r="FE74" s="26">
        <f t="shared" si="480"/>
        <v>0</v>
      </c>
      <c r="FF74" s="27">
        <f t="shared" si="481"/>
        <v>50</v>
      </c>
      <c r="FG74" s="24">
        <f t="shared" si="482"/>
        <v>20.833333333333336</v>
      </c>
      <c r="FH74" s="24">
        <f t="shared" si="483"/>
        <v>33.333333333333329</v>
      </c>
      <c r="FI74" s="24">
        <f t="shared" si="484"/>
        <v>0</v>
      </c>
      <c r="FJ74" s="24">
        <f t="shared" si="485"/>
        <v>0</v>
      </c>
      <c r="FK74" s="24">
        <f t="shared" si="486"/>
        <v>0</v>
      </c>
      <c r="FL74" s="24">
        <f t="shared" si="487"/>
        <v>6.6666666666666652</v>
      </c>
      <c r="FM74" s="26">
        <f t="shared" si="488"/>
        <v>66.666666666666657</v>
      </c>
      <c r="FN74" s="23">
        <f t="shared" si="489"/>
        <v>33.333333333333329</v>
      </c>
      <c r="FO74" s="16">
        <f t="shared" si="587"/>
        <v>20.833333333333336</v>
      </c>
      <c r="FP74" s="20">
        <f t="shared" si="490"/>
        <v>66.666666666666657</v>
      </c>
      <c r="FQ74" s="71">
        <f>DANE!CF74</f>
        <v>43873</v>
      </c>
      <c r="FR74" s="76">
        <v>2</v>
      </c>
      <c r="FS74" s="77">
        <v>2</v>
      </c>
      <c r="FT74" s="77">
        <v>1</v>
      </c>
      <c r="FU74" s="77">
        <v>2</v>
      </c>
      <c r="FV74" s="77">
        <v>11</v>
      </c>
      <c r="FW74" s="77">
        <v>2</v>
      </c>
      <c r="FX74" s="77">
        <v>2</v>
      </c>
      <c r="FY74" s="77">
        <v>1</v>
      </c>
      <c r="FZ74" s="77">
        <v>2</v>
      </c>
      <c r="GA74" s="77">
        <v>2</v>
      </c>
      <c r="GB74" s="77">
        <v>2</v>
      </c>
      <c r="GC74" s="77">
        <v>3</v>
      </c>
      <c r="GD74" s="77">
        <v>3</v>
      </c>
      <c r="GE74" s="77">
        <v>3</v>
      </c>
      <c r="GF74" s="77">
        <v>2</v>
      </c>
      <c r="GG74" s="77">
        <v>1</v>
      </c>
      <c r="GH74" s="77">
        <v>2</v>
      </c>
      <c r="GI74" s="77">
        <v>3</v>
      </c>
      <c r="GJ74" s="77">
        <v>2</v>
      </c>
      <c r="GK74" s="77">
        <v>2</v>
      </c>
      <c r="GL74" s="77">
        <v>3</v>
      </c>
      <c r="GM74" s="77">
        <v>3</v>
      </c>
      <c r="GN74" s="77">
        <v>2</v>
      </c>
      <c r="GO74" s="77">
        <v>3</v>
      </c>
      <c r="GP74" s="77">
        <v>1</v>
      </c>
      <c r="GQ74" s="77">
        <v>3</v>
      </c>
      <c r="GR74" s="77">
        <v>2</v>
      </c>
      <c r="GS74" s="77">
        <v>1</v>
      </c>
      <c r="GT74" s="77">
        <v>4</v>
      </c>
      <c r="GU74" s="78">
        <v>3</v>
      </c>
      <c r="GV74" s="76">
        <v>2</v>
      </c>
      <c r="GW74" s="77">
        <v>2</v>
      </c>
      <c r="GX74" s="77">
        <v>2</v>
      </c>
      <c r="GY74" s="77">
        <v>2</v>
      </c>
      <c r="GZ74" s="77">
        <v>2</v>
      </c>
      <c r="HA74" s="77">
        <v>3</v>
      </c>
      <c r="HB74" s="77">
        <v>2</v>
      </c>
      <c r="HC74" s="77">
        <v>4</v>
      </c>
      <c r="HD74" s="77">
        <v>4</v>
      </c>
      <c r="HE74" s="77">
        <v>2</v>
      </c>
      <c r="HF74" s="77">
        <v>2</v>
      </c>
      <c r="HG74" s="77">
        <v>1</v>
      </c>
      <c r="HH74" s="77">
        <v>2</v>
      </c>
      <c r="HI74" s="77">
        <v>1</v>
      </c>
      <c r="HJ74" s="77">
        <v>1</v>
      </c>
      <c r="HK74" s="77">
        <v>2</v>
      </c>
      <c r="HL74" s="77">
        <v>2</v>
      </c>
      <c r="HM74" s="77">
        <v>2</v>
      </c>
      <c r="HN74" s="77">
        <v>2</v>
      </c>
      <c r="HO74" s="77">
        <v>3</v>
      </c>
      <c r="HP74" s="77">
        <v>4</v>
      </c>
      <c r="HQ74" s="77">
        <v>4</v>
      </c>
      <c r="HR74" s="77">
        <v>3</v>
      </c>
      <c r="HS74" s="77">
        <v>4</v>
      </c>
      <c r="HT74" s="77">
        <v>1</v>
      </c>
      <c r="HU74" s="77">
        <v>1</v>
      </c>
      <c r="HV74" s="77">
        <v>0</v>
      </c>
      <c r="HW74" s="78">
        <v>0</v>
      </c>
      <c r="HX74" s="25">
        <f>(((SUM('QLQ-30 + QLQ-OV28'!GT74:GU74)/2)-1)/6)*100</f>
        <v>41.666666666666671</v>
      </c>
      <c r="HY74" s="24">
        <f t="shared" si="491"/>
        <v>13.33333333333333</v>
      </c>
      <c r="HZ74" s="24">
        <f t="shared" si="492"/>
        <v>66.666666666666671</v>
      </c>
      <c r="IA74" s="24">
        <f t="shared" si="493"/>
        <v>41.666666666666664</v>
      </c>
      <c r="IB74" s="24">
        <f t="shared" si="494"/>
        <v>83.333333333333343</v>
      </c>
      <c r="IC74" s="24">
        <f t="shared" si="495"/>
        <v>50</v>
      </c>
      <c r="ID74" s="24">
        <f t="shared" si="496"/>
        <v>55.55555555555555</v>
      </c>
      <c r="IE74" s="24">
        <f t="shared" si="497"/>
        <v>50</v>
      </c>
      <c r="IF74" s="24">
        <f t="shared" si="498"/>
        <v>33.333333333333329</v>
      </c>
      <c r="IG74" s="24">
        <f t="shared" si="499"/>
        <v>0</v>
      </c>
      <c r="IH74" s="24">
        <f t="shared" si="500"/>
        <v>33.333333333333329</v>
      </c>
      <c r="II74" s="24">
        <f t="shared" si="501"/>
        <v>66.666666666666657</v>
      </c>
      <c r="IJ74" s="24">
        <f t="shared" si="502"/>
        <v>0</v>
      </c>
      <c r="IK74" s="24">
        <f t="shared" si="503"/>
        <v>33.333333333333329</v>
      </c>
      <c r="IL74" s="26">
        <f t="shared" si="504"/>
        <v>0</v>
      </c>
      <c r="IM74" s="27">
        <f t="shared" si="505"/>
        <v>83.333333333333343</v>
      </c>
      <c r="IN74" s="24">
        <f t="shared" si="506"/>
        <v>0</v>
      </c>
      <c r="IO74" s="24">
        <f t="shared" si="507"/>
        <v>88.888888888888886</v>
      </c>
      <c r="IP74" s="24">
        <f t="shared" si="508"/>
        <v>38.095238095238095</v>
      </c>
      <c r="IQ74" s="24">
        <f t="shared" si="509"/>
        <v>22.222222222222225</v>
      </c>
      <c r="IR74" s="24">
        <f t="shared" si="510"/>
        <v>33.333333333333329</v>
      </c>
      <c r="IS74" s="24">
        <f t="shared" si="511"/>
        <v>20.000000000000004</v>
      </c>
      <c r="IT74" s="26">
        <f t="shared" si="512"/>
        <v>100</v>
      </c>
      <c r="IU74" s="23">
        <f t="shared" si="513"/>
        <v>0</v>
      </c>
      <c r="IV74" s="16" t="e">
        <f t="shared" si="588"/>
        <v>#DIV/0!</v>
      </c>
      <c r="IW74" s="20">
        <f t="shared" si="514"/>
        <v>100</v>
      </c>
      <c r="IX74" s="71">
        <f>DANE!DM74</f>
        <v>43929</v>
      </c>
      <c r="IY74" s="76">
        <v>2</v>
      </c>
      <c r="IZ74" s="77">
        <v>2</v>
      </c>
      <c r="JA74" s="77">
        <v>2</v>
      </c>
      <c r="JB74" s="77">
        <v>2</v>
      </c>
      <c r="JC74" s="77">
        <v>1</v>
      </c>
      <c r="JD74" s="77">
        <v>3</v>
      </c>
      <c r="JE74" s="77">
        <v>4</v>
      </c>
      <c r="JF74" s="77">
        <v>1</v>
      </c>
      <c r="JG74" s="77">
        <v>2</v>
      </c>
      <c r="JH74" s="77">
        <v>3</v>
      </c>
      <c r="JI74" s="77">
        <v>2</v>
      </c>
      <c r="JJ74" s="77">
        <v>3</v>
      </c>
      <c r="JK74" s="77">
        <v>3</v>
      </c>
      <c r="JL74" s="77">
        <v>2</v>
      </c>
      <c r="JM74" s="77">
        <v>2</v>
      </c>
      <c r="JN74" s="77">
        <v>2</v>
      </c>
      <c r="JO74" s="77">
        <v>1</v>
      </c>
      <c r="JP74" s="77">
        <v>3</v>
      </c>
      <c r="JQ74" s="77">
        <v>2</v>
      </c>
      <c r="JR74" s="77">
        <v>2</v>
      </c>
      <c r="JS74" s="77">
        <v>3</v>
      </c>
      <c r="JT74" s="77">
        <v>4</v>
      </c>
      <c r="JU74" s="77">
        <v>3</v>
      </c>
      <c r="JV74" s="77">
        <v>4</v>
      </c>
      <c r="JW74" s="77">
        <v>1</v>
      </c>
      <c r="JX74" s="77">
        <v>3</v>
      </c>
      <c r="JY74" s="77">
        <v>4</v>
      </c>
      <c r="JZ74" s="77">
        <v>1</v>
      </c>
      <c r="KA74" s="77">
        <v>5</v>
      </c>
      <c r="KB74" s="78">
        <v>4</v>
      </c>
      <c r="KC74" s="76">
        <v>2</v>
      </c>
      <c r="KD74" s="77">
        <v>3</v>
      </c>
      <c r="KE74" s="77">
        <v>3</v>
      </c>
      <c r="KF74" s="77">
        <v>3</v>
      </c>
      <c r="KG74" s="77">
        <v>3</v>
      </c>
      <c r="KH74" s="77">
        <v>3</v>
      </c>
      <c r="KI74" s="77">
        <v>2</v>
      </c>
      <c r="KJ74" s="77">
        <v>4</v>
      </c>
      <c r="KK74" s="77">
        <v>4</v>
      </c>
      <c r="KL74" s="77">
        <v>2</v>
      </c>
      <c r="KM74" s="77">
        <v>2</v>
      </c>
      <c r="KN74" s="77">
        <v>2</v>
      </c>
      <c r="KO74" s="77">
        <v>2</v>
      </c>
      <c r="KP74" s="77">
        <v>2</v>
      </c>
      <c r="KQ74" s="77">
        <v>1</v>
      </c>
      <c r="KR74" s="77">
        <v>2</v>
      </c>
      <c r="KS74" s="77">
        <v>3</v>
      </c>
      <c r="KT74" s="77">
        <v>2</v>
      </c>
      <c r="KU74" s="77">
        <v>2</v>
      </c>
      <c r="KV74" s="77">
        <v>3</v>
      </c>
      <c r="KW74" s="77">
        <v>3</v>
      </c>
      <c r="KX74" s="77">
        <v>3</v>
      </c>
      <c r="KY74" s="77">
        <v>3</v>
      </c>
      <c r="KZ74" s="77">
        <v>4</v>
      </c>
      <c r="LA74" s="77">
        <v>2</v>
      </c>
      <c r="LB74" s="77">
        <v>1</v>
      </c>
      <c r="LC74" s="77">
        <v>0</v>
      </c>
      <c r="LD74" s="78">
        <v>0</v>
      </c>
      <c r="LE74" s="25">
        <f>(((SUM('QLQ-30 + QLQ-OV28'!KA74:KB74)/2)-1)/6)*100</f>
        <v>58.333333333333336</v>
      </c>
      <c r="LF74" s="24">
        <f t="shared" si="515"/>
        <v>73.333333333333343</v>
      </c>
      <c r="LG74" s="24">
        <f t="shared" si="516"/>
        <v>16.666666666666664</v>
      </c>
      <c r="LH74" s="24">
        <f t="shared" si="517"/>
        <v>16.666666666666664</v>
      </c>
      <c r="LI74" s="24">
        <f t="shared" si="518"/>
        <v>83.333333333333343</v>
      </c>
      <c r="LJ74" s="24">
        <f t="shared" si="519"/>
        <v>16.666666666666664</v>
      </c>
      <c r="LK74" s="24">
        <f t="shared" si="520"/>
        <v>66.666666666666657</v>
      </c>
      <c r="LL74" s="24">
        <f t="shared" si="521"/>
        <v>33.333333333333329</v>
      </c>
      <c r="LM74" s="24">
        <f t="shared" si="522"/>
        <v>33.333333333333329</v>
      </c>
      <c r="LN74" s="24">
        <f t="shared" si="523"/>
        <v>0</v>
      </c>
      <c r="LO74" s="24">
        <f t="shared" si="524"/>
        <v>33.333333333333329</v>
      </c>
      <c r="LP74" s="24">
        <f t="shared" si="525"/>
        <v>66.666666666666657</v>
      </c>
      <c r="LQ74" s="24">
        <f t="shared" si="526"/>
        <v>33.333333333333329</v>
      </c>
      <c r="LR74" s="24">
        <f t="shared" si="527"/>
        <v>0</v>
      </c>
      <c r="LS74" s="26">
        <f t="shared" si="528"/>
        <v>0</v>
      </c>
      <c r="LT74" s="27">
        <f t="shared" si="529"/>
        <v>66.666666666666657</v>
      </c>
      <c r="LU74" s="24">
        <f t="shared" si="530"/>
        <v>16.666666666666664</v>
      </c>
      <c r="LV74" s="24">
        <f t="shared" si="531"/>
        <v>77.777777777777786</v>
      </c>
      <c r="LW74" s="24">
        <f t="shared" si="532"/>
        <v>57.142857142857153</v>
      </c>
      <c r="LX74" s="24">
        <f t="shared" si="533"/>
        <v>33.333333333333329</v>
      </c>
      <c r="LY74" s="24">
        <f t="shared" si="534"/>
        <v>33.333333333333329</v>
      </c>
      <c r="LZ74" s="24">
        <f t="shared" si="535"/>
        <v>33.333333333333329</v>
      </c>
      <c r="MA74" s="26">
        <f t="shared" si="536"/>
        <v>100</v>
      </c>
      <c r="MB74" s="23">
        <f t="shared" si="537"/>
        <v>16.666666666666664</v>
      </c>
      <c r="MC74" s="16" t="e">
        <f t="shared" si="589"/>
        <v>#DIV/0!</v>
      </c>
      <c r="MD74" s="20">
        <f t="shared" si="538"/>
        <v>100</v>
      </c>
    </row>
    <row r="75" spans="1:342">
      <c r="A75" s="40" t="s">
        <v>79</v>
      </c>
      <c r="B75" s="4" t="str">
        <f>DANE!B75</f>
        <v>72RK</v>
      </c>
      <c r="C75" s="72">
        <f>DANE!H75</f>
        <v>43417</v>
      </c>
      <c r="D75" s="76">
        <v>1</v>
      </c>
      <c r="E75" s="77">
        <v>1</v>
      </c>
      <c r="F75" s="77">
        <v>1</v>
      </c>
      <c r="G75" s="77">
        <v>1</v>
      </c>
      <c r="H75" s="77">
        <v>1</v>
      </c>
      <c r="I75" s="77">
        <v>2</v>
      </c>
      <c r="J75" s="77">
        <v>2</v>
      </c>
      <c r="K75" s="77">
        <v>1</v>
      </c>
      <c r="L75" s="77">
        <v>2</v>
      </c>
      <c r="M75" s="77">
        <v>1</v>
      </c>
      <c r="N75" s="77">
        <v>2</v>
      </c>
      <c r="O75" s="77">
        <v>1</v>
      </c>
      <c r="P75" s="77">
        <v>1</v>
      </c>
      <c r="Q75" s="77">
        <v>1</v>
      </c>
      <c r="R75" s="77">
        <v>1</v>
      </c>
      <c r="S75" s="77">
        <v>1</v>
      </c>
      <c r="T75" s="77">
        <v>1</v>
      </c>
      <c r="U75" s="77">
        <v>1</v>
      </c>
      <c r="V75" s="77">
        <v>1</v>
      </c>
      <c r="W75" s="77">
        <v>1</v>
      </c>
      <c r="X75" s="77">
        <v>2</v>
      </c>
      <c r="Y75" s="77">
        <v>2</v>
      </c>
      <c r="Z75" s="77">
        <v>2</v>
      </c>
      <c r="AA75" s="77">
        <v>2</v>
      </c>
      <c r="AB75" s="77">
        <v>1</v>
      </c>
      <c r="AC75" s="77">
        <v>1</v>
      </c>
      <c r="AD75" s="77">
        <v>2</v>
      </c>
      <c r="AE75" s="77">
        <v>1</v>
      </c>
      <c r="AF75" s="77">
        <v>5</v>
      </c>
      <c r="AG75" s="78">
        <v>6</v>
      </c>
      <c r="AH75" s="76">
        <v>2</v>
      </c>
      <c r="AI75" s="77">
        <v>1</v>
      </c>
      <c r="AJ75" s="77">
        <v>1</v>
      </c>
      <c r="AK75" s="77">
        <v>1</v>
      </c>
      <c r="AL75" s="77">
        <v>1</v>
      </c>
      <c r="AM75" s="77">
        <v>1</v>
      </c>
      <c r="AN75" s="77">
        <v>1</v>
      </c>
      <c r="AO75" s="77">
        <v>2</v>
      </c>
      <c r="AP75" s="77">
        <v>4</v>
      </c>
      <c r="AQ75" s="77">
        <v>1</v>
      </c>
      <c r="AR75" s="77">
        <v>1</v>
      </c>
      <c r="AS75" s="77">
        <v>1</v>
      </c>
      <c r="AT75" s="77">
        <v>1</v>
      </c>
      <c r="AU75" s="77">
        <v>1</v>
      </c>
      <c r="AV75" s="77">
        <v>1</v>
      </c>
      <c r="AW75" s="77">
        <v>1</v>
      </c>
      <c r="AX75" s="77">
        <v>1</v>
      </c>
      <c r="AY75" s="77">
        <v>3</v>
      </c>
      <c r="AZ75" s="77">
        <v>3</v>
      </c>
      <c r="BA75" s="77">
        <v>2</v>
      </c>
      <c r="BB75" s="77">
        <v>2</v>
      </c>
      <c r="BC75" s="77">
        <v>2</v>
      </c>
      <c r="BD75" s="77">
        <v>2</v>
      </c>
      <c r="BE75" s="77">
        <v>2</v>
      </c>
      <c r="BF75" s="77">
        <v>2</v>
      </c>
      <c r="BG75" s="77">
        <v>2</v>
      </c>
      <c r="BH75" s="77">
        <v>2</v>
      </c>
      <c r="BI75" s="78">
        <v>1</v>
      </c>
      <c r="BJ75" s="25">
        <f>(((SUM('QLQ-30 + QLQ-OV28'!AF75:AG75)/2)-1)/6)*100</f>
        <v>75</v>
      </c>
      <c r="BK75" s="24">
        <f t="shared" si="539"/>
        <v>100</v>
      </c>
      <c r="BL75" s="24">
        <f t="shared" si="540"/>
        <v>66.666666666666671</v>
      </c>
      <c r="BM75" s="24">
        <f t="shared" si="541"/>
        <v>66.666666666666671</v>
      </c>
      <c r="BN75" s="24">
        <f t="shared" si="542"/>
        <v>100</v>
      </c>
      <c r="BO75" s="24">
        <f t="shared" si="543"/>
        <v>83.333333333333343</v>
      </c>
      <c r="BP75" s="24">
        <f t="shared" si="544"/>
        <v>0</v>
      </c>
      <c r="BQ75" s="24">
        <f t="shared" si="545"/>
        <v>0</v>
      </c>
      <c r="BR75" s="24">
        <f t="shared" si="546"/>
        <v>16.666666666666664</v>
      </c>
      <c r="BS75" s="24">
        <f t="shared" si="547"/>
        <v>0</v>
      </c>
      <c r="BT75" s="24">
        <f t="shared" si="548"/>
        <v>33.333333333333329</v>
      </c>
      <c r="BU75" s="24">
        <f t="shared" si="549"/>
        <v>0</v>
      </c>
      <c r="BV75" s="24">
        <f t="shared" si="550"/>
        <v>0</v>
      </c>
      <c r="BW75" s="24">
        <f t="shared" si="551"/>
        <v>0</v>
      </c>
      <c r="BX75" s="26">
        <f t="shared" si="552"/>
        <v>0</v>
      </c>
      <c r="BY75" s="27">
        <f t="shared" si="553"/>
        <v>33.333333333333329</v>
      </c>
      <c r="BZ75" s="24">
        <f t="shared" si="554"/>
        <v>25</v>
      </c>
      <c r="CA75" s="24">
        <f t="shared" si="555"/>
        <v>33.333333333333329</v>
      </c>
      <c r="CB75" s="24">
        <f t="shared" si="556"/>
        <v>4.7619047619047592</v>
      </c>
      <c r="CC75" s="24">
        <f t="shared" si="557"/>
        <v>0</v>
      </c>
      <c r="CD75" s="24">
        <f t="shared" si="558"/>
        <v>66.666666666666657</v>
      </c>
      <c r="CE75" s="24">
        <f t="shared" si="559"/>
        <v>0</v>
      </c>
      <c r="CF75" s="26">
        <f t="shared" si="560"/>
        <v>66.666666666666657</v>
      </c>
      <c r="CG75" s="23">
        <f t="shared" si="561"/>
        <v>33.333333333333329</v>
      </c>
      <c r="CH75" s="16">
        <f t="shared" si="586"/>
        <v>25</v>
      </c>
      <c r="CI75" s="20">
        <f t="shared" si="562"/>
        <v>66.666666666666657</v>
      </c>
      <c r="CJ75" s="71">
        <f>DANE!AY75</f>
        <v>43438</v>
      </c>
      <c r="CK75" s="76">
        <v>1</v>
      </c>
      <c r="CL75" s="77">
        <v>2</v>
      </c>
      <c r="CM75" s="77">
        <v>1</v>
      </c>
      <c r="CN75" s="77">
        <v>1</v>
      </c>
      <c r="CO75" s="77">
        <v>1</v>
      </c>
      <c r="CP75" s="77">
        <v>2</v>
      </c>
      <c r="CQ75" s="77">
        <v>2</v>
      </c>
      <c r="CR75" s="77">
        <v>1</v>
      </c>
      <c r="CS75" s="77">
        <v>1</v>
      </c>
      <c r="CT75" s="77">
        <v>2</v>
      </c>
      <c r="CU75" s="77">
        <v>1</v>
      </c>
      <c r="CV75" s="77">
        <v>2</v>
      </c>
      <c r="CW75" s="77">
        <v>2</v>
      </c>
      <c r="CX75" s="77">
        <v>2</v>
      </c>
      <c r="CY75" s="77">
        <v>1</v>
      </c>
      <c r="CZ75" s="77">
        <v>1</v>
      </c>
      <c r="DA75" s="77">
        <v>1</v>
      </c>
      <c r="DB75" s="77">
        <v>2</v>
      </c>
      <c r="DC75" s="77">
        <v>1</v>
      </c>
      <c r="DD75" s="77">
        <v>1</v>
      </c>
      <c r="DE75" s="77">
        <v>2</v>
      </c>
      <c r="DF75" s="77">
        <v>2</v>
      </c>
      <c r="DG75" s="77">
        <v>2</v>
      </c>
      <c r="DH75" s="77">
        <v>2</v>
      </c>
      <c r="DI75" s="77">
        <v>1</v>
      </c>
      <c r="DJ75" s="77">
        <v>2</v>
      </c>
      <c r="DK75" s="77">
        <v>2</v>
      </c>
      <c r="DL75" s="77">
        <v>1</v>
      </c>
      <c r="DM75" s="77">
        <v>5</v>
      </c>
      <c r="DN75" s="78">
        <v>4</v>
      </c>
      <c r="DO75" s="76">
        <v>1</v>
      </c>
      <c r="DP75" s="77">
        <v>2</v>
      </c>
      <c r="DQ75" s="77">
        <v>1</v>
      </c>
      <c r="DR75" s="77">
        <v>1</v>
      </c>
      <c r="DS75" s="77">
        <v>2</v>
      </c>
      <c r="DT75" s="77">
        <v>1</v>
      </c>
      <c r="DU75" s="77">
        <v>1</v>
      </c>
      <c r="DV75" s="77">
        <v>2</v>
      </c>
      <c r="DW75" s="77">
        <v>4</v>
      </c>
      <c r="DX75" s="77">
        <v>1</v>
      </c>
      <c r="DY75" s="77">
        <v>1</v>
      </c>
      <c r="DZ75" s="77">
        <v>1</v>
      </c>
      <c r="EA75" s="77">
        <v>1</v>
      </c>
      <c r="EB75" s="77">
        <v>1</v>
      </c>
      <c r="EC75" s="77">
        <v>1</v>
      </c>
      <c r="ED75" s="77">
        <v>1</v>
      </c>
      <c r="EE75" s="77">
        <v>1</v>
      </c>
      <c r="EF75" s="77">
        <v>3</v>
      </c>
      <c r="EG75" s="77">
        <v>3</v>
      </c>
      <c r="EH75" s="77">
        <v>3</v>
      </c>
      <c r="EI75" s="77">
        <v>3</v>
      </c>
      <c r="EJ75" s="77">
        <v>3</v>
      </c>
      <c r="EK75" s="77">
        <v>2</v>
      </c>
      <c r="EL75" s="77">
        <v>3</v>
      </c>
      <c r="EM75" s="77">
        <v>1</v>
      </c>
      <c r="EN75" s="77">
        <v>1</v>
      </c>
      <c r="EO75" s="77">
        <v>0</v>
      </c>
      <c r="EP75" s="78">
        <v>0</v>
      </c>
      <c r="EQ75" s="25">
        <f>(((SUM('QLQ-30 + QLQ-OV28'!DM75:DN75)/2)-1)/6)*100</f>
        <v>58.333333333333336</v>
      </c>
      <c r="ER75" s="24">
        <f t="shared" si="467"/>
        <v>93.333333333333329</v>
      </c>
      <c r="ES75" s="24">
        <f t="shared" si="468"/>
        <v>66.666666666666671</v>
      </c>
      <c r="ET75" s="24">
        <f t="shared" si="469"/>
        <v>66.666666666666671</v>
      </c>
      <c r="EU75" s="24">
        <f t="shared" si="470"/>
        <v>100</v>
      </c>
      <c r="EV75" s="24">
        <f t="shared" si="471"/>
        <v>66.666666666666671</v>
      </c>
      <c r="EW75" s="24">
        <f t="shared" si="472"/>
        <v>33.333333333333329</v>
      </c>
      <c r="EX75" s="24">
        <f t="shared" si="473"/>
        <v>16.666666666666664</v>
      </c>
      <c r="EY75" s="24">
        <f t="shared" si="474"/>
        <v>0</v>
      </c>
      <c r="EZ75" s="24">
        <f t="shared" si="475"/>
        <v>0</v>
      </c>
      <c r="FA75" s="24">
        <f t="shared" si="476"/>
        <v>0</v>
      </c>
      <c r="FB75" s="24">
        <f t="shared" si="477"/>
        <v>33.333333333333329</v>
      </c>
      <c r="FC75" s="24">
        <f t="shared" si="478"/>
        <v>0</v>
      </c>
      <c r="FD75" s="24">
        <f t="shared" si="479"/>
        <v>0</v>
      </c>
      <c r="FE75" s="26">
        <f t="shared" si="480"/>
        <v>0</v>
      </c>
      <c r="FF75" s="27">
        <f t="shared" si="481"/>
        <v>66.666666666666657</v>
      </c>
      <c r="FG75" s="24">
        <f t="shared" si="482"/>
        <v>0</v>
      </c>
      <c r="FH75" s="24">
        <f t="shared" si="483"/>
        <v>55.55555555555555</v>
      </c>
      <c r="FI75" s="24">
        <f t="shared" si="484"/>
        <v>9.5238095238095273</v>
      </c>
      <c r="FJ75" s="24">
        <f t="shared" si="485"/>
        <v>0</v>
      </c>
      <c r="FK75" s="24">
        <f t="shared" si="486"/>
        <v>66.666666666666657</v>
      </c>
      <c r="FL75" s="24">
        <f t="shared" si="487"/>
        <v>0</v>
      </c>
      <c r="FM75" s="26">
        <f t="shared" si="488"/>
        <v>66.666666666666657</v>
      </c>
      <c r="FN75" s="23">
        <f t="shared" si="489"/>
        <v>0</v>
      </c>
      <c r="FO75" s="16" t="e">
        <f t="shared" si="587"/>
        <v>#DIV/0!</v>
      </c>
      <c r="FP75" s="20">
        <f t="shared" si="490"/>
        <v>66.666666666666657</v>
      </c>
      <c r="FQ75" s="71">
        <f>DANE!CF75</f>
        <v>43489</v>
      </c>
      <c r="FR75" s="76">
        <v>2</v>
      </c>
      <c r="FS75" s="77">
        <v>2</v>
      </c>
      <c r="FT75" s="77">
        <v>1</v>
      </c>
      <c r="FU75" s="77">
        <v>2</v>
      </c>
      <c r="FV75" s="77">
        <v>1</v>
      </c>
      <c r="FW75" s="77">
        <v>2</v>
      </c>
      <c r="FX75" s="77">
        <v>2</v>
      </c>
      <c r="FY75" s="77">
        <v>1</v>
      </c>
      <c r="FZ75" s="77">
        <v>1</v>
      </c>
      <c r="GA75" s="77">
        <v>2</v>
      </c>
      <c r="GB75" s="77">
        <v>2</v>
      </c>
      <c r="GC75" s="77">
        <v>2</v>
      </c>
      <c r="GD75" s="77">
        <v>2</v>
      </c>
      <c r="GE75" s="77">
        <v>2</v>
      </c>
      <c r="GF75" s="77">
        <v>2</v>
      </c>
      <c r="GG75" s="77">
        <v>1</v>
      </c>
      <c r="GH75" s="77">
        <v>2</v>
      </c>
      <c r="GI75" s="77">
        <v>2</v>
      </c>
      <c r="GJ75" s="77">
        <v>1</v>
      </c>
      <c r="GK75" s="77">
        <v>1</v>
      </c>
      <c r="GL75" s="77">
        <v>2</v>
      </c>
      <c r="GM75" s="77">
        <v>2</v>
      </c>
      <c r="GN75" s="77">
        <v>2</v>
      </c>
      <c r="GO75" s="77">
        <v>2</v>
      </c>
      <c r="GP75" s="77">
        <v>1</v>
      </c>
      <c r="GQ75" s="77">
        <v>2</v>
      </c>
      <c r="GR75" s="77">
        <v>3</v>
      </c>
      <c r="GS75" s="77">
        <v>1</v>
      </c>
      <c r="GT75" s="77">
        <v>5</v>
      </c>
      <c r="GU75" s="78">
        <v>4</v>
      </c>
      <c r="GV75" s="76">
        <v>1</v>
      </c>
      <c r="GW75" s="77">
        <v>2</v>
      </c>
      <c r="GX75" s="77">
        <v>1</v>
      </c>
      <c r="GY75" s="77">
        <v>1</v>
      </c>
      <c r="GZ75" s="77">
        <v>2</v>
      </c>
      <c r="HA75" s="77">
        <v>2</v>
      </c>
      <c r="HB75" s="77">
        <v>2</v>
      </c>
      <c r="HC75" s="77">
        <v>4</v>
      </c>
      <c r="HD75" s="77">
        <v>4</v>
      </c>
      <c r="HE75" s="77">
        <v>2</v>
      </c>
      <c r="HF75" s="77">
        <v>2</v>
      </c>
      <c r="HG75" s="77">
        <v>2</v>
      </c>
      <c r="HH75" s="77">
        <v>2</v>
      </c>
      <c r="HI75" s="77">
        <v>2</v>
      </c>
      <c r="HJ75" s="77">
        <v>1</v>
      </c>
      <c r="HK75" s="77">
        <v>2</v>
      </c>
      <c r="HL75" s="77">
        <v>2</v>
      </c>
      <c r="HM75" s="77">
        <v>3</v>
      </c>
      <c r="HN75" s="77">
        <v>3</v>
      </c>
      <c r="HO75" s="77">
        <v>3</v>
      </c>
      <c r="HP75" s="77">
        <v>3</v>
      </c>
      <c r="HQ75" s="77">
        <v>3</v>
      </c>
      <c r="HR75" s="77">
        <v>2</v>
      </c>
      <c r="HS75" s="77">
        <v>3</v>
      </c>
      <c r="HT75" s="77">
        <v>2</v>
      </c>
      <c r="HU75" s="77">
        <v>2</v>
      </c>
      <c r="HV75" s="77">
        <v>2</v>
      </c>
      <c r="HW75" s="78">
        <v>2</v>
      </c>
      <c r="HX75" s="25">
        <f>(((SUM('QLQ-30 + QLQ-OV28'!GT75:GU75)/2)-1)/6)*100</f>
        <v>58.333333333333336</v>
      </c>
      <c r="HY75" s="24">
        <f t="shared" si="491"/>
        <v>80</v>
      </c>
      <c r="HZ75" s="24">
        <f t="shared" si="492"/>
        <v>66.666666666666671</v>
      </c>
      <c r="IA75" s="24">
        <f t="shared" si="493"/>
        <v>66.666666666666671</v>
      </c>
      <c r="IB75" s="24">
        <f t="shared" si="494"/>
        <v>100</v>
      </c>
      <c r="IC75" s="24">
        <f t="shared" si="495"/>
        <v>50</v>
      </c>
      <c r="ID75" s="24">
        <f t="shared" si="496"/>
        <v>33.333333333333329</v>
      </c>
      <c r="IE75" s="24">
        <f t="shared" si="497"/>
        <v>33.333333333333329</v>
      </c>
      <c r="IF75" s="24">
        <f t="shared" si="498"/>
        <v>0</v>
      </c>
      <c r="IG75" s="24">
        <f t="shared" si="499"/>
        <v>0</v>
      </c>
      <c r="IH75" s="24">
        <f t="shared" si="500"/>
        <v>33.333333333333329</v>
      </c>
      <c r="II75" s="24">
        <f t="shared" si="501"/>
        <v>33.333333333333329</v>
      </c>
      <c r="IJ75" s="24">
        <f t="shared" si="502"/>
        <v>0</v>
      </c>
      <c r="IK75" s="24">
        <f t="shared" si="503"/>
        <v>33.333333333333329</v>
      </c>
      <c r="IL75" s="26">
        <f t="shared" si="504"/>
        <v>0</v>
      </c>
      <c r="IM75" s="27">
        <f t="shared" si="505"/>
        <v>66.666666666666657</v>
      </c>
      <c r="IN75" s="24">
        <f t="shared" si="506"/>
        <v>20.833333333333336</v>
      </c>
      <c r="IO75" s="24">
        <f t="shared" si="507"/>
        <v>55.55555555555555</v>
      </c>
      <c r="IP75" s="24">
        <f t="shared" si="508"/>
        <v>19.047619047619047</v>
      </c>
      <c r="IQ75" s="24">
        <f t="shared" si="509"/>
        <v>33.333333333333329</v>
      </c>
      <c r="IR75" s="24">
        <f t="shared" si="510"/>
        <v>66.666666666666657</v>
      </c>
      <c r="IS75" s="24">
        <f t="shared" si="511"/>
        <v>26.666666666666668</v>
      </c>
      <c r="IT75" s="26">
        <f t="shared" si="512"/>
        <v>100</v>
      </c>
      <c r="IU75" s="23">
        <f t="shared" si="513"/>
        <v>33.333333333333329</v>
      </c>
      <c r="IV75" s="16">
        <f t="shared" si="588"/>
        <v>20.833333333333336</v>
      </c>
      <c r="IW75" s="20">
        <f t="shared" si="514"/>
        <v>100</v>
      </c>
      <c r="IX75" s="71">
        <f>DANE!DM75</f>
        <v>43510</v>
      </c>
      <c r="IY75" s="76">
        <v>2</v>
      </c>
      <c r="IZ75" s="77">
        <v>3</v>
      </c>
      <c r="JA75" s="77">
        <v>2</v>
      </c>
      <c r="JB75" s="77">
        <v>3</v>
      </c>
      <c r="JC75" s="77">
        <v>2</v>
      </c>
      <c r="JD75" s="77">
        <v>3</v>
      </c>
      <c r="JE75" s="77">
        <v>4</v>
      </c>
      <c r="JF75" s="77">
        <v>2</v>
      </c>
      <c r="JG75" s="77">
        <v>2</v>
      </c>
      <c r="JH75" s="77">
        <v>4</v>
      </c>
      <c r="JI75" s="77">
        <v>2</v>
      </c>
      <c r="JJ75" s="77">
        <v>4</v>
      </c>
      <c r="JK75" s="77">
        <v>3</v>
      </c>
      <c r="JL75" s="77">
        <v>3</v>
      </c>
      <c r="JM75" s="77">
        <v>2</v>
      </c>
      <c r="JN75" s="77">
        <v>1</v>
      </c>
      <c r="JO75" s="77">
        <v>3</v>
      </c>
      <c r="JP75" s="77">
        <v>3</v>
      </c>
      <c r="JQ75" s="77">
        <v>2</v>
      </c>
      <c r="JR75" s="77">
        <v>2</v>
      </c>
      <c r="JS75" s="77">
        <v>3</v>
      </c>
      <c r="JT75" s="77">
        <v>3</v>
      </c>
      <c r="JU75" s="77">
        <v>3</v>
      </c>
      <c r="JV75" s="77">
        <v>4</v>
      </c>
      <c r="JW75" s="77">
        <v>1</v>
      </c>
      <c r="JX75" s="77">
        <v>3</v>
      </c>
      <c r="JY75" s="77">
        <v>4</v>
      </c>
      <c r="JZ75" s="77">
        <v>1</v>
      </c>
      <c r="KA75" s="77">
        <v>4</v>
      </c>
      <c r="KB75" s="78">
        <v>4</v>
      </c>
      <c r="KC75" s="76">
        <v>2</v>
      </c>
      <c r="KD75" s="77">
        <v>3</v>
      </c>
      <c r="KE75" s="77">
        <v>3</v>
      </c>
      <c r="KF75" s="77">
        <v>2</v>
      </c>
      <c r="KG75" s="77">
        <v>3</v>
      </c>
      <c r="KH75" s="77">
        <v>3</v>
      </c>
      <c r="KI75" s="77">
        <v>3</v>
      </c>
      <c r="KJ75" s="77">
        <v>4</v>
      </c>
      <c r="KK75" s="77">
        <v>4</v>
      </c>
      <c r="KL75" s="77">
        <v>2</v>
      </c>
      <c r="KM75" s="77">
        <v>3</v>
      </c>
      <c r="KN75" s="77">
        <v>3</v>
      </c>
      <c r="KO75" s="77">
        <v>3</v>
      </c>
      <c r="KP75" s="77">
        <v>2</v>
      </c>
      <c r="KQ75" s="77">
        <v>1</v>
      </c>
      <c r="KR75" s="77">
        <v>3</v>
      </c>
      <c r="KS75" s="77">
        <v>3</v>
      </c>
      <c r="KT75" s="77">
        <v>3</v>
      </c>
      <c r="KU75" s="77">
        <v>3</v>
      </c>
      <c r="KV75" s="77">
        <v>4</v>
      </c>
      <c r="KW75" s="77">
        <v>4</v>
      </c>
      <c r="KX75" s="77">
        <v>4</v>
      </c>
      <c r="KY75" s="77">
        <v>4</v>
      </c>
      <c r="KZ75" s="77">
        <v>4</v>
      </c>
      <c r="LA75" s="77">
        <v>1</v>
      </c>
      <c r="LB75" s="77">
        <v>1</v>
      </c>
      <c r="LC75" s="77">
        <v>0</v>
      </c>
      <c r="LD75" s="78">
        <v>0</v>
      </c>
      <c r="LE75" s="25">
        <f>(((SUM('QLQ-30 + QLQ-OV28'!KA75:KB75)/2)-1)/6)*100</f>
        <v>50</v>
      </c>
      <c r="LF75" s="24">
        <f t="shared" si="515"/>
        <v>53.333333333333343</v>
      </c>
      <c r="LG75" s="24">
        <f t="shared" si="516"/>
        <v>16.666666666666664</v>
      </c>
      <c r="LH75" s="24">
        <f t="shared" si="517"/>
        <v>25</v>
      </c>
      <c r="LI75" s="24">
        <f t="shared" si="518"/>
        <v>83.333333333333343</v>
      </c>
      <c r="LJ75" s="24">
        <f t="shared" si="519"/>
        <v>16.666666666666664</v>
      </c>
      <c r="LK75" s="24">
        <f t="shared" si="520"/>
        <v>88.888888888888886</v>
      </c>
      <c r="LL75" s="24">
        <f t="shared" si="521"/>
        <v>50</v>
      </c>
      <c r="LM75" s="24">
        <f t="shared" si="522"/>
        <v>33.333333333333329</v>
      </c>
      <c r="LN75" s="24">
        <f t="shared" si="523"/>
        <v>33.333333333333329</v>
      </c>
      <c r="LO75" s="24">
        <f t="shared" si="524"/>
        <v>33.333333333333329</v>
      </c>
      <c r="LP75" s="24">
        <f t="shared" si="525"/>
        <v>66.666666666666657</v>
      </c>
      <c r="LQ75" s="24">
        <f t="shared" si="526"/>
        <v>0</v>
      </c>
      <c r="LR75" s="24">
        <f t="shared" si="527"/>
        <v>66.666666666666657</v>
      </c>
      <c r="LS75" s="26">
        <f t="shared" si="528"/>
        <v>0</v>
      </c>
      <c r="LT75" s="27">
        <f t="shared" si="529"/>
        <v>100</v>
      </c>
      <c r="LU75" s="24">
        <f t="shared" si="530"/>
        <v>0</v>
      </c>
      <c r="LV75" s="24">
        <f t="shared" si="531"/>
        <v>100</v>
      </c>
      <c r="LW75" s="24">
        <f t="shared" si="532"/>
        <v>57.142857142857153</v>
      </c>
      <c r="LX75" s="24">
        <f t="shared" si="533"/>
        <v>66.666666666666657</v>
      </c>
      <c r="LY75" s="24">
        <f t="shared" si="534"/>
        <v>66.666666666666657</v>
      </c>
      <c r="LZ75" s="24">
        <f t="shared" si="535"/>
        <v>40.000000000000007</v>
      </c>
      <c r="MA75" s="26">
        <f t="shared" si="536"/>
        <v>100</v>
      </c>
      <c r="MB75" s="23">
        <f t="shared" si="537"/>
        <v>0</v>
      </c>
      <c r="MC75" s="16" t="e">
        <f t="shared" si="589"/>
        <v>#DIV/0!</v>
      </c>
      <c r="MD75" s="20">
        <f t="shared" si="538"/>
        <v>100</v>
      </c>
    </row>
    <row r="76" spans="1:342">
      <c r="A76" s="40" t="s">
        <v>80</v>
      </c>
      <c r="B76" s="4" t="str">
        <f>DANE!B76</f>
        <v>73ZE</v>
      </c>
      <c r="C76" s="72">
        <f>DANE!H76</f>
        <v>43468</v>
      </c>
      <c r="D76" s="76">
        <v>2</v>
      </c>
      <c r="E76" s="77">
        <v>2</v>
      </c>
      <c r="F76" s="77">
        <v>1</v>
      </c>
      <c r="G76" s="77">
        <v>2</v>
      </c>
      <c r="H76" s="77">
        <v>1</v>
      </c>
      <c r="I76" s="77">
        <v>2</v>
      </c>
      <c r="J76" s="77">
        <v>2</v>
      </c>
      <c r="K76" s="77">
        <v>1</v>
      </c>
      <c r="L76" s="77">
        <v>2</v>
      </c>
      <c r="M76" s="77">
        <v>2</v>
      </c>
      <c r="N76" s="77">
        <v>2</v>
      </c>
      <c r="O76" s="77">
        <v>2</v>
      </c>
      <c r="P76" s="77">
        <v>2</v>
      </c>
      <c r="Q76" s="77">
        <v>1</v>
      </c>
      <c r="R76" s="77">
        <v>1</v>
      </c>
      <c r="S76" s="77">
        <v>1</v>
      </c>
      <c r="T76" s="77">
        <v>1</v>
      </c>
      <c r="U76" s="77">
        <v>2</v>
      </c>
      <c r="V76" s="77">
        <v>2</v>
      </c>
      <c r="W76" s="77">
        <v>2</v>
      </c>
      <c r="X76" s="77">
        <v>2</v>
      </c>
      <c r="Y76" s="77">
        <v>3</v>
      </c>
      <c r="Z76" s="77">
        <v>2</v>
      </c>
      <c r="AA76" s="77">
        <v>2</v>
      </c>
      <c r="AB76" s="77">
        <v>1</v>
      </c>
      <c r="AC76" s="77">
        <v>2</v>
      </c>
      <c r="AD76" s="77">
        <v>2</v>
      </c>
      <c r="AE76" s="77">
        <v>2</v>
      </c>
      <c r="AF76" s="77">
        <v>4</v>
      </c>
      <c r="AG76" s="78">
        <v>4</v>
      </c>
      <c r="AH76" s="76">
        <v>2</v>
      </c>
      <c r="AI76" s="77">
        <v>2</v>
      </c>
      <c r="AJ76" s="77">
        <v>2</v>
      </c>
      <c r="AK76" s="77">
        <v>1</v>
      </c>
      <c r="AL76" s="77">
        <v>2</v>
      </c>
      <c r="AM76" s="77">
        <v>2</v>
      </c>
      <c r="AN76" s="77">
        <v>1</v>
      </c>
      <c r="AO76" s="77">
        <v>1</v>
      </c>
      <c r="AP76" s="77">
        <v>1</v>
      </c>
      <c r="AQ76" s="77">
        <v>1</v>
      </c>
      <c r="AR76" s="77">
        <v>1</v>
      </c>
      <c r="AS76" s="77">
        <v>1</v>
      </c>
      <c r="AT76" s="77">
        <v>1</v>
      </c>
      <c r="AU76" s="77">
        <v>1</v>
      </c>
      <c r="AV76" s="77">
        <v>1</v>
      </c>
      <c r="AW76" s="77">
        <v>2</v>
      </c>
      <c r="AX76" s="77">
        <v>1</v>
      </c>
      <c r="AY76" s="77">
        <v>2</v>
      </c>
      <c r="AZ76" s="77">
        <v>2</v>
      </c>
      <c r="BA76" s="77">
        <v>2</v>
      </c>
      <c r="BB76" s="77">
        <v>2</v>
      </c>
      <c r="BC76" s="77">
        <v>3</v>
      </c>
      <c r="BD76" s="77">
        <v>2</v>
      </c>
      <c r="BE76" s="77">
        <v>3</v>
      </c>
      <c r="BF76" s="77">
        <v>2</v>
      </c>
      <c r="BG76" s="77">
        <v>1</v>
      </c>
      <c r="BH76" s="77">
        <v>0</v>
      </c>
      <c r="BI76" s="78">
        <v>0</v>
      </c>
      <c r="BJ76" s="25">
        <f>(((SUM('QLQ-30 + QLQ-OV28'!AF76:AG76)/2)-1)/6)*100</f>
        <v>50</v>
      </c>
      <c r="BK76" s="24">
        <f t="shared" si="539"/>
        <v>80</v>
      </c>
      <c r="BL76" s="24">
        <f t="shared" si="540"/>
        <v>66.666666666666671</v>
      </c>
      <c r="BM76" s="24">
        <f t="shared" si="541"/>
        <v>58.333333333333329</v>
      </c>
      <c r="BN76" s="24">
        <f t="shared" si="542"/>
        <v>83.333333333333343</v>
      </c>
      <c r="BO76" s="24">
        <f t="shared" si="543"/>
        <v>66.666666666666671</v>
      </c>
      <c r="BP76" s="24">
        <f t="shared" si="544"/>
        <v>33.333333333333329</v>
      </c>
      <c r="BQ76" s="24">
        <f t="shared" si="545"/>
        <v>0</v>
      </c>
      <c r="BR76" s="24">
        <f t="shared" si="546"/>
        <v>33.333333333333329</v>
      </c>
      <c r="BS76" s="24">
        <f t="shared" si="547"/>
        <v>0</v>
      </c>
      <c r="BT76" s="24">
        <f t="shared" si="548"/>
        <v>33.333333333333329</v>
      </c>
      <c r="BU76" s="24">
        <f t="shared" si="549"/>
        <v>33.333333333333329</v>
      </c>
      <c r="BV76" s="24">
        <f t="shared" si="550"/>
        <v>0</v>
      </c>
      <c r="BW76" s="24">
        <f t="shared" si="551"/>
        <v>0</v>
      </c>
      <c r="BX76" s="26">
        <f t="shared" si="552"/>
        <v>33.333333333333329</v>
      </c>
      <c r="BY76" s="27">
        <f t="shared" si="553"/>
        <v>33.333333333333329</v>
      </c>
      <c r="BZ76" s="24">
        <f t="shared" si="554"/>
        <v>16.666666666666664</v>
      </c>
      <c r="CA76" s="24">
        <f t="shared" si="555"/>
        <v>55.55555555555555</v>
      </c>
      <c r="CB76" s="24">
        <f t="shared" si="556"/>
        <v>23.809523809523807</v>
      </c>
      <c r="CC76" s="24">
        <f t="shared" si="557"/>
        <v>0</v>
      </c>
      <c r="CD76" s="24">
        <f t="shared" si="558"/>
        <v>33.333333333333329</v>
      </c>
      <c r="CE76" s="24">
        <f t="shared" si="559"/>
        <v>6.6666666666666652</v>
      </c>
      <c r="CF76" s="26">
        <f t="shared" si="560"/>
        <v>0</v>
      </c>
      <c r="CG76" s="23">
        <f t="shared" si="561"/>
        <v>16.666666666666664</v>
      </c>
      <c r="CH76" s="16" t="e">
        <f t="shared" si="586"/>
        <v>#DIV/0!</v>
      </c>
      <c r="CI76" s="20">
        <f t="shared" si="562"/>
        <v>0</v>
      </c>
      <c r="CJ76" s="71">
        <f>DANE!AY76</f>
        <v>43497</v>
      </c>
      <c r="CK76" s="76">
        <v>2</v>
      </c>
      <c r="CL76" s="77">
        <v>2</v>
      </c>
      <c r="CM76" s="77">
        <v>1</v>
      </c>
      <c r="CN76" s="77">
        <v>2</v>
      </c>
      <c r="CO76" s="77">
        <v>1</v>
      </c>
      <c r="CP76" s="77">
        <v>2</v>
      </c>
      <c r="CQ76" s="77">
        <v>2</v>
      </c>
      <c r="CR76" s="77">
        <v>1</v>
      </c>
      <c r="CS76" s="77">
        <v>2</v>
      </c>
      <c r="CT76" s="77">
        <v>2</v>
      </c>
      <c r="CU76" s="77">
        <v>2</v>
      </c>
      <c r="CV76" s="77">
        <v>2</v>
      </c>
      <c r="CW76" s="77">
        <v>2</v>
      </c>
      <c r="CX76" s="77">
        <v>2</v>
      </c>
      <c r="CY76" s="77">
        <v>2</v>
      </c>
      <c r="CZ76" s="77">
        <v>1</v>
      </c>
      <c r="DA76" s="77">
        <v>1</v>
      </c>
      <c r="DB76" s="77">
        <v>2</v>
      </c>
      <c r="DC76" s="77">
        <v>2</v>
      </c>
      <c r="DD76" s="77">
        <v>2</v>
      </c>
      <c r="DE76" s="77">
        <v>2</v>
      </c>
      <c r="DF76" s="77">
        <v>3</v>
      </c>
      <c r="DG76" s="77">
        <v>2</v>
      </c>
      <c r="DH76" s="77">
        <v>3</v>
      </c>
      <c r="DI76" s="77">
        <v>1</v>
      </c>
      <c r="DJ76" s="77">
        <v>2</v>
      </c>
      <c r="DK76" s="77">
        <v>3</v>
      </c>
      <c r="DL76" s="77">
        <v>2</v>
      </c>
      <c r="DM76" s="77">
        <v>4</v>
      </c>
      <c r="DN76" s="78">
        <v>4</v>
      </c>
      <c r="DO76" s="76">
        <v>2</v>
      </c>
      <c r="DP76" s="77">
        <v>2</v>
      </c>
      <c r="DQ76" s="77">
        <v>2</v>
      </c>
      <c r="DR76" s="77">
        <v>1</v>
      </c>
      <c r="DS76" s="77">
        <v>2</v>
      </c>
      <c r="DT76" s="77">
        <v>2</v>
      </c>
      <c r="DU76" s="77">
        <v>2</v>
      </c>
      <c r="DV76" s="77">
        <v>2</v>
      </c>
      <c r="DW76" s="77">
        <v>2</v>
      </c>
      <c r="DX76" s="77">
        <v>1</v>
      </c>
      <c r="DY76" s="77">
        <v>2</v>
      </c>
      <c r="DZ76" s="77">
        <v>2</v>
      </c>
      <c r="EA76" s="77">
        <v>2</v>
      </c>
      <c r="EB76" s="77">
        <v>1</v>
      </c>
      <c r="EC76" s="77">
        <v>2</v>
      </c>
      <c r="ED76" s="77">
        <v>2</v>
      </c>
      <c r="EE76" s="77">
        <v>2</v>
      </c>
      <c r="EF76" s="77">
        <v>2</v>
      </c>
      <c r="EG76" s="77">
        <v>2</v>
      </c>
      <c r="EH76" s="77">
        <v>2</v>
      </c>
      <c r="EI76" s="77">
        <v>2</v>
      </c>
      <c r="EJ76" s="77">
        <v>3</v>
      </c>
      <c r="EK76" s="77">
        <v>2</v>
      </c>
      <c r="EL76" s="77">
        <v>3</v>
      </c>
      <c r="EM76" s="77">
        <v>1</v>
      </c>
      <c r="EN76" s="77">
        <v>1</v>
      </c>
      <c r="EO76" s="77">
        <v>0</v>
      </c>
      <c r="EP76" s="78">
        <v>0</v>
      </c>
      <c r="EQ76" s="25">
        <f>(((SUM('QLQ-30 + QLQ-OV28'!DM76:DN76)/2)-1)/6)*100</f>
        <v>50</v>
      </c>
      <c r="ER76" s="24">
        <f t="shared" si="467"/>
        <v>80</v>
      </c>
      <c r="ES76" s="24">
        <f t="shared" si="468"/>
        <v>66.666666666666671</v>
      </c>
      <c r="ET76" s="24">
        <f t="shared" si="469"/>
        <v>50</v>
      </c>
      <c r="EU76" s="24">
        <f t="shared" si="470"/>
        <v>83.333333333333343</v>
      </c>
      <c r="EV76" s="24">
        <f t="shared" si="471"/>
        <v>50</v>
      </c>
      <c r="EW76" s="24">
        <f t="shared" si="472"/>
        <v>33.333333333333329</v>
      </c>
      <c r="EX76" s="24">
        <f t="shared" si="473"/>
        <v>33.333333333333329</v>
      </c>
      <c r="EY76" s="24">
        <f t="shared" si="474"/>
        <v>33.333333333333329</v>
      </c>
      <c r="EZ76" s="24">
        <f t="shared" si="475"/>
        <v>0</v>
      </c>
      <c r="FA76" s="24">
        <f t="shared" si="476"/>
        <v>33.333333333333329</v>
      </c>
      <c r="FB76" s="24">
        <f t="shared" si="477"/>
        <v>33.333333333333329</v>
      </c>
      <c r="FC76" s="24">
        <f t="shared" si="478"/>
        <v>0</v>
      </c>
      <c r="FD76" s="24">
        <f t="shared" si="479"/>
        <v>0</v>
      </c>
      <c r="FE76" s="26">
        <f t="shared" si="480"/>
        <v>33.333333333333329</v>
      </c>
      <c r="FF76" s="27">
        <f t="shared" si="481"/>
        <v>33.333333333333329</v>
      </c>
      <c r="FG76" s="24">
        <f t="shared" si="482"/>
        <v>0</v>
      </c>
      <c r="FH76" s="24">
        <f t="shared" si="483"/>
        <v>55.55555555555555</v>
      </c>
      <c r="FI76" s="24">
        <f t="shared" si="484"/>
        <v>28.571428571428577</v>
      </c>
      <c r="FJ76" s="24">
        <f t="shared" si="485"/>
        <v>33.333333333333329</v>
      </c>
      <c r="FK76" s="24">
        <f t="shared" si="486"/>
        <v>33.333333333333329</v>
      </c>
      <c r="FL76" s="24">
        <f t="shared" si="487"/>
        <v>20.000000000000004</v>
      </c>
      <c r="FM76" s="26">
        <f t="shared" si="488"/>
        <v>33.333333333333329</v>
      </c>
      <c r="FN76" s="23">
        <f t="shared" si="489"/>
        <v>0</v>
      </c>
      <c r="FO76" s="16" t="e">
        <f t="shared" si="587"/>
        <v>#DIV/0!</v>
      </c>
      <c r="FP76" s="20">
        <f t="shared" si="490"/>
        <v>33.333333333333329</v>
      </c>
      <c r="FQ76" s="71">
        <f>DANE!CF76</f>
        <v>43546</v>
      </c>
      <c r="FR76" s="76">
        <v>2</v>
      </c>
      <c r="FS76" s="77">
        <v>2</v>
      </c>
      <c r="FT76" s="77">
        <v>1</v>
      </c>
      <c r="FU76" s="77">
        <v>2</v>
      </c>
      <c r="FV76" s="77">
        <v>1</v>
      </c>
      <c r="FW76" s="77">
        <v>2</v>
      </c>
      <c r="FX76" s="77">
        <v>3</v>
      </c>
      <c r="FY76" s="77">
        <v>2</v>
      </c>
      <c r="FZ76" s="77">
        <v>2</v>
      </c>
      <c r="GA76" s="77">
        <v>2</v>
      </c>
      <c r="GB76" s="77">
        <v>2</v>
      </c>
      <c r="GC76" s="77">
        <v>2</v>
      </c>
      <c r="GD76" s="77">
        <v>2</v>
      </c>
      <c r="GE76" s="77">
        <v>2</v>
      </c>
      <c r="GF76" s="77">
        <v>2</v>
      </c>
      <c r="GG76" s="77">
        <v>1</v>
      </c>
      <c r="GH76" s="77">
        <v>2</v>
      </c>
      <c r="GI76" s="77">
        <v>2</v>
      </c>
      <c r="GJ76" s="77">
        <v>2</v>
      </c>
      <c r="GK76" s="77">
        <v>1</v>
      </c>
      <c r="GL76" s="77">
        <v>2</v>
      </c>
      <c r="GM76" s="77">
        <v>3</v>
      </c>
      <c r="GN76" s="77">
        <v>2</v>
      </c>
      <c r="GO76" s="77">
        <v>4</v>
      </c>
      <c r="GP76" s="77">
        <v>1</v>
      </c>
      <c r="GQ76" s="77">
        <v>2</v>
      </c>
      <c r="GR76" s="77">
        <v>3</v>
      </c>
      <c r="GS76" s="77">
        <v>2</v>
      </c>
      <c r="GT76" s="77">
        <v>4</v>
      </c>
      <c r="GU76" s="78">
        <v>4</v>
      </c>
      <c r="GV76" s="76">
        <v>2</v>
      </c>
      <c r="GW76" s="77">
        <v>2</v>
      </c>
      <c r="GX76" s="77">
        <v>2</v>
      </c>
      <c r="GY76" s="77">
        <v>2</v>
      </c>
      <c r="GZ76" s="77">
        <v>2</v>
      </c>
      <c r="HA76" s="77">
        <v>3</v>
      </c>
      <c r="HB76" s="77">
        <v>2</v>
      </c>
      <c r="HC76" s="77">
        <v>4</v>
      </c>
      <c r="HD76" s="77">
        <v>3</v>
      </c>
      <c r="HE76" s="77">
        <v>2</v>
      </c>
      <c r="HF76" s="77">
        <v>2</v>
      </c>
      <c r="HG76" s="77">
        <v>2</v>
      </c>
      <c r="HH76" s="77">
        <v>2</v>
      </c>
      <c r="HI76" s="77">
        <v>2</v>
      </c>
      <c r="HJ76" s="77">
        <v>1</v>
      </c>
      <c r="HK76" s="77">
        <v>2</v>
      </c>
      <c r="HL76" s="77">
        <v>2</v>
      </c>
      <c r="HM76" s="77">
        <v>2</v>
      </c>
      <c r="HN76" s="77">
        <v>2</v>
      </c>
      <c r="HO76" s="77">
        <v>2</v>
      </c>
      <c r="HP76" s="77">
        <v>2</v>
      </c>
      <c r="HQ76" s="77">
        <v>3</v>
      </c>
      <c r="HR76" s="77">
        <v>2</v>
      </c>
      <c r="HS76" s="77">
        <v>4</v>
      </c>
      <c r="HT76" s="77">
        <v>2</v>
      </c>
      <c r="HU76" s="77">
        <v>2</v>
      </c>
      <c r="HV76" s="77">
        <v>2</v>
      </c>
      <c r="HW76" s="78">
        <v>3</v>
      </c>
      <c r="HX76" s="25">
        <f>(((SUM('QLQ-30 + QLQ-OV28'!GT76:GU76)/2)-1)/6)*100</f>
        <v>50</v>
      </c>
      <c r="HY76" s="24">
        <f t="shared" si="491"/>
        <v>80</v>
      </c>
      <c r="HZ76" s="24">
        <f t="shared" si="492"/>
        <v>50</v>
      </c>
      <c r="IA76" s="24">
        <f t="shared" si="493"/>
        <v>41.666666666666664</v>
      </c>
      <c r="IB76" s="24">
        <f t="shared" si="494"/>
        <v>100</v>
      </c>
      <c r="IC76" s="24">
        <f t="shared" si="495"/>
        <v>50</v>
      </c>
      <c r="ID76" s="24">
        <f t="shared" si="496"/>
        <v>33.333333333333329</v>
      </c>
      <c r="IE76" s="24">
        <f t="shared" si="497"/>
        <v>33.333333333333329</v>
      </c>
      <c r="IF76" s="24">
        <f t="shared" si="498"/>
        <v>33.333333333333329</v>
      </c>
      <c r="IG76" s="24">
        <f t="shared" si="499"/>
        <v>33.333333333333329</v>
      </c>
      <c r="IH76" s="24">
        <f t="shared" si="500"/>
        <v>33.333333333333329</v>
      </c>
      <c r="II76" s="24">
        <f t="shared" si="501"/>
        <v>33.333333333333329</v>
      </c>
      <c r="IJ76" s="24">
        <f t="shared" si="502"/>
        <v>0</v>
      </c>
      <c r="IK76" s="24">
        <f t="shared" si="503"/>
        <v>33.333333333333329</v>
      </c>
      <c r="IL76" s="26">
        <f t="shared" si="504"/>
        <v>33.333333333333329</v>
      </c>
      <c r="IM76" s="27">
        <f t="shared" si="505"/>
        <v>33.333333333333329</v>
      </c>
      <c r="IN76" s="24">
        <f t="shared" si="506"/>
        <v>19.444444444444443</v>
      </c>
      <c r="IO76" s="24">
        <f t="shared" si="507"/>
        <v>66.666666666666657</v>
      </c>
      <c r="IP76" s="24">
        <f t="shared" si="508"/>
        <v>38.095238095238095</v>
      </c>
      <c r="IQ76" s="24">
        <f t="shared" si="509"/>
        <v>33.333333333333329</v>
      </c>
      <c r="IR76" s="24">
        <f t="shared" si="510"/>
        <v>33.333333333333329</v>
      </c>
      <c r="IS76" s="24">
        <f t="shared" si="511"/>
        <v>26.666666666666668</v>
      </c>
      <c r="IT76" s="26">
        <f t="shared" si="512"/>
        <v>83.333333333333343</v>
      </c>
      <c r="IU76" s="23">
        <f t="shared" si="513"/>
        <v>33.333333333333329</v>
      </c>
      <c r="IV76" s="16">
        <f t="shared" si="588"/>
        <v>19.444444444444443</v>
      </c>
      <c r="IW76" s="20">
        <f t="shared" si="514"/>
        <v>83.333333333333343</v>
      </c>
      <c r="IX76" s="71">
        <f>DANE!DM76</f>
        <v>43614</v>
      </c>
      <c r="IY76" s="76">
        <v>2</v>
      </c>
      <c r="IZ76" s="77">
        <v>3</v>
      </c>
      <c r="JA76" s="77">
        <v>2</v>
      </c>
      <c r="JB76" s="77">
        <v>2</v>
      </c>
      <c r="JC76" s="77">
        <v>1</v>
      </c>
      <c r="JD76" s="77">
        <v>2</v>
      </c>
      <c r="JE76" s="77">
        <v>3</v>
      </c>
      <c r="JF76" s="77">
        <v>2</v>
      </c>
      <c r="JG76" s="77">
        <v>2</v>
      </c>
      <c r="JH76" s="77">
        <v>3</v>
      </c>
      <c r="JI76" s="77">
        <v>2</v>
      </c>
      <c r="JJ76" s="77">
        <v>3</v>
      </c>
      <c r="JK76" s="77">
        <v>2</v>
      </c>
      <c r="JL76" s="77">
        <v>2</v>
      </c>
      <c r="JM76" s="77">
        <v>1</v>
      </c>
      <c r="JN76" s="77">
        <v>1</v>
      </c>
      <c r="JO76" s="77">
        <v>1</v>
      </c>
      <c r="JP76" s="77">
        <v>3</v>
      </c>
      <c r="JQ76" s="77">
        <v>2</v>
      </c>
      <c r="JR76" s="77">
        <v>2</v>
      </c>
      <c r="JS76" s="77">
        <v>2</v>
      </c>
      <c r="JT76" s="77">
        <v>3</v>
      </c>
      <c r="JU76" s="77">
        <v>2</v>
      </c>
      <c r="JV76" s="77">
        <v>4</v>
      </c>
      <c r="JW76" s="77">
        <v>1</v>
      </c>
      <c r="JX76" s="77">
        <v>2</v>
      </c>
      <c r="JY76" s="77">
        <v>3</v>
      </c>
      <c r="JZ76" s="77">
        <v>2</v>
      </c>
      <c r="KA76" s="77">
        <v>4</v>
      </c>
      <c r="KB76" s="78">
        <v>3</v>
      </c>
      <c r="KC76" s="76">
        <v>2</v>
      </c>
      <c r="KD76" s="77">
        <v>2</v>
      </c>
      <c r="KE76" s="77">
        <v>2</v>
      </c>
      <c r="KF76" s="77">
        <v>2</v>
      </c>
      <c r="KG76" s="77">
        <v>3</v>
      </c>
      <c r="KH76" s="77">
        <v>2</v>
      </c>
      <c r="KI76" s="77">
        <v>2</v>
      </c>
      <c r="KJ76" s="77">
        <v>2</v>
      </c>
      <c r="KK76" s="77">
        <v>2</v>
      </c>
      <c r="KL76" s="77">
        <v>2</v>
      </c>
      <c r="KM76" s="77">
        <v>3</v>
      </c>
      <c r="KN76" s="77">
        <v>2</v>
      </c>
      <c r="KO76" s="77">
        <v>2</v>
      </c>
      <c r="KP76" s="77">
        <v>2</v>
      </c>
      <c r="KQ76" s="77">
        <v>2</v>
      </c>
      <c r="KR76" s="77">
        <v>2</v>
      </c>
      <c r="KS76" s="77">
        <v>3</v>
      </c>
      <c r="KT76" s="77">
        <v>2</v>
      </c>
      <c r="KU76" s="77">
        <v>2</v>
      </c>
      <c r="KV76" s="77">
        <v>2</v>
      </c>
      <c r="KW76" s="77">
        <v>2</v>
      </c>
      <c r="KX76" s="77">
        <v>4</v>
      </c>
      <c r="KY76" s="77">
        <v>3</v>
      </c>
      <c r="KZ76" s="77">
        <v>4</v>
      </c>
      <c r="LA76" s="77">
        <v>1</v>
      </c>
      <c r="LB76" s="77">
        <v>1</v>
      </c>
      <c r="LC76" s="77">
        <v>0</v>
      </c>
      <c r="LD76" s="78">
        <v>0</v>
      </c>
      <c r="LE76" s="25">
        <f>(((SUM('QLQ-30 + QLQ-OV28'!KA76:KB76)/2)-1)/6)*100</f>
        <v>41.666666666666671</v>
      </c>
      <c r="LF76" s="24">
        <f t="shared" si="515"/>
        <v>66.666666666666671</v>
      </c>
      <c r="LG76" s="24">
        <f t="shared" si="516"/>
        <v>50</v>
      </c>
      <c r="LH76" s="24">
        <f t="shared" si="517"/>
        <v>41.666666666666664</v>
      </c>
      <c r="LI76" s="24">
        <f t="shared" si="518"/>
        <v>83.333333333333343</v>
      </c>
      <c r="LJ76" s="24">
        <f t="shared" si="519"/>
        <v>50</v>
      </c>
      <c r="LK76" s="24">
        <f t="shared" si="520"/>
        <v>66.666666666666657</v>
      </c>
      <c r="LL76" s="24">
        <f t="shared" si="521"/>
        <v>16.666666666666664</v>
      </c>
      <c r="LM76" s="24">
        <f t="shared" si="522"/>
        <v>33.333333333333329</v>
      </c>
      <c r="LN76" s="24">
        <f t="shared" si="523"/>
        <v>33.333333333333329</v>
      </c>
      <c r="LO76" s="24">
        <f t="shared" si="524"/>
        <v>33.333333333333329</v>
      </c>
      <c r="LP76" s="24">
        <f t="shared" si="525"/>
        <v>33.333333333333329</v>
      </c>
      <c r="LQ76" s="24">
        <f t="shared" si="526"/>
        <v>0</v>
      </c>
      <c r="LR76" s="24">
        <f t="shared" si="527"/>
        <v>0</v>
      </c>
      <c r="LS76" s="26">
        <f t="shared" si="528"/>
        <v>33.333333333333329</v>
      </c>
      <c r="LT76" s="27">
        <f t="shared" si="529"/>
        <v>33.333333333333329</v>
      </c>
      <c r="LU76" s="24">
        <f t="shared" si="530"/>
        <v>0</v>
      </c>
      <c r="LV76" s="24">
        <f t="shared" si="531"/>
        <v>88.888888888888886</v>
      </c>
      <c r="LW76" s="24">
        <f t="shared" si="532"/>
        <v>38.095238095238095</v>
      </c>
      <c r="LX76" s="24">
        <f t="shared" si="533"/>
        <v>44.44444444444445</v>
      </c>
      <c r="LY76" s="24">
        <f t="shared" si="534"/>
        <v>33.333333333333329</v>
      </c>
      <c r="LZ76" s="24">
        <f t="shared" si="535"/>
        <v>40.000000000000007</v>
      </c>
      <c r="MA76" s="26">
        <f t="shared" si="536"/>
        <v>33.333333333333329</v>
      </c>
      <c r="MB76" s="23">
        <f t="shared" si="537"/>
        <v>0</v>
      </c>
      <c r="MC76" s="16" t="e">
        <f t="shared" si="589"/>
        <v>#DIV/0!</v>
      </c>
      <c r="MD76" s="20">
        <f t="shared" si="538"/>
        <v>33.333333333333329</v>
      </c>
    </row>
    <row r="77" spans="1:342">
      <c r="A77" s="40" t="s">
        <v>81</v>
      </c>
      <c r="B77" s="4" t="str">
        <f>DANE!B77</f>
        <v>74SM</v>
      </c>
      <c r="C77" s="72">
        <f>DANE!H77</f>
        <v>43391</v>
      </c>
      <c r="D77" s="76">
        <v>1</v>
      </c>
      <c r="E77" s="77">
        <v>1</v>
      </c>
      <c r="F77" s="77">
        <v>1</v>
      </c>
      <c r="G77" s="77">
        <v>1</v>
      </c>
      <c r="H77" s="77">
        <v>1</v>
      </c>
      <c r="I77" s="77">
        <v>2</v>
      </c>
      <c r="J77" s="77">
        <v>2</v>
      </c>
      <c r="K77" s="77">
        <v>1</v>
      </c>
      <c r="L77" s="77">
        <v>2</v>
      </c>
      <c r="M77" s="77">
        <v>2</v>
      </c>
      <c r="N77" s="77">
        <v>3</v>
      </c>
      <c r="O77" s="77">
        <v>2</v>
      </c>
      <c r="P77" s="77">
        <v>2</v>
      </c>
      <c r="Q77" s="77">
        <v>1</v>
      </c>
      <c r="R77" s="77">
        <v>1</v>
      </c>
      <c r="S77" s="77">
        <v>3</v>
      </c>
      <c r="T77" s="77">
        <v>1</v>
      </c>
      <c r="U77" s="77">
        <v>2</v>
      </c>
      <c r="V77" s="77">
        <v>2</v>
      </c>
      <c r="W77" s="77">
        <v>2</v>
      </c>
      <c r="X77" s="77">
        <v>2</v>
      </c>
      <c r="Y77" s="77">
        <v>2</v>
      </c>
      <c r="Z77" s="77">
        <v>2</v>
      </c>
      <c r="AA77" s="77">
        <v>2</v>
      </c>
      <c r="AB77" s="77">
        <v>3</v>
      </c>
      <c r="AC77" s="77">
        <v>2</v>
      </c>
      <c r="AD77" s="77">
        <v>2</v>
      </c>
      <c r="AE77" s="77">
        <v>2</v>
      </c>
      <c r="AF77" s="77">
        <v>6</v>
      </c>
      <c r="AG77" s="78">
        <v>6</v>
      </c>
      <c r="AH77" s="76">
        <v>2</v>
      </c>
      <c r="AI77" s="77">
        <v>2</v>
      </c>
      <c r="AJ77" s="77">
        <v>2</v>
      </c>
      <c r="AK77" s="77">
        <v>2</v>
      </c>
      <c r="AL77" s="77">
        <v>2</v>
      </c>
      <c r="AM77" s="77">
        <v>2</v>
      </c>
      <c r="AN77" s="77">
        <v>2</v>
      </c>
      <c r="AO77" s="77">
        <v>1</v>
      </c>
      <c r="AP77" s="77">
        <v>1</v>
      </c>
      <c r="AQ77" s="77">
        <v>1</v>
      </c>
      <c r="AR77" s="77">
        <v>1</v>
      </c>
      <c r="AS77" s="77">
        <v>1</v>
      </c>
      <c r="AT77" s="77">
        <v>1</v>
      </c>
      <c r="AU77" s="77">
        <v>2</v>
      </c>
      <c r="AV77" s="77">
        <v>1</v>
      </c>
      <c r="AW77" s="77">
        <v>2</v>
      </c>
      <c r="AX77" s="77">
        <v>1</v>
      </c>
      <c r="AY77" s="77">
        <v>1</v>
      </c>
      <c r="AZ77" s="77">
        <v>2</v>
      </c>
      <c r="BA77" s="77">
        <v>2</v>
      </c>
      <c r="BB77" s="77">
        <v>2</v>
      </c>
      <c r="BC77" s="77">
        <v>2</v>
      </c>
      <c r="BD77" s="77">
        <v>2</v>
      </c>
      <c r="BE77" s="77">
        <v>2</v>
      </c>
      <c r="BF77" s="77">
        <v>1</v>
      </c>
      <c r="BG77" s="77">
        <v>1</v>
      </c>
      <c r="BH77" s="77">
        <v>0</v>
      </c>
      <c r="BI77" s="78">
        <v>0</v>
      </c>
      <c r="BJ77" s="25">
        <f>(((SUM('QLQ-30 + QLQ-OV28'!AF77:AG77)/2)-1)/6)*100</f>
        <v>83.333333333333343</v>
      </c>
      <c r="BK77" s="24">
        <f t="shared" si="539"/>
        <v>100</v>
      </c>
      <c r="BL77" s="24">
        <f t="shared" si="540"/>
        <v>66.666666666666671</v>
      </c>
      <c r="BM77" s="24">
        <f t="shared" si="541"/>
        <v>66.666666666666671</v>
      </c>
      <c r="BN77" s="24">
        <f t="shared" si="542"/>
        <v>50</v>
      </c>
      <c r="BO77" s="24">
        <f t="shared" si="543"/>
        <v>66.666666666666671</v>
      </c>
      <c r="BP77" s="24">
        <f t="shared" si="544"/>
        <v>33.333333333333329</v>
      </c>
      <c r="BQ77" s="24">
        <f t="shared" si="545"/>
        <v>0</v>
      </c>
      <c r="BR77" s="24">
        <f t="shared" si="546"/>
        <v>33.333333333333329</v>
      </c>
      <c r="BS77" s="24">
        <f t="shared" si="547"/>
        <v>0</v>
      </c>
      <c r="BT77" s="24">
        <f t="shared" si="548"/>
        <v>66.666666666666657</v>
      </c>
      <c r="BU77" s="24">
        <f t="shared" si="549"/>
        <v>33.333333333333329</v>
      </c>
      <c r="BV77" s="24">
        <f t="shared" si="550"/>
        <v>66.666666666666657</v>
      </c>
      <c r="BW77" s="24">
        <f t="shared" si="551"/>
        <v>0</v>
      </c>
      <c r="BX77" s="26">
        <f t="shared" si="552"/>
        <v>33.333333333333329</v>
      </c>
      <c r="BY77" s="27">
        <f t="shared" si="553"/>
        <v>33.333333333333329</v>
      </c>
      <c r="BZ77" s="24">
        <f t="shared" si="554"/>
        <v>0</v>
      </c>
      <c r="CA77" s="24">
        <f t="shared" si="555"/>
        <v>33.333333333333329</v>
      </c>
      <c r="CB77" s="24">
        <f t="shared" si="556"/>
        <v>33.333333333333329</v>
      </c>
      <c r="CC77" s="24">
        <f t="shared" si="557"/>
        <v>0</v>
      </c>
      <c r="CD77" s="24">
        <f t="shared" si="558"/>
        <v>16.666666666666664</v>
      </c>
      <c r="CE77" s="24">
        <f t="shared" si="559"/>
        <v>13.33333333333333</v>
      </c>
      <c r="CF77" s="26">
        <f t="shared" si="560"/>
        <v>0</v>
      </c>
      <c r="CG77" s="23">
        <f t="shared" si="561"/>
        <v>0</v>
      </c>
      <c r="CH77" s="16" t="e">
        <f t="shared" si="586"/>
        <v>#DIV/0!</v>
      </c>
      <c r="CI77" s="20">
        <f t="shared" si="562"/>
        <v>0</v>
      </c>
      <c r="CJ77" s="71">
        <f>DANE!AY77</f>
        <v>43411</v>
      </c>
      <c r="CK77" s="76">
        <v>2</v>
      </c>
      <c r="CL77" s="77">
        <v>2</v>
      </c>
      <c r="CM77" s="77">
        <v>2</v>
      </c>
      <c r="CN77" s="77">
        <v>2</v>
      </c>
      <c r="CO77" s="77">
        <v>1</v>
      </c>
      <c r="CP77" s="77">
        <v>2</v>
      </c>
      <c r="CQ77" s="77">
        <v>2</v>
      </c>
      <c r="CR77" s="77">
        <v>1</v>
      </c>
      <c r="CS77" s="77">
        <v>1</v>
      </c>
      <c r="CT77" s="77">
        <v>2</v>
      </c>
      <c r="CU77" s="77">
        <v>2</v>
      </c>
      <c r="CV77" s="77">
        <v>2</v>
      </c>
      <c r="CW77" s="77">
        <v>2</v>
      </c>
      <c r="CX77" s="77">
        <v>2</v>
      </c>
      <c r="CY77" s="77">
        <v>2</v>
      </c>
      <c r="CZ77" s="77">
        <v>1</v>
      </c>
      <c r="DA77" s="77">
        <v>1</v>
      </c>
      <c r="DB77" s="77">
        <v>2</v>
      </c>
      <c r="DC77" s="77">
        <v>2</v>
      </c>
      <c r="DD77" s="77">
        <v>2</v>
      </c>
      <c r="DE77" s="77">
        <v>2</v>
      </c>
      <c r="DF77" s="77">
        <v>2</v>
      </c>
      <c r="DG77" s="77">
        <v>2</v>
      </c>
      <c r="DH77" s="77">
        <v>3</v>
      </c>
      <c r="DI77" s="77">
        <v>1</v>
      </c>
      <c r="DJ77" s="77">
        <v>2</v>
      </c>
      <c r="DK77" s="77">
        <v>1</v>
      </c>
      <c r="DL77" s="77">
        <v>1</v>
      </c>
      <c r="DM77" s="77">
        <v>5</v>
      </c>
      <c r="DN77" s="78">
        <v>6</v>
      </c>
      <c r="DO77" s="76">
        <v>1</v>
      </c>
      <c r="DP77" s="77">
        <v>2</v>
      </c>
      <c r="DQ77" s="77">
        <v>2</v>
      </c>
      <c r="DR77" s="77">
        <v>2</v>
      </c>
      <c r="DS77" s="77">
        <v>3</v>
      </c>
      <c r="DT77" s="77">
        <v>2</v>
      </c>
      <c r="DU77" s="77">
        <v>2</v>
      </c>
      <c r="DV77" s="77">
        <v>3</v>
      </c>
      <c r="DW77" s="77">
        <v>4</v>
      </c>
      <c r="DX77" s="77">
        <v>2</v>
      </c>
      <c r="DY77" s="77">
        <v>2</v>
      </c>
      <c r="DZ77" s="77">
        <v>2</v>
      </c>
      <c r="EA77" s="77">
        <v>2</v>
      </c>
      <c r="EB77" s="77">
        <v>2</v>
      </c>
      <c r="EC77" s="77">
        <v>1</v>
      </c>
      <c r="ED77" s="77">
        <v>2</v>
      </c>
      <c r="EE77" s="77">
        <v>1</v>
      </c>
      <c r="EF77" s="77">
        <v>1</v>
      </c>
      <c r="EG77" s="77">
        <v>1</v>
      </c>
      <c r="EH77" s="77">
        <v>1</v>
      </c>
      <c r="EI77" s="77">
        <v>1</v>
      </c>
      <c r="EJ77" s="77">
        <v>4</v>
      </c>
      <c r="EK77" s="77">
        <v>4</v>
      </c>
      <c r="EL77" s="77">
        <v>4</v>
      </c>
      <c r="EM77" s="77">
        <v>1</v>
      </c>
      <c r="EN77" s="77">
        <v>1</v>
      </c>
      <c r="EO77" s="77">
        <v>0</v>
      </c>
      <c r="EP77" s="78">
        <v>0</v>
      </c>
      <c r="EQ77" s="25">
        <f>(((SUM('QLQ-30 + QLQ-OV28'!DM77:DN77)/2)-1)/6)*100</f>
        <v>75</v>
      </c>
      <c r="ER77" s="24">
        <f t="shared" si="467"/>
        <v>73.333333333333343</v>
      </c>
      <c r="ES77" s="24">
        <f t="shared" si="468"/>
        <v>66.666666666666671</v>
      </c>
      <c r="ET77" s="24">
        <f t="shared" si="469"/>
        <v>58.333333333333329</v>
      </c>
      <c r="EU77" s="24">
        <f t="shared" si="470"/>
        <v>83.333333333333343</v>
      </c>
      <c r="EV77" s="24">
        <f t="shared" si="471"/>
        <v>83.333333333333343</v>
      </c>
      <c r="EW77" s="24">
        <f t="shared" si="472"/>
        <v>33.333333333333329</v>
      </c>
      <c r="EX77" s="24">
        <f t="shared" si="473"/>
        <v>33.333333333333329</v>
      </c>
      <c r="EY77" s="24">
        <f t="shared" si="474"/>
        <v>16.666666666666664</v>
      </c>
      <c r="EZ77" s="24">
        <f t="shared" si="475"/>
        <v>0</v>
      </c>
      <c r="FA77" s="24">
        <f t="shared" si="476"/>
        <v>33.333333333333329</v>
      </c>
      <c r="FB77" s="24">
        <f t="shared" si="477"/>
        <v>33.333333333333329</v>
      </c>
      <c r="FC77" s="24">
        <f t="shared" si="478"/>
        <v>0</v>
      </c>
      <c r="FD77" s="24">
        <f t="shared" si="479"/>
        <v>0</v>
      </c>
      <c r="FE77" s="26">
        <f t="shared" si="480"/>
        <v>0</v>
      </c>
      <c r="FF77" s="27">
        <f t="shared" si="481"/>
        <v>0</v>
      </c>
      <c r="FG77" s="24">
        <f t="shared" si="482"/>
        <v>0</v>
      </c>
      <c r="FH77" s="24">
        <f t="shared" si="483"/>
        <v>100</v>
      </c>
      <c r="FI77" s="24">
        <f t="shared" si="484"/>
        <v>33.333333333333329</v>
      </c>
      <c r="FJ77" s="24">
        <f t="shared" si="485"/>
        <v>33.333333333333329</v>
      </c>
      <c r="FK77" s="24">
        <f t="shared" si="486"/>
        <v>0</v>
      </c>
      <c r="FL77" s="24">
        <f t="shared" si="487"/>
        <v>20.000000000000004</v>
      </c>
      <c r="FM77" s="26">
        <f t="shared" si="488"/>
        <v>83.333333333333343</v>
      </c>
      <c r="FN77" s="23">
        <f t="shared" si="489"/>
        <v>0</v>
      </c>
      <c r="FO77" s="16" t="e">
        <f t="shared" si="587"/>
        <v>#DIV/0!</v>
      </c>
      <c r="FP77" s="20">
        <f t="shared" si="490"/>
        <v>83.333333333333343</v>
      </c>
      <c r="FQ77" s="71">
        <f>DANE!CF77</f>
        <v>43461</v>
      </c>
      <c r="FR77" s="76">
        <v>2</v>
      </c>
      <c r="FS77" s="77">
        <v>2</v>
      </c>
      <c r="FT77" s="77">
        <v>2</v>
      </c>
      <c r="FU77" s="77">
        <v>2</v>
      </c>
      <c r="FV77" s="77">
        <v>2</v>
      </c>
      <c r="FW77" s="77">
        <v>2</v>
      </c>
      <c r="FX77" s="77">
        <v>2</v>
      </c>
      <c r="FY77" s="77">
        <v>1</v>
      </c>
      <c r="FZ77" s="77">
        <v>2</v>
      </c>
      <c r="GA77" s="77">
        <v>2</v>
      </c>
      <c r="GB77" s="77">
        <v>3</v>
      </c>
      <c r="GC77" s="77">
        <v>2</v>
      </c>
      <c r="GD77" s="77">
        <v>2</v>
      </c>
      <c r="GE77" s="77">
        <v>2</v>
      </c>
      <c r="GF77" s="77">
        <v>2</v>
      </c>
      <c r="GG77" s="77">
        <v>3</v>
      </c>
      <c r="GH77" s="77">
        <v>1</v>
      </c>
      <c r="GI77" s="77">
        <v>2</v>
      </c>
      <c r="GJ77" s="77">
        <v>2</v>
      </c>
      <c r="GK77" s="77">
        <v>2</v>
      </c>
      <c r="GL77" s="77">
        <v>2</v>
      </c>
      <c r="GM77" s="77">
        <v>2</v>
      </c>
      <c r="GN77" s="77">
        <v>2</v>
      </c>
      <c r="GO77" s="77">
        <v>2</v>
      </c>
      <c r="GP77" s="77">
        <v>2</v>
      </c>
      <c r="GQ77" s="77">
        <v>3</v>
      </c>
      <c r="GR77" s="77">
        <v>2</v>
      </c>
      <c r="GS77" s="77">
        <v>2</v>
      </c>
      <c r="GT77" s="77">
        <v>5</v>
      </c>
      <c r="GU77" s="78">
        <v>5</v>
      </c>
      <c r="GV77" s="76">
        <v>2</v>
      </c>
      <c r="GW77" s="77">
        <v>2</v>
      </c>
      <c r="GX77" s="77">
        <v>2</v>
      </c>
      <c r="GY77" s="77">
        <v>2</v>
      </c>
      <c r="GZ77" s="77">
        <v>2</v>
      </c>
      <c r="HA77" s="77">
        <v>2</v>
      </c>
      <c r="HB77" s="77">
        <v>2</v>
      </c>
      <c r="HC77" s="77">
        <v>3</v>
      </c>
      <c r="HD77" s="77">
        <v>3</v>
      </c>
      <c r="HE77" s="77">
        <v>3</v>
      </c>
      <c r="HF77" s="77">
        <v>2</v>
      </c>
      <c r="HG77" s="77">
        <v>2</v>
      </c>
      <c r="HH77" s="77">
        <v>2</v>
      </c>
      <c r="HI77" s="77">
        <v>3</v>
      </c>
      <c r="HJ77" s="77">
        <v>1</v>
      </c>
      <c r="HK77" s="77">
        <v>2</v>
      </c>
      <c r="HL77" s="77">
        <v>2</v>
      </c>
      <c r="HM77" s="77">
        <v>1</v>
      </c>
      <c r="HN77" s="77">
        <v>2</v>
      </c>
      <c r="HO77" s="77">
        <v>2</v>
      </c>
      <c r="HP77" s="77">
        <v>1</v>
      </c>
      <c r="HQ77" s="77">
        <v>4</v>
      </c>
      <c r="HR77" s="77">
        <v>4</v>
      </c>
      <c r="HS77" s="77">
        <v>4</v>
      </c>
      <c r="HT77" s="77">
        <v>1</v>
      </c>
      <c r="HU77" s="77">
        <v>1</v>
      </c>
      <c r="HV77" s="77">
        <v>0</v>
      </c>
      <c r="HW77" s="78">
        <v>0</v>
      </c>
      <c r="HX77" s="25">
        <f>(((SUM('QLQ-30 + QLQ-OV28'!GT77:GU77)/2)-1)/6)*100</f>
        <v>66.666666666666657</v>
      </c>
      <c r="HY77" s="24">
        <f t="shared" si="491"/>
        <v>66.666666666666671</v>
      </c>
      <c r="HZ77" s="24">
        <f t="shared" si="492"/>
        <v>66.666666666666671</v>
      </c>
      <c r="IA77" s="24">
        <f t="shared" si="493"/>
        <v>66.666666666666671</v>
      </c>
      <c r="IB77" s="24">
        <f t="shared" si="494"/>
        <v>66.666666666666671</v>
      </c>
      <c r="IC77" s="24">
        <f t="shared" si="495"/>
        <v>50</v>
      </c>
      <c r="ID77" s="24">
        <f t="shared" si="496"/>
        <v>33.333333333333329</v>
      </c>
      <c r="IE77" s="24">
        <f t="shared" si="497"/>
        <v>33.333333333333329</v>
      </c>
      <c r="IF77" s="24">
        <f t="shared" si="498"/>
        <v>33.333333333333329</v>
      </c>
      <c r="IG77" s="24">
        <f t="shared" si="499"/>
        <v>0</v>
      </c>
      <c r="IH77" s="24">
        <f t="shared" si="500"/>
        <v>66.666666666666657</v>
      </c>
      <c r="II77" s="24">
        <f t="shared" si="501"/>
        <v>33.333333333333329</v>
      </c>
      <c r="IJ77" s="24">
        <f t="shared" si="502"/>
        <v>66.666666666666657</v>
      </c>
      <c r="IK77" s="24">
        <f t="shared" si="503"/>
        <v>0</v>
      </c>
      <c r="IL77" s="26">
        <f t="shared" si="504"/>
        <v>33.333333333333329</v>
      </c>
      <c r="IM77" s="27">
        <f t="shared" si="505"/>
        <v>16.666666666666664</v>
      </c>
      <c r="IN77" s="24">
        <f t="shared" si="506"/>
        <v>0</v>
      </c>
      <c r="IO77" s="24">
        <f t="shared" si="507"/>
        <v>100</v>
      </c>
      <c r="IP77" s="24">
        <f t="shared" si="508"/>
        <v>33.333333333333329</v>
      </c>
      <c r="IQ77" s="24">
        <f t="shared" si="509"/>
        <v>33.333333333333329</v>
      </c>
      <c r="IR77" s="24">
        <f t="shared" si="510"/>
        <v>16.666666666666664</v>
      </c>
      <c r="IS77" s="24">
        <f t="shared" si="511"/>
        <v>40.000000000000007</v>
      </c>
      <c r="IT77" s="26">
        <f t="shared" si="512"/>
        <v>66.666666666666657</v>
      </c>
      <c r="IU77" s="23">
        <f t="shared" si="513"/>
        <v>0</v>
      </c>
      <c r="IV77" s="16" t="e">
        <f t="shared" si="588"/>
        <v>#DIV/0!</v>
      </c>
      <c r="IW77" s="20">
        <f t="shared" si="514"/>
        <v>66.666666666666657</v>
      </c>
      <c r="IX77" s="71">
        <f>DANE!DM77</f>
        <v>43528</v>
      </c>
      <c r="IY77" s="76">
        <v>3</v>
      </c>
      <c r="IZ77" s="77">
        <v>2</v>
      </c>
      <c r="JA77" s="77">
        <v>2</v>
      </c>
      <c r="JB77" s="77">
        <v>2</v>
      </c>
      <c r="JC77" s="77">
        <v>2</v>
      </c>
      <c r="JD77" s="77">
        <v>2</v>
      </c>
      <c r="JE77" s="77">
        <v>2</v>
      </c>
      <c r="JF77" s="77">
        <v>1</v>
      </c>
      <c r="JG77" s="77">
        <v>1</v>
      </c>
      <c r="JH77" s="77">
        <v>3</v>
      </c>
      <c r="JI77" s="77">
        <v>3</v>
      </c>
      <c r="JJ77" s="77">
        <v>3</v>
      </c>
      <c r="JK77" s="77">
        <v>2</v>
      </c>
      <c r="JL77" s="77">
        <v>2</v>
      </c>
      <c r="JM77" s="77">
        <v>1</v>
      </c>
      <c r="JN77" s="77">
        <v>2</v>
      </c>
      <c r="JO77" s="77">
        <v>1</v>
      </c>
      <c r="JP77" s="77">
        <v>3</v>
      </c>
      <c r="JQ77" s="77">
        <v>3</v>
      </c>
      <c r="JR77" s="77">
        <v>3</v>
      </c>
      <c r="JS77" s="77">
        <v>2</v>
      </c>
      <c r="JT77" s="77">
        <v>3</v>
      </c>
      <c r="JU77" s="77">
        <v>3</v>
      </c>
      <c r="JV77" s="77">
        <v>2</v>
      </c>
      <c r="JW77" s="77">
        <v>2</v>
      </c>
      <c r="JX77" s="77">
        <v>2</v>
      </c>
      <c r="JY77" s="77">
        <v>2</v>
      </c>
      <c r="JZ77" s="77">
        <v>2</v>
      </c>
      <c r="KA77" s="77">
        <v>4</v>
      </c>
      <c r="KB77" s="78">
        <v>5</v>
      </c>
      <c r="KC77" s="76">
        <v>2</v>
      </c>
      <c r="KD77" s="77">
        <v>2</v>
      </c>
      <c r="KE77" s="77">
        <v>2</v>
      </c>
      <c r="KF77" s="77">
        <v>2</v>
      </c>
      <c r="KG77" s="77">
        <v>2</v>
      </c>
      <c r="KH77" s="77">
        <v>2</v>
      </c>
      <c r="KI77" s="77">
        <v>2</v>
      </c>
      <c r="KJ77" s="77">
        <v>4</v>
      </c>
      <c r="KK77" s="77">
        <v>4</v>
      </c>
      <c r="KL77" s="77">
        <v>3</v>
      </c>
      <c r="KM77" s="77">
        <v>3</v>
      </c>
      <c r="KN77" s="77">
        <v>3</v>
      </c>
      <c r="KO77" s="77">
        <v>3</v>
      </c>
      <c r="KP77" s="77">
        <v>4</v>
      </c>
      <c r="KQ77" s="77">
        <v>1</v>
      </c>
      <c r="KR77" s="77">
        <v>3</v>
      </c>
      <c r="KS77" s="77">
        <v>3</v>
      </c>
      <c r="KT77" s="77">
        <v>1</v>
      </c>
      <c r="KU77" s="77">
        <v>1</v>
      </c>
      <c r="KV77" s="77">
        <v>2</v>
      </c>
      <c r="KW77" s="77">
        <v>2</v>
      </c>
      <c r="KX77" s="77">
        <v>4</v>
      </c>
      <c r="KY77" s="77">
        <v>4</v>
      </c>
      <c r="KZ77" s="77">
        <v>4</v>
      </c>
      <c r="LA77" s="77">
        <v>1</v>
      </c>
      <c r="LB77" s="77">
        <v>1</v>
      </c>
      <c r="LC77" s="77">
        <v>0</v>
      </c>
      <c r="LD77" s="78">
        <v>0</v>
      </c>
      <c r="LE77" s="25">
        <f>(((SUM('QLQ-30 + QLQ-OV28'!KA77:KB77)/2)-1)/6)*100</f>
        <v>58.333333333333336</v>
      </c>
      <c r="LF77" s="24">
        <f t="shared" si="515"/>
        <v>59.999999999999986</v>
      </c>
      <c r="LG77" s="24">
        <f t="shared" si="516"/>
        <v>66.666666666666671</v>
      </c>
      <c r="LH77" s="24">
        <f t="shared" si="517"/>
        <v>50</v>
      </c>
      <c r="LI77" s="24">
        <f t="shared" si="518"/>
        <v>50</v>
      </c>
      <c r="LJ77" s="24">
        <f t="shared" si="519"/>
        <v>66.666666666666671</v>
      </c>
      <c r="LK77" s="24">
        <f t="shared" si="520"/>
        <v>66.666666666666657</v>
      </c>
      <c r="LL77" s="24">
        <f t="shared" si="521"/>
        <v>16.666666666666664</v>
      </c>
      <c r="LM77" s="24">
        <f t="shared" si="522"/>
        <v>33.333333333333329</v>
      </c>
      <c r="LN77" s="24">
        <f t="shared" si="523"/>
        <v>0</v>
      </c>
      <c r="LO77" s="24">
        <f t="shared" si="524"/>
        <v>66.666666666666657</v>
      </c>
      <c r="LP77" s="24">
        <f t="shared" si="525"/>
        <v>33.333333333333329</v>
      </c>
      <c r="LQ77" s="24">
        <f t="shared" si="526"/>
        <v>33.333333333333329</v>
      </c>
      <c r="LR77" s="24">
        <f t="shared" si="527"/>
        <v>0</v>
      </c>
      <c r="LS77" s="26">
        <f t="shared" si="528"/>
        <v>33.333333333333329</v>
      </c>
      <c r="LT77" s="27">
        <f t="shared" si="529"/>
        <v>33.333333333333329</v>
      </c>
      <c r="LU77" s="24">
        <f t="shared" si="530"/>
        <v>0</v>
      </c>
      <c r="LV77" s="24">
        <f t="shared" si="531"/>
        <v>100</v>
      </c>
      <c r="LW77" s="24">
        <f t="shared" si="532"/>
        <v>33.333333333333329</v>
      </c>
      <c r="LX77" s="24">
        <f t="shared" si="533"/>
        <v>66.666666666666657</v>
      </c>
      <c r="LY77" s="24">
        <f t="shared" si="534"/>
        <v>0</v>
      </c>
      <c r="LZ77" s="24">
        <f t="shared" si="535"/>
        <v>60</v>
      </c>
      <c r="MA77" s="26">
        <f t="shared" si="536"/>
        <v>100</v>
      </c>
      <c r="MB77" s="23">
        <f t="shared" si="537"/>
        <v>0</v>
      </c>
      <c r="MC77" s="16" t="e">
        <f t="shared" si="589"/>
        <v>#DIV/0!</v>
      </c>
      <c r="MD77" s="20">
        <f t="shared" si="538"/>
        <v>100</v>
      </c>
    </row>
    <row r="78" spans="1:342">
      <c r="A78" s="40" t="s">
        <v>82</v>
      </c>
      <c r="B78" s="4" t="str">
        <f>DANE!B78</f>
        <v>75PA</v>
      </c>
      <c r="C78" s="72">
        <f>DANE!H78</f>
        <v>43410</v>
      </c>
      <c r="D78" s="76">
        <v>1</v>
      </c>
      <c r="E78" s="77">
        <v>1</v>
      </c>
      <c r="F78" s="77">
        <v>1</v>
      </c>
      <c r="G78" s="77">
        <v>1</v>
      </c>
      <c r="H78" s="77">
        <v>1</v>
      </c>
      <c r="I78" s="77">
        <v>1</v>
      </c>
      <c r="J78" s="77">
        <v>1</v>
      </c>
      <c r="K78" s="77">
        <v>1</v>
      </c>
      <c r="L78" s="77">
        <v>2</v>
      </c>
      <c r="M78" s="77">
        <v>1</v>
      </c>
      <c r="N78" s="77">
        <v>2</v>
      </c>
      <c r="O78" s="77">
        <v>1</v>
      </c>
      <c r="P78" s="77">
        <v>1</v>
      </c>
      <c r="Q78" s="77">
        <v>1</v>
      </c>
      <c r="R78" s="77">
        <v>1</v>
      </c>
      <c r="S78" s="77">
        <v>2</v>
      </c>
      <c r="T78" s="77">
        <v>1</v>
      </c>
      <c r="U78" s="77">
        <v>1</v>
      </c>
      <c r="V78" s="77">
        <v>2</v>
      </c>
      <c r="W78" s="77">
        <v>1</v>
      </c>
      <c r="X78" s="77">
        <v>2</v>
      </c>
      <c r="Y78" s="77">
        <v>2</v>
      </c>
      <c r="Z78" s="77">
        <v>2</v>
      </c>
      <c r="AA78" s="77">
        <v>2</v>
      </c>
      <c r="AB78" s="77">
        <v>2</v>
      </c>
      <c r="AC78" s="77">
        <v>2</v>
      </c>
      <c r="AD78" s="77">
        <v>2</v>
      </c>
      <c r="AE78" s="77">
        <v>1</v>
      </c>
      <c r="AF78" s="77">
        <v>6</v>
      </c>
      <c r="AG78" s="78">
        <v>6</v>
      </c>
      <c r="AH78" s="76">
        <v>2</v>
      </c>
      <c r="AI78" s="77">
        <v>2</v>
      </c>
      <c r="AJ78" s="77">
        <v>2</v>
      </c>
      <c r="AK78" s="77">
        <v>2</v>
      </c>
      <c r="AL78" s="77">
        <v>2</v>
      </c>
      <c r="AM78" s="77">
        <v>2</v>
      </c>
      <c r="AN78" s="77">
        <v>1</v>
      </c>
      <c r="AO78" s="77">
        <v>1</v>
      </c>
      <c r="AP78" s="77">
        <v>0</v>
      </c>
      <c r="AQ78" s="77">
        <v>1</v>
      </c>
      <c r="AR78" s="77">
        <v>1</v>
      </c>
      <c r="AS78" s="77">
        <v>1</v>
      </c>
      <c r="AT78" s="77">
        <v>1</v>
      </c>
      <c r="AU78" s="77">
        <v>1</v>
      </c>
      <c r="AV78" s="77">
        <v>1</v>
      </c>
      <c r="AW78" s="77">
        <v>2</v>
      </c>
      <c r="AX78" s="77">
        <v>1</v>
      </c>
      <c r="AY78" s="77">
        <v>2</v>
      </c>
      <c r="AZ78" s="77">
        <v>2</v>
      </c>
      <c r="BA78" s="77">
        <v>2</v>
      </c>
      <c r="BB78" s="77">
        <v>2</v>
      </c>
      <c r="BC78" s="77">
        <v>2</v>
      </c>
      <c r="BD78" s="77">
        <v>2</v>
      </c>
      <c r="BE78" s="77">
        <v>4</v>
      </c>
      <c r="BF78" s="77">
        <v>2</v>
      </c>
      <c r="BG78" s="77">
        <v>2</v>
      </c>
      <c r="BH78" s="77">
        <v>2</v>
      </c>
      <c r="BI78" s="78">
        <v>1</v>
      </c>
      <c r="BJ78" s="25">
        <f>(((SUM('QLQ-30 + QLQ-OV28'!AF78:AG78)/2)-1)/6)*100</f>
        <v>83.333333333333343</v>
      </c>
      <c r="BK78" s="24">
        <f t="shared" si="539"/>
        <v>100</v>
      </c>
      <c r="BL78" s="24">
        <f t="shared" si="540"/>
        <v>100</v>
      </c>
      <c r="BM78" s="24">
        <f t="shared" si="541"/>
        <v>66.666666666666671</v>
      </c>
      <c r="BN78" s="24">
        <f t="shared" si="542"/>
        <v>83.333333333333343</v>
      </c>
      <c r="BO78" s="24">
        <f t="shared" si="543"/>
        <v>66.666666666666671</v>
      </c>
      <c r="BP78" s="24">
        <f t="shared" si="544"/>
        <v>0</v>
      </c>
      <c r="BQ78" s="24">
        <f t="shared" si="545"/>
        <v>0</v>
      </c>
      <c r="BR78" s="24">
        <f t="shared" si="546"/>
        <v>33.333333333333329</v>
      </c>
      <c r="BS78" s="24">
        <f t="shared" si="547"/>
        <v>0</v>
      </c>
      <c r="BT78" s="24">
        <f t="shared" si="548"/>
        <v>33.333333333333329</v>
      </c>
      <c r="BU78" s="24">
        <f t="shared" si="549"/>
        <v>0</v>
      </c>
      <c r="BV78" s="24">
        <f t="shared" si="550"/>
        <v>33.333333333333329</v>
      </c>
      <c r="BW78" s="24">
        <f t="shared" si="551"/>
        <v>0</v>
      </c>
      <c r="BX78" s="26">
        <f t="shared" si="552"/>
        <v>0</v>
      </c>
      <c r="BY78" s="27">
        <f t="shared" si="553"/>
        <v>33.333333333333329</v>
      </c>
      <c r="BZ78" s="24">
        <f t="shared" si="554"/>
        <v>25</v>
      </c>
      <c r="CA78" s="24">
        <f t="shared" si="555"/>
        <v>55.55555555555555</v>
      </c>
      <c r="CB78" s="24">
        <f t="shared" si="556"/>
        <v>28.571428571428577</v>
      </c>
      <c r="CC78" s="24">
        <f t="shared" si="557"/>
        <v>0</v>
      </c>
      <c r="CD78" s="24">
        <f t="shared" si="558"/>
        <v>33.333333333333329</v>
      </c>
      <c r="CE78" s="24">
        <f t="shared" si="559"/>
        <v>6.6666666666666652</v>
      </c>
      <c r="CF78" s="26">
        <f t="shared" si="560"/>
        <v>0</v>
      </c>
      <c r="CG78" s="23">
        <f t="shared" si="561"/>
        <v>33.333333333333329</v>
      </c>
      <c r="CH78" s="16">
        <f t="shared" si="586"/>
        <v>25</v>
      </c>
      <c r="CI78" s="20">
        <f t="shared" si="562"/>
        <v>-16.666666666666664</v>
      </c>
      <c r="CJ78" s="71">
        <f>DANE!AY78</f>
        <v>43431</v>
      </c>
      <c r="CK78" s="76">
        <v>2</v>
      </c>
      <c r="CL78" s="77">
        <v>1</v>
      </c>
      <c r="CM78" s="77">
        <v>1</v>
      </c>
      <c r="CN78" s="77">
        <v>1</v>
      </c>
      <c r="CO78" s="77">
        <v>1</v>
      </c>
      <c r="CP78" s="77">
        <v>1</v>
      </c>
      <c r="CQ78" s="77">
        <v>1</v>
      </c>
      <c r="CR78" s="77">
        <v>1</v>
      </c>
      <c r="CS78" s="77">
        <v>2</v>
      </c>
      <c r="CT78" s="77">
        <v>2</v>
      </c>
      <c r="CU78" s="77">
        <v>3</v>
      </c>
      <c r="CV78" s="77">
        <v>2</v>
      </c>
      <c r="CW78" s="77">
        <v>1</v>
      </c>
      <c r="CX78" s="77">
        <v>2</v>
      </c>
      <c r="CY78" s="77">
        <v>1</v>
      </c>
      <c r="CZ78" s="77">
        <v>2</v>
      </c>
      <c r="DA78" s="77">
        <v>1</v>
      </c>
      <c r="DB78" s="77">
        <v>2</v>
      </c>
      <c r="DC78" s="77">
        <v>2</v>
      </c>
      <c r="DD78" s="77">
        <v>1</v>
      </c>
      <c r="DE78" s="77">
        <v>2</v>
      </c>
      <c r="DF78" s="77">
        <v>4</v>
      </c>
      <c r="DG78" s="77">
        <v>2</v>
      </c>
      <c r="DH78" s="77">
        <v>4</v>
      </c>
      <c r="DI78" s="77">
        <v>1</v>
      </c>
      <c r="DJ78" s="77">
        <v>2</v>
      </c>
      <c r="DK78" s="77">
        <v>1</v>
      </c>
      <c r="DL78" s="77">
        <v>1</v>
      </c>
      <c r="DM78" s="77">
        <v>6</v>
      </c>
      <c r="DN78" s="78">
        <v>7</v>
      </c>
      <c r="DO78" s="76">
        <v>2</v>
      </c>
      <c r="DP78" s="77">
        <v>2</v>
      </c>
      <c r="DQ78" s="77">
        <v>2</v>
      </c>
      <c r="DR78" s="77">
        <v>2</v>
      </c>
      <c r="DS78" s="77">
        <v>2</v>
      </c>
      <c r="DT78" s="77">
        <v>2</v>
      </c>
      <c r="DU78" s="77">
        <v>2</v>
      </c>
      <c r="DV78" s="77">
        <v>1</v>
      </c>
      <c r="DW78" s="77">
        <v>0</v>
      </c>
      <c r="DX78" s="77">
        <v>1</v>
      </c>
      <c r="DY78" s="77">
        <v>1</v>
      </c>
      <c r="DZ78" s="77">
        <v>1</v>
      </c>
      <c r="EA78" s="77">
        <v>2</v>
      </c>
      <c r="EB78" s="77">
        <v>2</v>
      </c>
      <c r="EC78" s="77">
        <v>1</v>
      </c>
      <c r="ED78" s="77">
        <v>2</v>
      </c>
      <c r="EE78" s="77">
        <v>2</v>
      </c>
      <c r="EF78" s="77">
        <v>2</v>
      </c>
      <c r="EG78" s="77">
        <v>2</v>
      </c>
      <c r="EH78" s="77">
        <v>2</v>
      </c>
      <c r="EI78" s="77">
        <v>2</v>
      </c>
      <c r="EJ78" s="77">
        <v>2</v>
      </c>
      <c r="EK78" s="77">
        <v>2</v>
      </c>
      <c r="EL78" s="77">
        <v>4</v>
      </c>
      <c r="EM78" s="77">
        <v>2</v>
      </c>
      <c r="EN78" s="77">
        <v>2</v>
      </c>
      <c r="EO78" s="77">
        <v>2</v>
      </c>
      <c r="EP78" s="78">
        <v>2</v>
      </c>
      <c r="EQ78" s="25">
        <f>(((SUM('QLQ-30 + QLQ-OV28'!DM78:DN78)/2)-1)/6)*100</f>
        <v>91.666666666666657</v>
      </c>
      <c r="ER78" s="24">
        <f t="shared" si="467"/>
        <v>93.333333333333329</v>
      </c>
      <c r="ES78" s="24">
        <f t="shared" si="468"/>
        <v>100</v>
      </c>
      <c r="ET78" s="24">
        <f t="shared" si="469"/>
        <v>33.333333333333336</v>
      </c>
      <c r="EU78" s="24">
        <f t="shared" si="470"/>
        <v>100</v>
      </c>
      <c r="EV78" s="24">
        <f t="shared" si="471"/>
        <v>83.333333333333343</v>
      </c>
      <c r="EW78" s="24">
        <f t="shared" si="472"/>
        <v>33.333333333333329</v>
      </c>
      <c r="EX78" s="24">
        <f t="shared" si="473"/>
        <v>16.666666666666664</v>
      </c>
      <c r="EY78" s="24">
        <f t="shared" si="474"/>
        <v>33.333333333333329</v>
      </c>
      <c r="EZ78" s="24">
        <f t="shared" si="475"/>
        <v>0</v>
      </c>
      <c r="FA78" s="24">
        <f t="shared" si="476"/>
        <v>66.666666666666657</v>
      </c>
      <c r="FB78" s="24">
        <f t="shared" si="477"/>
        <v>0</v>
      </c>
      <c r="FC78" s="24">
        <f t="shared" si="478"/>
        <v>33.333333333333329</v>
      </c>
      <c r="FD78" s="24">
        <f t="shared" si="479"/>
        <v>0</v>
      </c>
      <c r="FE78" s="26">
        <f t="shared" si="480"/>
        <v>0</v>
      </c>
      <c r="FF78" s="27">
        <f t="shared" si="481"/>
        <v>33.333333333333329</v>
      </c>
      <c r="FG78" s="24">
        <f t="shared" si="482"/>
        <v>20.833333333333336</v>
      </c>
      <c r="FH78" s="24">
        <f t="shared" si="483"/>
        <v>55.55555555555555</v>
      </c>
      <c r="FI78" s="24">
        <f t="shared" si="484"/>
        <v>33.333333333333329</v>
      </c>
      <c r="FJ78" s="24">
        <f t="shared" si="485"/>
        <v>11.111111111111109</v>
      </c>
      <c r="FK78" s="24">
        <f t="shared" si="486"/>
        <v>33.333333333333329</v>
      </c>
      <c r="FL78" s="24">
        <f t="shared" si="487"/>
        <v>20.000000000000004</v>
      </c>
      <c r="FM78" s="26">
        <f t="shared" si="488"/>
        <v>0</v>
      </c>
      <c r="FN78" s="23">
        <f t="shared" si="489"/>
        <v>33.333333333333329</v>
      </c>
      <c r="FO78" s="16">
        <f t="shared" si="587"/>
        <v>20.833333333333336</v>
      </c>
      <c r="FP78" s="20">
        <f t="shared" si="490"/>
        <v>-16.666666666666664</v>
      </c>
      <c r="FQ78" s="71">
        <f>DANE!CF78</f>
        <v>43473</v>
      </c>
      <c r="FR78" s="76">
        <v>2</v>
      </c>
      <c r="FS78" s="77">
        <v>2</v>
      </c>
      <c r="FT78" s="77">
        <v>2</v>
      </c>
      <c r="FU78" s="77">
        <v>2</v>
      </c>
      <c r="FV78" s="77">
        <v>1</v>
      </c>
      <c r="FW78" s="77">
        <v>2</v>
      </c>
      <c r="FX78" s="77">
        <v>2</v>
      </c>
      <c r="FY78" s="77">
        <v>1</v>
      </c>
      <c r="FZ78" s="77">
        <v>2</v>
      </c>
      <c r="GA78" s="77">
        <v>2</v>
      </c>
      <c r="GB78" s="77">
        <v>3</v>
      </c>
      <c r="GC78" s="77">
        <v>2</v>
      </c>
      <c r="GD78" s="77">
        <v>2</v>
      </c>
      <c r="GE78" s="77">
        <v>2</v>
      </c>
      <c r="GF78" s="77">
        <v>1</v>
      </c>
      <c r="GG78" s="77">
        <v>2</v>
      </c>
      <c r="GH78" s="77">
        <v>1</v>
      </c>
      <c r="GI78" s="77">
        <v>2</v>
      </c>
      <c r="GJ78" s="77">
        <v>2</v>
      </c>
      <c r="GK78" s="77">
        <v>2</v>
      </c>
      <c r="GL78" s="77">
        <v>3</v>
      </c>
      <c r="GM78" s="77">
        <v>3</v>
      </c>
      <c r="GN78" s="77">
        <v>2</v>
      </c>
      <c r="GO78" s="77">
        <v>4</v>
      </c>
      <c r="GP78" s="77">
        <v>2</v>
      </c>
      <c r="GQ78" s="77">
        <v>2</v>
      </c>
      <c r="GR78" s="77">
        <v>2</v>
      </c>
      <c r="GS78" s="77">
        <v>1</v>
      </c>
      <c r="GT78" s="77">
        <v>5</v>
      </c>
      <c r="GU78" s="78">
        <v>6</v>
      </c>
      <c r="GV78" s="76">
        <v>2</v>
      </c>
      <c r="GW78" s="77">
        <v>2</v>
      </c>
      <c r="GX78" s="77">
        <v>2</v>
      </c>
      <c r="GY78" s="77">
        <v>2</v>
      </c>
      <c r="GZ78" s="77">
        <v>2</v>
      </c>
      <c r="HA78" s="77">
        <v>2</v>
      </c>
      <c r="HB78" s="77">
        <v>1</v>
      </c>
      <c r="HC78" s="77">
        <v>2</v>
      </c>
      <c r="HD78" s="77">
        <v>4</v>
      </c>
      <c r="HE78" s="77">
        <v>2</v>
      </c>
      <c r="HF78" s="77">
        <v>2</v>
      </c>
      <c r="HG78" s="77">
        <v>2</v>
      </c>
      <c r="HH78" s="77">
        <v>2</v>
      </c>
      <c r="HI78" s="77">
        <v>3</v>
      </c>
      <c r="HJ78" s="77">
        <v>1</v>
      </c>
      <c r="HK78" s="77">
        <v>2</v>
      </c>
      <c r="HL78" s="77">
        <v>1</v>
      </c>
      <c r="HM78" s="77">
        <v>3</v>
      </c>
      <c r="HN78" s="77">
        <v>2</v>
      </c>
      <c r="HO78" s="77">
        <v>3</v>
      </c>
      <c r="HP78" s="77">
        <v>2</v>
      </c>
      <c r="HQ78" s="77">
        <v>2</v>
      </c>
      <c r="HR78" s="77">
        <v>2</v>
      </c>
      <c r="HS78" s="77">
        <v>4</v>
      </c>
      <c r="HT78" s="77">
        <v>2</v>
      </c>
      <c r="HU78" s="77">
        <v>2</v>
      </c>
      <c r="HV78" s="77">
        <v>1</v>
      </c>
      <c r="HW78" s="78">
        <v>2</v>
      </c>
      <c r="HX78" s="25">
        <f>(((SUM('QLQ-30 + QLQ-OV28'!GT78:GU78)/2)-1)/6)*100</f>
        <v>75</v>
      </c>
      <c r="HY78" s="24">
        <f t="shared" si="491"/>
        <v>73.333333333333343</v>
      </c>
      <c r="HZ78" s="24">
        <f t="shared" si="492"/>
        <v>66.666666666666671</v>
      </c>
      <c r="IA78" s="24">
        <f t="shared" si="493"/>
        <v>33.333333333333336</v>
      </c>
      <c r="IB78" s="24">
        <f t="shared" si="494"/>
        <v>66.666666666666671</v>
      </c>
      <c r="IC78" s="24">
        <f t="shared" si="495"/>
        <v>66.666666666666671</v>
      </c>
      <c r="ID78" s="24">
        <f t="shared" si="496"/>
        <v>33.333333333333329</v>
      </c>
      <c r="IE78" s="24">
        <f t="shared" si="497"/>
        <v>16.666666666666664</v>
      </c>
      <c r="IF78" s="24">
        <f t="shared" si="498"/>
        <v>33.333333333333329</v>
      </c>
      <c r="IG78" s="24">
        <f t="shared" si="499"/>
        <v>0</v>
      </c>
      <c r="IH78" s="24">
        <f t="shared" si="500"/>
        <v>66.666666666666657</v>
      </c>
      <c r="II78" s="24">
        <f t="shared" si="501"/>
        <v>33.333333333333329</v>
      </c>
      <c r="IJ78" s="24">
        <f t="shared" si="502"/>
        <v>33.333333333333329</v>
      </c>
      <c r="IK78" s="24">
        <f t="shared" si="503"/>
        <v>0</v>
      </c>
      <c r="IL78" s="26">
        <f t="shared" si="504"/>
        <v>0</v>
      </c>
      <c r="IM78" s="27">
        <f t="shared" si="505"/>
        <v>50</v>
      </c>
      <c r="IN78" s="24">
        <f t="shared" si="506"/>
        <v>12.5</v>
      </c>
      <c r="IO78" s="24">
        <f t="shared" si="507"/>
        <v>55.55555555555555</v>
      </c>
      <c r="IP78" s="24">
        <f t="shared" si="508"/>
        <v>28.571428571428577</v>
      </c>
      <c r="IQ78" s="24">
        <f t="shared" si="509"/>
        <v>33.333333333333329</v>
      </c>
      <c r="IR78" s="24">
        <f t="shared" si="510"/>
        <v>50</v>
      </c>
      <c r="IS78" s="24">
        <f t="shared" si="511"/>
        <v>26.666666666666668</v>
      </c>
      <c r="IT78" s="26">
        <f t="shared" si="512"/>
        <v>66.666666666666657</v>
      </c>
      <c r="IU78" s="23">
        <f t="shared" si="513"/>
        <v>33.333333333333329</v>
      </c>
      <c r="IV78" s="16">
        <f t="shared" si="588"/>
        <v>12.5</v>
      </c>
      <c r="IW78" s="20">
        <f t="shared" si="514"/>
        <v>66.666666666666657</v>
      </c>
      <c r="IX78" s="71">
        <f>DANE!DM78</f>
        <v>43522</v>
      </c>
      <c r="IY78" s="76">
        <v>2</v>
      </c>
      <c r="IZ78" s="77">
        <v>2</v>
      </c>
      <c r="JA78" s="77">
        <v>1</v>
      </c>
      <c r="JB78" s="77">
        <v>2</v>
      </c>
      <c r="JC78" s="77">
        <v>1</v>
      </c>
      <c r="JD78" s="77">
        <v>2</v>
      </c>
      <c r="JE78" s="77">
        <v>2</v>
      </c>
      <c r="JF78" s="77">
        <v>1</v>
      </c>
      <c r="JG78" s="77">
        <v>2</v>
      </c>
      <c r="JH78" s="77">
        <v>2</v>
      </c>
      <c r="JI78" s="77">
        <v>3</v>
      </c>
      <c r="JJ78" s="77">
        <v>3</v>
      </c>
      <c r="JK78" s="77">
        <v>2</v>
      </c>
      <c r="JL78" s="77">
        <v>2</v>
      </c>
      <c r="JM78" s="77">
        <v>1</v>
      </c>
      <c r="JN78" s="77">
        <v>3</v>
      </c>
      <c r="JO78" s="77">
        <v>1</v>
      </c>
      <c r="JP78" s="77">
        <v>3</v>
      </c>
      <c r="JQ78" s="77">
        <v>2</v>
      </c>
      <c r="JR78" s="77">
        <v>2</v>
      </c>
      <c r="JS78" s="77">
        <v>3</v>
      </c>
      <c r="JT78" s="77">
        <v>3</v>
      </c>
      <c r="JU78" s="77">
        <v>2</v>
      </c>
      <c r="JV78" s="77">
        <v>2</v>
      </c>
      <c r="JW78" s="77">
        <v>2</v>
      </c>
      <c r="JX78" s="77">
        <v>2</v>
      </c>
      <c r="JY78" s="77">
        <v>2</v>
      </c>
      <c r="JZ78" s="77">
        <v>1</v>
      </c>
      <c r="KA78" s="77">
        <v>5</v>
      </c>
      <c r="KB78" s="78">
        <v>5</v>
      </c>
      <c r="KC78" s="76">
        <v>2</v>
      </c>
      <c r="KD78" s="77">
        <v>2</v>
      </c>
      <c r="KE78" s="77">
        <v>2</v>
      </c>
      <c r="KF78" s="77">
        <v>3</v>
      </c>
      <c r="KG78" s="77">
        <v>3</v>
      </c>
      <c r="KH78" s="77">
        <v>3</v>
      </c>
      <c r="KI78" s="77">
        <v>2</v>
      </c>
      <c r="KJ78" s="77">
        <v>3</v>
      </c>
      <c r="KK78" s="77">
        <v>3</v>
      </c>
      <c r="KL78" s="77">
        <v>2</v>
      </c>
      <c r="KM78" s="77">
        <v>2</v>
      </c>
      <c r="KN78" s="77">
        <v>3</v>
      </c>
      <c r="KO78" s="77">
        <v>3</v>
      </c>
      <c r="KP78" s="77">
        <v>3</v>
      </c>
      <c r="KQ78" s="77">
        <v>2</v>
      </c>
      <c r="KR78" s="77">
        <v>2</v>
      </c>
      <c r="KS78" s="77">
        <v>2</v>
      </c>
      <c r="KT78" s="77">
        <v>3</v>
      </c>
      <c r="KU78" s="77">
        <v>2</v>
      </c>
      <c r="KV78" s="77">
        <v>3</v>
      </c>
      <c r="KW78" s="77">
        <v>2</v>
      </c>
      <c r="KX78" s="77">
        <v>3</v>
      </c>
      <c r="KY78" s="77">
        <v>2</v>
      </c>
      <c r="KZ78" s="77">
        <v>4</v>
      </c>
      <c r="LA78" s="77">
        <v>1</v>
      </c>
      <c r="LB78" s="77">
        <v>1</v>
      </c>
      <c r="LC78" s="77">
        <v>0</v>
      </c>
      <c r="LD78" s="78">
        <v>0</v>
      </c>
      <c r="LE78" s="25">
        <f>(((SUM('QLQ-30 + QLQ-OV28'!KA78:KB78)/2)-1)/6)*100</f>
        <v>66.666666666666657</v>
      </c>
      <c r="LF78" s="24">
        <f t="shared" si="515"/>
        <v>80</v>
      </c>
      <c r="LG78" s="24">
        <f t="shared" si="516"/>
        <v>66.666666666666671</v>
      </c>
      <c r="LH78" s="24">
        <f t="shared" si="517"/>
        <v>50</v>
      </c>
      <c r="LI78" s="24">
        <f t="shared" si="518"/>
        <v>66.666666666666671</v>
      </c>
      <c r="LJ78" s="24">
        <f t="shared" si="519"/>
        <v>66.666666666666671</v>
      </c>
      <c r="LK78" s="24">
        <f t="shared" si="520"/>
        <v>55.55555555555555</v>
      </c>
      <c r="LL78" s="24">
        <f t="shared" si="521"/>
        <v>16.666666666666664</v>
      </c>
      <c r="LM78" s="24">
        <f t="shared" si="522"/>
        <v>33.333333333333329</v>
      </c>
      <c r="LN78" s="24">
        <f t="shared" si="523"/>
        <v>0</v>
      </c>
      <c r="LO78" s="24">
        <f t="shared" si="524"/>
        <v>66.666666666666657</v>
      </c>
      <c r="LP78" s="24">
        <f t="shared" si="525"/>
        <v>33.333333333333329</v>
      </c>
      <c r="LQ78" s="24">
        <f t="shared" si="526"/>
        <v>66.666666666666657</v>
      </c>
      <c r="LR78" s="24">
        <f t="shared" si="527"/>
        <v>0</v>
      </c>
      <c r="LS78" s="26">
        <f t="shared" si="528"/>
        <v>0</v>
      </c>
      <c r="LT78" s="27">
        <f t="shared" si="529"/>
        <v>50</v>
      </c>
      <c r="LU78" s="24">
        <f t="shared" si="530"/>
        <v>0</v>
      </c>
      <c r="LV78" s="24">
        <f t="shared" si="531"/>
        <v>66.666666666666657</v>
      </c>
      <c r="LW78" s="24">
        <f t="shared" si="532"/>
        <v>47.619047619047613</v>
      </c>
      <c r="LX78" s="24">
        <f t="shared" si="533"/>
        <v>55.55555555555555</v>
      </c>
      <c r="LY78" s="24">
        <f t="shared" si="534"/>
        <v>50</v>
      </c>
      <c r="LZ78" s="24">
        <f t="shared" si="535"/>
        <v>40.000000000000007</v>
      </c>
      <c r="MA78" s="26">
        <f t="shared" si="536"/>
        <v>66.666666666666657</v>
      </c>
      <c r="MB78" s="23">
        <f t="shared" si="537"/>
        <v>0</v>
      </c>
      <c r="MC78" s="16" t="e">
        <f t="shared" si="589"/>
        <v>#DIV/0!</v>
      </c>
      <c r="MD78" s="20">
        <f t="shared" si="538"/>
        <v>66.666666666666657</v>
      </c>
    </row>
    <row r="79" spans="1:342">
      <c r="A79" s="40" t="s">
        <v>83</v>
      </c>
      <c r="B79" s="4" t="str">
        <f>DANE!B79</f>
        <v>78RH</v>
      </c>
      <c r="C79" s="72">
        <f>DANE!H79</f>
        <v>43451</v>
      </c>
      <c r="D79" s="76">
        <v>1</v>
      </c>
      <c r="E79" s="77">
        <v>1</v>
      </c>
      <c r="F79" s="77">
        <v>1</v>
      </c>
      <c r="G79" s="77">
        <v>1</v>
      </c>
      <c r="H79" s="77">
        <v>1</v>
      </c>
      <c r="I79" s="77">
        <v>1</v>
      </c>
      <c r="J79" s="77">
        <v>1</v>
      </c>
      <c r="K79" s="77">
        <v>1</v>
      </c>
      <c r="L79" s="77">
        <v>2</v>
      </c>
      <c r="M79" s="77">
        <v>1</v>
      </c>
      <c r="N79" s="77">
        <v>1</v>
      </c>
      <c r="O79" s="77">
        <v>1</v>
      </c>
      <c r="P79" s="77">
        <v>1</v>
      </c>
      <c r="Q79" s="77">
        <v>1</v>
      </c>
      <c r="R79" s="77">
        <v>1</v>
      </c>
      <c r="S79" s="77">
        <v>1</v>
      </c>
      <c r="T79" s="77">
        <v>1</v>
      </c>
      <c r="U79" s="77">
        <v>1</v>
      </c>
      <c r="V79" s="77">
        <v>1</v>
      </c>
      <c r="W79" s="77">
        <v>1</v>
      </c>
      <c r="X79" s="77">
        <v>1</v>
      </c>
      <c r="Y79" s="77">
        <v>2</v>
      </c>
      <c r="Z79" s="77">
        <v>1</v>
      </c>
      <c r="AA79" s="77">
        <v>2</v>
      </c>
      <c r="AB79" s="77">
        <v>1</v>
      </c>
      <c r="AC79" s="77">
        <v>1</v>
      </c>
      <c r="AD79" s="77">
        <v>1</v>
      </c>
      <c r="AE79" s="77">
        <v>2</v>
      </c>
      <c r="AF79" s="77">
        <v>5</v>
      </c>
      <c r="AG79" s="78">
        <v>5</v>
      </c>
      <c r="AH79" s="76">
        <v>1</v>
      </c>
      <c r="AI79" s="77">
        <v>1</v>
      </c>
      <c r="AJ79" s="77">
        <v>1</v>
      </c>
      <c r="AK79" s="77">
        <v>1</v>
      </c>
      <c r="AL79" s="77">
        <v>1</v>
      </c>
      <c r="AM79" s="77">
        <v>1</v>
      </c>
      <c r="AN79" s="77">
        <v>1</v>
      </c>
      <c r="AO79" s="77">
        <v>1</v>
      </c>
      <c r="AP79" s="77">
        <v>0</v>
      </c>
      <c r="AQ79" s="77">
        <v>1</v>
      </c>
      <c r="AR79" s="77">
        <v>1</v>
      </c>
      <c r="AS79" s="77">
        <v>1</v>
      </c>
      <c r="AT79" s="77">
        <v>1</v>
      </c>
      <c r="AU79" s="77">
        <v>1</v>
      </c>
      <c r="AV79" s="77">
        <v>1</v>
      </c>
      <c r="AW79" s="77">
        <v>2</v>
      </c>
      <c r="AX79" s="77">
        <v>2</v>
      </c>
      <c r="AY79" s="77">
        <v>2</v>
      </c>
      <c r="AZ79" s="77">
        <v>2</v>
      </c>
      <c r="BA79" s="77">
        <v>1</v>
      </c>
      <c r="BB79" s="77">
        <v>1</v>
      </c>
      <c r="BC79" s="77">
        <v>2</v>
      </c>
      <c r="BD79" s="77">
        <v>2</v>
      </c>
      <c r="BE79" s="77">
        <v>2</v>
      </c>
      <c r="BF79" s="77">
        <v>2</v>
      </c>
      <c r="BG79" s="77">
        <v>2</v>
      </c>
      <c r="BH79" s="77">
        <v>2</v>
      </c>
      <c r="BI79" s="78">
        <v>2</v>
      </c>
      <c r="BJ79" s="25">
        <f>(((SUM('QLQ-30 + QLQ-OV28'!AF79:AG79)/2)-1)/6)*100</f>
        <v>66.666666666666657</v>
      </c>
      <c r="BK79" s="24">
        <f t="shared" si="539"/>
        <v>100</v>
      </c>
      <c r="BL79" s="24">
        <f t="shared" si="540"/>
        <v>100</v>
      </c>
      <c r="BM79" s="24">
        <f t="shared" si="541"/>
        <v>83.333333333333343</v>
      </c>
      <c r="BN79" s="24">
        <f t="shared" si="542"/>
        <v>100</v>
      </c>
      <c r="BO79" s="24">
        <f t="shared" si="543"/>
        <v>100</v>
      </c>
      <c r="BP79" s="24">
        <f t="shared" si="544"/>
        <v>0</v>
      </c>
      <c r="BQ79" s="24">
        <f t="shared" si="545"/>
        <v>0</v>
      </c>
      <c r="BR79" s="24">
        <f t="shared" si="546"/>
        <v>16.666666666666664</v>
      </c>
      <c r="BS79" s="24">
        <f t="shared" si="547"/>
        <v>0</v>
      </c>
      <c r="BT79" s="24">
        <f t="shared" si="548"/>
        <v>0</v>
      </c>
      <c r="BU79" s="24">
        <f t="shared" si="549"/>
        <v>0</v>
      </c>
      <c r="BV79" s="24">
        <f t="shared" si="550"/>
        <v>0</v>
      </c>
      <c r="BW79" s="24">
        <f t="shared" si="551"/>
        <v>0</v>
      </c>
      <c r="BX79" s="26">
        <f t="shared" si="552"/>
        <v>33.333333333333329</v>
      </c>
      <c r="BY79" s="27">
        <f t="shared" si="553"/>
        <v>0</v>
      </c>
      <c r="BZ79" s="24">
        <f t="shared" si="554"/>
        <v>20.833333333333336</v>
      </c>
      <c r="CA79" s="24">
        <f t="shared" si="555"/>
        <v>33.333333333333329</v>
      </c>
      <c r="CB79" s="24">
        <f t="shared" si="556"/>
        <v>0</v>
      </c>
      <c r="CC79" s="24">
        <f t="shared" si="557"/>
        <v>0</v>
      </c>
      <c r="CD79" s="24">
        <f t="shared" si="558"/>
        <v>33.333333333333329</v>
      </c>
      <c r="CE79" s="24">
        <f t="shared" si="559"/>
        <v>13.33333333333333</v>
      </c>
      <c r="CF79" s="26">
        <f t="shared" si="560"/>
        <v>0</v>
      </c>
      <c r="CG79" s="23">
        <f t="shared" si="561"/>
        <v>33.333333333333329</v>
      </c>
      <c r="CH79" s="16">
        <f t="shared" si="586"/>
        <v>20.833333333333336</v>
      </c>
      <c r="CI79" s="20">
        <f t="shared" si="562"/>
        <v>-16.666666666666664</v>
      </c>
      <c r="CJ79" s="71">
        <f>DANE!AY79</f>
        <v>43483</v>
      </c>
      <c r="CK79" s="76">
        <v>2</v>
      </c>
      <c r="CL79" s="77">
        <v>2</v>
      </c>
      <c r="CM79" s="77">
        <v>2</v>
      </c>
      <c r="CN79" s="77">
        <v>2</v>
      </c>
      <c r="CO79" s="77">
        <v>1</v>
      </c>
      <c r="CP79" s="77">
        <v>2</v>
      </c>
      <c r="CQ79" s="77">
        <v>2</v>
      </c>
      <c r="CR79" s="77">
        <v>2</v>
      </c>
      <c r="CS79" s="77">
        <v>2</v>
      </c>
      <c r="CT79" s="77">
        <v>2</v>
      </c>
      <c r="CU79" s="77">
        <v>1</v>
      </c>
      <c r="CV79" s="77">
        <v>2</v>
      </c>
      <c r="CW79" s="77">
        <v>2</v>
      </c>
      <c r="CX79" s="77">
        <v>3</v>
      </c>
      <c r="CY79" s="77">
        <v>3</v>
      </c>
      <c r="CZ79" s="77">
        <v>1</v>
      </c>
      <c r="DA79" s="77">
        <v>3</v>
      </c>
      <c r="DB79" s="77">
        <v>2</v>
      </c>
      <c r="DC79" s="77">
        <v>2</v>
      </c>
      <c r="DD79" s="77">
        <v>2</v>
      </c>
      <c r="DE79" s="77">
        <v>2</v>
      </c>
      <c r="DF79" s="77">
        <v>3</v>
      </c>
      <c r="DG79" s="77">
        <v>2</v>
      </c>
      <c r="DH79" s="77">
        <v>3</v>
      </c>
      <c r="DI79" s="77">
        <v>1</v>
      </c>
      <c r="DJ79" s="77">
        <v>3</v>
      </c>
      <c r="DK79" s="77">
        <v>4</v>
      </c>
      <c r="DL79" s="77">
        <v>3</v>
      </c>
      <c r="DM79" s="77">
        <v>4</v>
      </c>
      <c r="DN79" s="78">
        <v>3</v>
      </c>
      <c r="DO79" s="76">
        <v>2</v>
      </c>
      <c r="DP79" s="77">
        <v>3</v>
      </c>
      <c r="DQ79" s="77">
        <v>3</v>
      </c>
      <c r="DR79" s="77">
        <v>3</v>
      </c>
      <c r="DS79" s="77">
        <v>3</v>
      </c>
      <c r="DT79" s="77">
        <v>2</v>
      </c>
      <c r="DU79" s="77">
        <v>1</v>
      </c>
      <c r="DV79" s="77">
        <v>3</v>
      </c>
      <c r="DW79" s="77">
        <v>2</v>
      </c>
      <c r="DX79" s="77">
        <v>2</v>
      </c>
      <c r="DY79" s="77">
        <v>2</v>
      </c>
      <c r="DZ79" s="77">
        <v>2</v>
      </c>
      <c r="EA79" s="77">
        <v>2</v>
      </c>
      <c r="EB79" s="77">
        <v>2</v>
      </c>
      <c r="EC79" s="77">
        <v>2</v>
      </c>
      <c r="ED79" s="77">
        <v>2</v>
      </c>
      <c r="EE79" s="77">
        <v>2</v>
      </c>
      <c r="EF79" s="77">
        <v>2</v>
      </c>
      <c r="EG79" s="77">
        <v>2</v>
      </c>
      <c r="EH79" s="77">
        <v>3</v>
      </c>
      <c r="EI79" s="77">
        <v>3</v>
      </c>
      <c r="EJ79" s="77">
        <v>3</v>
      </c>
      <c r="EK79" s="77">
        <v>3</v>
      </c>
      <c r="EL79" s="77">
        <v>3</v>
      </c>
      <c r="EM79" s="77">
        <v>1</v>
      </c>
      <c r="EN79" s="77">
        <v>1</v>
      </c>
      <c r="EO79" s="77">
        <v>0</v>
      </c>
      <c r="EP79" s="78">
        <v>0</v>
      </c>
      <c r="EQ79" s="25">
        <f>(((SUM('QLQ-30 + QLQ-OV28'!DM79:DN79)/2)-1)/6)*100</f>
        <v>41.666666666666671</v>
      </c>
      <c r="ER79" s="24">
        <f t="shared" si="467"/>
        <v>73.333333333333343</v>
      </c>
      <c r="ES79" s="24">
        <f t="shared" si="468"/>
        <v>66.666666666666671</v>
      </c>
      <c r="ET79" s="24">
        <f t="shared" si="469"/>
        <v>50</v>
      </c>
      <c r="EU79" s="24">
        <f t="shared" si="470"/>
        <v>83.333333333333343</v>
      </c>
      <c r="EV79" s="24">
        <f t="shared" si="471"/>
        <v>16.666666666666664</v>
      </c>
      <c r="EW79" s="24">
        <f t="shared" si="472"/>
        <v>33.333333333333329</v>
      </c>
      <c r="EX79" s="24">
        <f t="shared" si="473"/>
        <v>66.666666666666657</v>
      </c>
      <c r="EY79" s="24">
        <f t="shared" si="474"/>
        <v>33.333333333333329</v>
      </c>
      <c r="EZ79" s="24">
        <f t="shared" si="475"/>
        <v>33.333333333333329</v>
      </c>
      <c r="FA79" s="24">
        <f t="shared" si="476"/>
        <v>0</v>
      </c>
      <c r="FB79" s="24">
        <f t="shared" si="477"/>
        <v>33.333333333333329</v>
      </c>
      <c r="FC79" s="24">
        <f t="shared" si="478"/>
        <v>0</v>
      </c>
      <c r="FD79" s="24">
        <f t="shared" si="479"/>
        <v>66.666666666666657</v>
      </c>
      <c r="FE79" s="26">
        <f t="shared" si="480"/>
        <v>66.666666666666657</v>
      </c>
      <c r="FF79" s="27">
        <f t="shared" si="481"/>
        <v>66.666666666666657</v>
      </c>
      <c r="FG79" s="24">
        <f t="shared" si="482"/>
        <v>0</v>
      </c>
      <c r="FH79" s="24">
        <f t="shared" si="483"/>
        <v>66.666666666666657</v>
      </c>
      <c r="FI79" s="24">
        <f t="shared" si="484"/>
        <v>47.619047619047613</v>
      </c>
      <c r="FJ79" s="24">
        <f t="shared" si="485"/>
        <v>33.333333333333329</v>
      </c>
      <c r="FK79" s="24">
        <f t="shared" si="486"/>
        <v>33.333333333333329</v>
      </c>
      <c r="FL79" s="24">
        <f t="shared" si="487"/>
        <v>33.333333333333329</v>
      </c>
      <c r="FM79" s="26">
        <f t="shared" si="488"/>
        <v>50</v>
      </c>
      <c r="FN79" s="23">
        <f t="shared" si="489"/>
        <v>0</v>
      </c>
      <c r="FO79" s="16" t="e">
        <f t="shared" si="587"/>
        <v>#DIV/0!</v>
      </c>
      <c r="FP79" s="20">
        <f t="shared" si="490"/>
        <v>50</v>
      </c>
      <c r="FQ79" s="71">
        <f>DANE!CF79</f>
        <v>43532</v>
      </c>
      <c r="FR79" s="76">
        <v>3</v>
      </c>
      <c r="FS79" s="77">
        <v>4</v>
      </c>
      <c r="FT79" s="77">
        <v>3</v>
      </c>
      <c r="FU79" s="77">
        <v>3</v>
      </c>
      <c r="FV79" s="77">
        <v>3</v>
      </c>
      <c r="FW79" s="77">
        <v>4</v>
      </c>
      <c r="FX79" s="77">
        <v>4</v>
      </c>
      <c r="FY79" s="77">
        <v>3</v>
      </c>
      <c r="FZ79" s="77">
        <v>2</v>
      </c>
      <c r="GA79" s="77">
        <v>4</v>
      </c>
      <c r="GB79" s="77">
        <v>2</v>
      </c>
      <c r="GC79" s="77">
        <v>4</v>
      </c>
      <c r="GD79" s="77">
        <v>3</v>
      </c>
      <c r="GE79" s="77">
        <v>3</v>
      </c>
      <c r="GF79" s="77">
        <v>3</v>
      </c>
      <c r="GG79" s="77">
        <v>1</v>
      </c>
      <c r="GH79" s="77">
        <v>2</v>
      </c>
      <c r="GI79" s="77">
        <v>4</v>
      </c>
      <c r="GJ79" s="77">
        <v>2</v>
      </c>
      <c r="GK79" s="77">
        <v>3</v>
      </c>
      <c r="GL79" s="77">
        <v>3</v>
      </c>
      <c r="GM79" s="77">
        <v>4</v>
      </c>
      <c r="GN79" s="77">
        <v>3</v>
      </c>
      <c r="GO79" s="77">
        <v>4</v>
      </c>
      <c r="GP79" s="77">
        <v>1</v>
      </c>
      <c r="GQ79" s="77">
        <v>3</v>
      </c>
      <c r="GR79" s="77">
        <v>4</v>
      </c>
      <c r="GS79" s="77">
        <v>3</v>
      </c>
      <c r="GT79" s="77">
        <v>3</v>
      </c>
      <c r="GU79" s="78">
        <v>3</v>
      </c>
      <c r="GV79" s="76">
        <v>2</v>
      </c>
      <c r="GW79" s="77">
        <v>3</v>
      </c>
      <c r="GX79" s="77">
        <v>3</v>
      </c>
      <c r="GY79" s="77">
        <v>3</v>
      </c>
      <c r="GZ79" s="77">
        <v>3</v>
      </c>
      <c r="HA79" s="77">
        <v>2</v>
      </c>
      <c r="HB79" s="77">
        <v>2</v>
      </c>
      <c r="HC79" s="77">
        <v>4</v>
      </c>
      <c r="HD79" s="77">
        <v>2</v>
      </c>
      <c r="HE79" s="77">
        <v>2</v>
      </c>
      <c r="HF79" s="77">
        <v>4</v>
      </c>
      <c r="HG79" s="77">
        <v>4</v>
      </c>
      <c r="HH79" s="77">
        <v>4</v>
      </c>
      <c r="HI79" s="77">
        <v>3</v>
      </c>
      <c r="HJ79" s="77">
        <v>2</v>
      </c>
      <c r="HK79" s="77">
        <v>3</v>
      </c>
      <c r="HL79" s="77">
        <v>3</v>
      </c>
      <c r="HM79" s="77">
        <v>3</v>
      </c>
      <c r="HN79" s="77">
        <v>3</v>
      </c>
      <c r="HO79" s="77">
        <v>4</v>
      </c>
      <c r="HP79" s="77">
        <v>4</v>
      </c>
      <c r="HQ79" s="77">
        <v>4</v>
      </c>
      <c r="HR79" s="77">
        <v>4</v>
      </c>
      <c r="HS79" s="77">
        <v>4</v>
      </c>
      <c r="HT79" s="77">
        <v>1</v>
      </c>
      <c r="HU79" s="77">
        <v>1</v>
      </c>
      <c r="HV79" s="77">
        <v>0</v>
      </c>
      <c r="HW79" s="78">
        <v>0</v>
      </c>
      <c r="HX79" s="25">
        <f>(((SUM('QLQ-30 + QLQ-OV28'!GT79:GU79)/2)-1)/6)*100</f>
        <v>33.333333333333329</v>
      </c>
      <c r="HY79" s="24">
        <f t="shared" si="491"/>
        <v>26.666666666666661</v>
      </c>
      <c r="HZ79" s="24">
        <f t="shared" si="492"/>
        <v>0</v>
      </c>
      <c r="IA79" s="24">
        <f t="shared" si="493"/>
        <v>16.666666666666664</v>
      </c>
      <c r="IB79" s="24">
        <f t="shared" si="494"/>
        <v>66.666666666666671</v>
      </c>
      <c r="IC79" s="24">
        <f t="shared" si="495"/>
        <v>16.666666666666664</v>
      </c>
      <c r="ID79" s="24">
        <f t="shared" si="496"/>
        <v>100</v>
      </c>
      <c r="IE79" s="24">
        <f t="shared" si="497"/>
        <v>66.666666666666657</v>
      </c>
      <c r="IF79" s="24">
        <f t="shared" si="498"/>
        <v>33.333333333333329</v>
      </c>
      <c r="IG79" s="24">
        <f t="shared" si="499"/>
        <v>66.666666666666657</v>
      </c>
      <c r="IH79" s="24">
        <f t="shared" si="500"/>
        <v>33.333333333333329</v>
      </c>
      <c r="II79" s="24">
        <f t="shared" si="501"/>
        <v>66.666666666666657</v>
      </c>
      <c r="IJ79" s="24">
        <f t="shared" si="502"/>
        <v>0</v>
      </c>
      <c r="IK79" s="24">
        <f t="shared" si="503"/>
        <v>33.333333333333329</v>
      </c>
      <c r="IL79" s="26">
        <f t="shared" si="504"/>
        <v>66.666666666666657</v>
      </c>
      <c r="IM79" s="27">
        <f t="shared" si="505"/>
        <v>100</v>
      </c>
      <c r="IN79" s="24">
        <f t="shared" si="506"/>
        <v>0</v>
      </c>
      <c r="IO79" s="24">
        <f t="shared" si="507"/>
        <v>100</v>
      </c>
      <c r="IP79" s="24">
        <f t="shared" si="508"/>
        <v>52.380952380952387</v>
      </c>
      <c r="IQ79" s="24">
        <f t="shared" si="509"/>
        <v>100</v>
      </c>
      <c r="IR79" s="24">
        <f t="shared" si="510"/>
        <v>66.666666666666657</v>
      </c>
      <c r="IS79" s="24">
        <f t="shared" si="511"/>
        <v>53.333333333333336</v>
      </c>
      <c r="IT79" s="26">
        <f t="shared" si="512"/>
        <v>66.666666666666657</v>
      </c>
      <c r="IU79" s="23">
        <f t="shared" si="513"/>
        <v>0</v>
      </c>
      <c r="IV79" s="16" t="e">
        <f t="shared" si="588"/>
        <v>#DIV/0!</v>
      </c>
      <c r="IW79" s="20">
        <f t="shared" si="514"/>
        <v>66.666666666666657</v>
      </c>
      <c r="IX79" s="71" t="str">
        <f>DANE!DM79</f>
        <v>leczenie zakończonow ze względu na toksyczność</v>
      </c>
      <c r="IY79" s="76"/>
      <c r="IZ79" s="77"/>
      <c r="JA79" s="77"/>
      <c r="JB79" s="77"/>
      <c r="JC79" s="77"/>
      <c r="JD79" s="77"/>
      <c r="JE79" s="77"/>
      <c r="JF79" s="77"/>
      <c r="JG79" s="77"/>
      <c r="JH79" s="77"/>
      <c r="JI79" s="77"/>
      <c r="JJ79" s="77"/>
      <c r="JK79" s="77"/>
      <c r="JL79" s="77"/>
      <c r="JM79" s="77"/>
      <c r="JN79" s="77"/>
      <c r="JO79" s="77"/>
      <c r="JP79" s="77"/>
      <c r="JQ79" s="77"/>
      <c r="JR79" s="77"/>
      <c r="JS79" s="77"/>
      <c r="JT79" s="77"/>
      <c r="JU79" s="77"/>
      <c r="JV79" s="77"/>
      <c r="JW79" s="77"/>
      <c r="JX79" s="77"/>
      <c r="JY79" s="77"/>
      <c r="JZ79" s="77"/>
      <c r="KA79" s="77"/>
      <c r="KB79" s="78"/>
      <c r="KC79" s="76"/>
      <c r="KD79" s="77"/>
      <c r="KE79" s="77"/>
      <c r="KF79" s="77"/>
      <c r="KG79" s="77"/>
      <c r="KH79" s="77"/>
      <c r="KI79" s="77"/>
      <c r="KJ79" s="77"/>
      <c r="KK79" s="77"/>
      <c r="KL79" s="77"/>
      <c r="KM79" s="77"/>
      <c r="KN79" s="77"/>
      <c r="KO79" s="77"/>
      <c r="KP79" s="77"/>
      <c r="KQ79" s="77"/>
      <c r="KR79" s="77"/>
      <c r="KS79" s="77"/>
      <c r="KT79" s="77"/>
      <c r="KU79" s="77"/>
      <c r="KV79" s="77"/>
      <c r="KW79" s="77"/>
      <c r="KX79" s="77"/>
      <c r="KY79" s="77"/>
      <c r="KZ79" s="77"/>
      <c r="LA79" s="77"/>
      <c r="LB79" s="77"/>
      <c r="LC79" s="77"/>
      <c r="LD79" s="78"/>
      <c r="LE79" s="25">
        <f>(((SUM('QLQ-30 + QLQ-OV28'!KA79:KB79)/2)-1)/6)*100</f>
        <v>-16.666666666666664</v>
      </c>
      <c r="LF79" s="24">
        <f t="shared" si="515"/>
        <v>133.33333333333331</v>
      </c>
      <c r="LG79" s="24">
        <f t="shared" si="516"/>
        <v>133.33333333333331</v>
      </c>
      <c r="LH79" s="24">
        <f t="shared" si="517"/>
        <v>133.33333333333331</v>
      </c>
      <c r="LI79" s="24">
        <f t="shared" si="518"/>
        <v>133.33333333333331</v>
      </c>
      <c r="LJ79" s="24">
        <f t="shared" si="519"/>
        <v>133.33333333333331</v>
      </c>
      <c r="LK79" s="24">
        <f t="shared" si="520"/>
        <v>-33.333333333333329</v>
      </c>
      <c r="LL79" s="24">
        <f t="shared" si="521"/>
        <v>-33.333333333333329</v>
      </c>
      <c r="LM79" s="24">
        <f t="shared" si="522"/>
        <v>-33.333333333333329</v>
      </c>
      <c r="LN79" s="24">
        <f t="shared" si="523"/>
        <v>-33.333333333333329</v>
      </c>
      <c r="LO79" s="24">
        <f t="shared" si="524"/>
        <v>-33.333333333333329</v>
      </c>
      <c r="LP79" s="24">
        <f t="shared" si="525"/>
        <v>-33.333333333333329</v>
      </c>
      <c r="LQ79" s="24">
        <f t="shared" si="526"/>
        <v>-33.333333333333329</v>
      </c>
      <c r="LR79" s="24">
        <f t="shared" si="527"/>
        <v>-33.333333333333329</v>
      </c>
      <c r="LS79" s="26">
        <f t="shared" si="528"/>
        <v>-33.333333333333329</v>
      </c>
      <c r="LT79" s="27">
        <f t="shared" si="529"/>
        <v>-33.333333333333329</v>
      </c>
      <c r="LU79" s="24" t="e">
        <f t="shared" si="530"/>
        <v>#DIV/0!</v>
      </c>
      <c r="LV79" s="24">
        <f t="shared" si="531"/>
        <v>-33.333333333333329</v>
      </c>
      <c r="LW79" s="24">
        <f t="shared" si="532"/>
        <v>-33.333333333333329</v>
      </c>
      <c r="LX79" s="24">
        <f t="shared" si="533"/>
        <v>-33.333333333333329</v>
      </c>
      <c r="LY79" s="24">
        <f t="shared" si="534"/>
        <v>-33.333333333333329</v>
      </c>
      <c r="LZ79" s="24">
        <f t="shared" si="535"/>
        <v>-33.333333333333329</v>
      </c>
      <c r="MA79" s="26">
        <f t="shared" si="536"/>
        <v>-33.333333333333329</v>
      </c>
      <c r="MB79" s="23">
        <f t="shared" si="537"/>
        <v>-33.333333333333329</v>
      </c>
      <c r="MC79" s="16" t="e">
        <f t="shared" si="589"/>
        <v>#DIV/0!</v>
      </c>
      <c r="MD79" s="20">
        <f t="shared" si="538"/>
        <v>-33.333333333333329</v>
      </c>
    </row>
    <row r="80" spans="1:342">
      <c r="A80" s="40" t="s">
        <v>84</v>
      </c>
      <c r="B80" s="4" t="str">
        <f>DANE!B80</f>
        <v>66PA</v>
      </c>
      <c r="C80" s="72">
        <f>DANE!H80</f>
        <v>43475</v>
      </c>
      <c r="D80" s="76">
        <v>3</v>
      </c>
      <c r="E80" s="77">
        <v>4</v>
      </c>
      <c r="F80" s="77">
        <v>2</v>
      </c>
      <c r="G80" s="77">
        <v>3</v>
      </c>
      <c r="H80" s="77">
        <v>2</v>
      </c>
      <c r="I80" s="77">
        <v>3</v>
      </c>
      <c r="J80" s="77">
        <v>4</v>
      </c>
      <c r="K80" s="77">
        <v>2</v>
      </c>
      <c r="L80" s="77">
        <v>3</v>
      </c>
      <c r="M80" s="77">
        <v>4</v>
      </c>
      <c r="N80" s="77">
        <v>3</v>
      </c>
      <c r="O80" s="77">
        <v>4</v>
      </c>
      <c r="P80" s="77">
        <v>3</v>
      </c>
      <c r="Q80" s="77">
        <v>1</v>
      </c>
      <c r="R80" s="77">
        <v>1</v>
      </c>
      <c r="S80" s="77">
        <v>3</v>
      </c>
      <c r="T80" s="77">
        <v>1</v>
      </c>
      <c r="U80" s="77">
        <v>3</v>
      </c>
      <c r="V80" s="77">
        <v>3</v>
      </c>
      <c r="W80" s="77">
        <v>2</v>
      </c>
      <c r="X80" s="77">
        <v>4</v>
      </c>
      <c r="Y80" s="77">
        <v>3</v>
      </c>
      <c r="Z80" s="77">
        <v>3</v>
      </c>
      <c r="AA80" s="77">
        <v>4</v>
      </c>
      <c r="AB80" s="77">
        <v>1</v>
      </c>
      <c r="AC80" s="77">
        <v>3</v>
      </c>
      <c r="AD80" s="77">
        <v>4</v>
      </c>
      <c r="AE80" s="77">
        <v>2</v>
      </c>
      <c r="AF80" s="77">
        <v>4</v>
      </c>
      <c r="AG80" s="113">
        <v>4</v>
      </c>
      <c r="AH80" s="90">
        <v>3</v>
      </c>
      <c r="AI80" s="77">
        <v>3</v>
      </c>
      <c r="AJ80" s="77">
        <v>3</v>
      </c>
      <c r="AK80" s="77">
        <v>3</v>
      </c>
      <c r="AL80" s="77">
        <v>4</v>
      </c>
      <c r="AM80" s="77">
        <v>4</v>
      </c>
      <c r="AN80" s="77">
        <v>3</v>
      </c>
      <c r="AO80" s="77">
        <v>1</v>
      </c>
      <c r="AP80" s="77">
        <v>0</v>
      </c>
      <c r="AQ80" s="77">
        <v>1</v>
      </c>
      <c r="AR80" s="77">
        <v>1</v>
      </c>
      <c r="AS80" s="77">
        <v>1</v>
      </c>
      <c r="AT80" s="77">
        <v>3</v>
      </c>
      <c r="AU80" s="77">
        <v>2</v>
      </c>
      <c r="AV80" s="77">
        <v>1</v>
      </c>
      <c r="AW80" s="77">
        <v>3</v>
      </c>
      <c r="AX80" s="77">
        <v>2</v>
      </c>
      <c r="AY80" s="77">
        <v>2</v>
      </c>
      <c r="AZ80" s="77">
        <v>2</v>
      </c>
      <c r="BA80" s="77">
        <v>3</v>
      </c>
      <c r="BB80" s="77">
        <v>3</v>
      </c>
      <c r="BC80" s="77">
        <v>4</v>
      </c>
      <c r="BD80" s="77">
        <v>3</v>
      </c>
      <c r="BE80" s="77">
        <v>4</v>
      </c>
      <c r="BF80" s="77">
        <v>1</v>
      </c>
      <c r="BG80" s="77">
        <v>1</v>
      </c>
      <c r="BH80" s="77">
        <v>0</v>
      </c>
      <c r="BI80" s="78">
        <v>0</v>
      </c>
      <c r="BJ80" s="25">
        <f>(((SUM('QLQ-30 + QLQ-OV28'!AE80:AF80)/2)-1)/6)*100</f>
        <v>33.333333333333329</v>
      </c>
      <c r="BK80" s="24">
        <f t="shared" si="539"/>
        <v>40</v>
      </c>
      <c r="BL80" s="24">
        <f t="shared" si="540"/>
        <v>16.666666666666664</v>
      </c>
      <c r="BM80" s="24">
        <f>(1-(((SUM(X80:Z80)/4)-1)/3))*100</f>
        <v>50</v>
      </c>
      <c r="BN80" s="24">
        <f>(1-(((SUM(W80+AA80)/2)-1)/3))*100</f>
        <v>33.333333333333336</v>
      </c>
      <c r="BO80" s="24">
        <f>(1-(((SUM(AB80:AC80)/2)-1)/3))*100</f>
        <v>66.666666666666671</v>
      </c>
      <c r="BP80" s="24">
        <f t="shared" si="544"/>
        <v>88.888888888888886</v>
      </c>
      <c r="BQ80" s="24">
        <f t="shared" si="545"/>
        <v>0</v>
      </c>
      <c r="BR80" s="24">
        <f t="shared" si="546"/>
        <v>66.666666666666657</v>
      </c>
      <c r="BS80" s="24">
        <f t="shared" si="547"/>
        <v>33.333333333333329</v>
      </c>
      <c r="BT80" s="24">
        <f t="shared" si="548"/>
        <v>66.666666666666657</v>
      </c>
      <c r="BU80" s="24">
        <f t="shared" si="549"/>
        <v>66.666666666666657</v>
      </c>
      <c r="BV80" s="24">
        <f t="shared" si="550"/>
        <v>66.666666666666657</v>
      </c>
      <c r="BW80" s="24">
        <f t="shared" si="551"/>
        <v>0</v>
      </c>
      <c r="BX80" s="26">
        <f>(((AD80/1)-1)/3)*100</f>
        <v>100</v>
      </c>
      <c r="BY80" s="27">
        <f t="shared" si="553"/>
        <v>66.666666666666657</v>
      </c>
      <c r="BZ80" s="24">
        <f t="shared" si="554"/>
        <v>0</v>
      </c>
      <c r="CA80" s="24">
        <f t="shared" si="555"/>
        <v>88.888888888888886</v>
      </c>
      <c r="CB80" s="24">
        <f>(((SUM(AG80:AN80)/7)-1)/3)*100</f>
        <v>95.238095238095241</v>
      </c>
      <c r="CC80" s="24">
        <f t="shared" si="557"/>
        <v>22.222222222222225</v>
      </c>
      <c r="CD80" s="24">
        <f t="shared" si="558"/>
        <v>33.333333333333329</v>
      </c>
      <c r="CE80" s="24">
        <f t="shared" si="559"/>
        <v>26.666666666666668</v>
      </c>
      <c r="CF80" s="26">
        <f t="shared" si="560"/>
        <v>0</v>
      </c>
      <c r="CG80" s="23">
        <f t="shared" si="561"/>
        <v>0</v>
      </c>
      <c r="CH80" s="16" t="e">
        <f t="shared" si="586"/>
        <v>#DIV/0!</v>
      </c>
      <c r="CI80" s="20">
        <f t="shared" si="562"/>
        <v>-16.666666666666664</v>
      </c>
      <c r="CJ80" s="71">
        <f>DANE!AY80</f>
        <v>43497</v>
      </c>
      <c r="CK80" s="76">
        <v>3</v>
      </c>
      <c r="CL80" s="77">
        <v>3</v>
      </c>
      <c r="CM80" s="77">
        <v>2</v>
      </c>
      <c r="CN80" s="77">
        <v>3</v>
      </c>
      <c r="CO80" s="77">
        <v>2</v>
      </c>
      <c r="CP80" s="77">
        <v>3</v>
      </c>
      <c r="CQ80" s="77">
        <v>4</v>
      </c>
      <c r="CR80" s="77">
        <v>2</v>
      </c>
      <c r="CS80" s="77">
        <v>3</v>
      </c>
      <c r="CT80" s="77">
        <v>4</v>
      </c>
      <c r="CU80" s="77">
        <v>3</v>
      </c>
      <c r="CV80" s="77">
        <v>4</v>
      </c>
      <c r="CW80" s="77">
        <v>3</v>
      </c>
      <c r="CX80" s="77">
        <v>2</v>
      </c>
      <c r="CY80" s="77">
        <v>1</v>
      </c>
      <c r="CZ80" s="77">
        <v>3</v>
      </c>
      <c r="DA80" s="77">
        <v>1</v>
      </c>
      <c r="DB80" s="77">
        <v>3</v>
      </c>
      <c r="DC80" s="77">
        <v>3</v>
      </c>
      <c r="DD80" s="77">
        <v>3</v>
      </c>
      <c r="DE80" s="77">
        <v>4</v>
      </c>
      <c r="DF80" s="77">
        <v>4</v>
      </c>
      <c r="DG80" s="77">
        <v>3</v>
      </c>
      <c r="DH80" s="77">
        <v>4</v>
      </c>
      <c r="DI80" s="77">
        <v>1</v>
      </c>
      <c r="DJ80" s="77">
        <v>3</v>
      </c>
      <c r="DK80" s="77">
        <v>4</v>
      </c>
      <c r="DL80" s="77">
        <v>2</v>
      </c>
      <c r="DM80" s="77">
        <v>3</v>
      </c>
      <c r="DN80" s="78">
        <v>3</v>
      </c>
      <c r="DO80" s="76">
        <v>3</v>
      </c>
      <c r="DP80" s="77">
        <v>3</v>
      </c>
      <c r="DQ80" s="77">
        <v>4</v>
      </c>
      <c r="DR80" s="77">
        <v>2</v>
      </c>
      <c r="DS80" s="77">
        <v>3</v>
      </c>
      <c r="DT80" s="77">
        <v>4</v>
      </c>
      <c r="DU80" s="77">
        <v>3</v>
      </c>
      <c r="DV80" s="77">
        <v>2</v>
      </c>
      <c r="DW80" s="77">
        <v>2</v>
      </c>
      <c r="DX80" s="77">
        <v>2</v>
      </c>
      <c r="DY80" s="77">
        <v>2</v>
      </c>
      <c r="DZ80" s="77">
        <v>2</v>
      </c>
      <c r="EA80" s="77">
        <v>2</v>
      </c>
      <c r="EB80" s="77">
        <v>2</v>
      </c>
      <c r="EC80" s="77">
        <v>1</v>
      </c>
      <c r="ED80" s="77">
        <v>2</v>
      </c>
      <c r="EE80" s="77">
        <v>3</v>
      </c>
      <c r="EF80" s="77">
        <v>2</v>
      </c>
      <c r="EG80" s="77">
        <v>2</v>
      </c>
      <c r="EH80" s="77">
        <v>2</v>
      </c>
      <c r="EI80" s="77">
        <v>3</v>
      </c>
      <c r="EJ80" s="77">
        <v>4</v>
      </c>
      <c r="EK80" s="77">
        <v>3</v>
      </c>
      <c r="EL80" s="77">
        <v>4</v>
      </c>
      <c r="EM80" s="77">
        <v>1</v>
      </c>
      <c r="EN80" s="77">
        <v>1</v>
      </c>
      <c r="EO80" s="77">
        <v>0</v>
      </c>
      <c r="EP80" s="78">
        <v>0</v>
      </c>
      <c r="EQ80" s="25">
        <f>(((SUM('QLQ-30 + QLQ-OV28'!DM80:DN80)/2)-1)/6)*100</f>
        <v>33.333333333333329</v>
      </c>
      <c r="ER80" s="24">
        <f t="shared" si="467"/>
        <v>46.666666666666664</v>
      </c>
      <c r="ES80" s="24">
        <f t="shared" si="468"/>
        <v>16.666666666666664</v>
      </c>
      <c r="ET80" s="24">
        <f t="shared" si="469"/>
        <v>8.3333333333333375</v>
      </c>
      <c r="EU80" s="24">
        <f t="shared" si="470"/>
        <v>66.666666666666671</v>
      </c>
      <c r="EV80" s="24">
        <f t="shared" si="471"/>
        <v>16.666666666666664</v>
      </c>
      <c r="EW80" s="24">
        <f t="shared" si="472"/>
        <v>88.888888888888886</v>
      </c>
      <c r="EX80" s="24">
        <f t="shared" si="473"/>
        <v>16.666666666666664</v>
      </c>
      <c r="EY80" s="24">
        <f t="shared" si="474"/>
        <v>66.666666666666657</v>
      </c>
      <c r="EZ80" s="24">
        <f t="shared" si="475"/>
        <v>33.333333333333329</v>
      </c>
      <c r="FA80" s="24">
        <f t="shared" si="476"/>
        <v>66.666666666666657</v>
      </c>
      <c r="FB80" s="24">
        <f t="shared" si="477"/>
        <v>66.666666666666657</v>
      </c>
      <c r="FC80" s="24">
        <f t="shared" si="478"/>
        <v>66.666666666666657</v>
      </c>
      <c r="FD80" s="24">
        <f t="shared" si="479"/>
        <v>0</v>
      </c>
      <c r="FE80" s="26">
        <f t="shared" si="480"/>
        <v>33.333333333333329</v>
      </c>
      <c r="FF80" s="27">
        <f t="shared" si="481"/>
        <v>50</v>
      </c>
      <c r="FG80" s="24">
        <f t="shared" si="482"/>
        <v>0</v>
      </c>
      <c r="FH80" s="24">
        <f t="shared" si="483"/>
        <v>88.888888888888886</v>
      </c>
      <c r="FI80" s="24">
        <f t="shared" si="484"/>
        <v>71.428571428571431</v>
      </c>
      <c r="FJ80" s="24">
        <f t="shared" si="485"/>
        <v>33.333333333333329</v>
      </c>
      <c r="FK80" s="24">
        <f t="shared" si="486"/>
        <v>33.333333333333329</v>
      </c>
      <c r="FL80" s="24">
        <f t="shared" si="487"/>
        <v>33.333333333333329</v>
      </c>
      <c r="FM80" s="26">
        <f t="shared" si="488"/>
        <v>33.333333333333329</v>
      </c>
      <c r="FN80" s="23">
        <f t="shared" si="489"/>
        <v>0</v>
      </c>
      <c r="FO80" s="16" t="e">
        <f t="shared" si="587"/>
        <v>#DIV/0!</v>
      </c>
      <c r="FP80" s="20">
        <f t="shared" si="490"/>
        <v>33.333333333333329</v>
      </c>
      <c r="FQ80" s="71">
        <f>DANE!CF80</f>
        <v>43545</v>
      </c>
      <c r="FR80" s="76">
        <v>3</v>
      </c>
      <c r="FS80" s="77">
        <v>3</v>
      </c>
      <c r="FT80" s="77">
        <v>2</v>
      </c>
      <c r="FU80" s="77">
        <v>3</v>
      </c>
      <c r="FV80" s="77">
        <v>2</v>
      </c>
      <c r="FW80" s="77">
        <v>4</v>
      </c>
      <c r="FX80" s="77">
        <v>4</v>
      </c>
      <c r="FY80" s="77">
        <v>2</v>
      </c>
      <c r="FZ80" s="77">
        <v>3</v>
      </c>
      <c r="GA80" s="77">
        <v>3</v>
      </c>
      <c r="GB80" s="77">
        <v>2</v>
      </c>
      <c r="GC80" s="77">
        <v>3</v>
      </c>
      <c r="GD80" s="77">
        <v>3</v>
      </c>
      <c r="GE80" s="77">
        <v>2</v>
      </c>
      <c r="GF80" s="77">
        <v>1</v>
      </c>
      <c r="GG80" s="77">
        <v>3</v>
      </c>
      <c r="GH80" s="77">
        <v>1</v>
      </c>
      <c r="GI80" s="77">
        <v>3</v>
      </c>
      <c r="GJ80" s="77">
        <v>3</v>
      </c>
      <c r="GK80" s="77">
        <v>2</v>
      </c>
      <c r="GL80" s="77">
        <v>4</v>
      </c>
      <c r="GM80" s="77">
        <v>4</v>
      </c>
      <c r="GN80" s="77">
        <v>3</v>
      </c>
      <c r="GO80" s="77">
        <v>4</v>
      </c>
      <c r="GP80" s="77">
        <v>2</v>
      </c>
      <c r="GQ80" s="77">
        <v>4</v>
      </c>
      <c r="GR80" s="77">
        <v>4</v>
      </c>
      <c r="GS80" s="77">
        <v>2</v>
      </c>
      <c r="GT80" s="77">
        <v>4</v>
      </c>
      <c r="GU80" s="78">
        <v>3</v>
      </c>
      <c r="GV80" s="76">
        <v>3</v>
      </c>
      <c r="GW80" s="77">
        <v>3</v>
      </c>
      <c r="GX80" s="77">
        <v>4</v>
      </c>
      <c r="GY80" s="77">
        <v>2</v>
      </c>
      <c r="GZ80" s="77">
        <v>4</v>
      </c>
      <c r="HA80" s="77">
        <v>4</v>
      </c>
      <c r="HB80" s="77">
        <v>3</v>
      </c>
      <c r="HC80" s="77">
        <v>4</v>
      </c>
      <c r="HD80" s="77">
        <v>2</v>
      </c>
      <c r="HE80" s="77">
        <v>2</v>
      </c>
      <c r="HF80" s="77">
        <v>2</v>
      </c>
      <c r="HG80" s="77">
        <v>2</v>
      </c>
      <c r="HH80" s="77">
        <v>2</v>
      </c>
      <c r="HI80" s="77">
        <v>2</v>
      </c>
      <c r="HJ80" s="77">
        <v>1</v>
      </c>
      <c r="HK80" s="77">
        <v>2</v>
      </c>
      <c r="HL80" s="77">
        <v>3</v>
      </c>
      <c r="HM80" s="77">
        <v>2</v>
      </c>
      <c r="HN80" s="77">
        <v>2</v>
      </c>
      <c r="HO80" s="77">
        <v>2</v>
      </c>
      <c r="HP80" s="77">
        <v>3</v>
      </c>
      <c r="HQ80" s="77">
        <v>4</v>
      </c>
      <c r="HR80" s="77">
        <v>3</v>
      </c>
      <c r="HS80" s="77">
        <v>4</v>
      </c>
      <c r="HT80" s="77">
        <v>1</v>
      </c>
      <c r="HU80" s="77">
        <v>1</v>
      </c>
      <c r="HV80" s="77">
        <v>0</v>
      </c>
      <c r="HW80" s="78">
        <v>0</v>
      </c>
      <c r="HX80" s="25">
        <f>(((SUM('QLQ-30 + QLQ-OV28'!GT80:GU80)/2)-1)/6)*100</f>
        <v>41.666666666666671</v>
      </c>
      <c r="HY80" s="24">
        <f t="shared" si="491"/>
        <v>46.666666666666664</v>
      </c>
      <c r="HZ80" s="24">
        <f t="shared" si="492"/>
        <v>0</v>
      </c>
      <c r="IA80" s="24">
        <f t="shared" si="493"/>
        <v>8.3333333333333375</v>
      </c>
      <c r="IB80" s="24">
        <f t="shared" si="494"/>
        <v>66.666666666666671</v>
      </c>
      <c r="IC80" s="24">
        <f t="shared" si="495"/>
        <v>0</v>
      </c>
      <c r="ID80" s="24">
        <f t="shared" si="496"/>
        <v>66.666666666666657</v>
      </c>
      <c r="IE80" s="24">
        <f t="shared" si="497"/>
        <v>16.666666666666664</v>
      </c>
      <c r="IF80" s="24">
        <f t="shared" si="498"/>
        <v>66.666666666666657</v>
      </c>
      <c r="IG80" s="24">
        <f t="shared" si="499"/>
        <v>33.333333333333329</v>
      </c>
      <c r="IH80" s="24">
        <f t="shared" si="500"/>
        <v>33.333333333333329</v>
      </c>
      <c r="II80" s="24">
        <f t="shared" si="501"/>
        <v>66.666666666666657</v>
      </c>
      <c r="IJ80" s="24">
        <f t="shared" si="502"/>
        <v>66.666666666666657</v>
      </c>
      <c r="IK80" s="24">
        <f t="shared" si="503"/>
        <v>0</v>
      </c>
      <c r="IL80" s="26">
        <f t="shared" si="504"/>
        <v>33.333333333333329</v>
      </c>
      <c r="IM80" s="27">
        <f t="shared" si="505"/>
        <v>50</v>
      </c>
      <c r="IN80" s="24">
        <f t="shared" si="506"/>
        <v>0</v>
      </c>
      <c r="IO80" s="24">
        <f t="shared" si="507"/>
        <v>88.888888888888886</v>
      </c>
      <c r="IP80" s="24">
        <f t="shared" si="508"/>
        <v>76.19047619047619</v>
      </c>
      <c r="IQ80" s="24">
        <f t="shared" si="509"/>
        <v>33.333333333333329</v>
      </c>
      <c r="IR80" s="24">
        <f t="shared" si="510"/>
        <v>33.333333333333329</v>
      </c>
      <c r="IS80" s="24">
        <f t="shared" si="511"/>
        <v>33.333333333333329</v>
      </c>
      <c r="IT80" s="26">
        <f t="shared" si="512"/>
        <v>66.666666666666657</v>
      </c>
      <c r="IU80" s="23">
        <f t="shared" si="513"/>
        <v>0</v>
      </c>
      <c r="IV80" s="16" t="e">
        <f t="shared" si="588"/>
        <v>#DIV/0!</v>
      </c>
      <c r="IW80" s="20">
        <f t="shared" si="514"/>
        <v>66.666666666666657</v>
      </c>
      <c r="IX80" s="71">
        <f>DANE!DM80</f>
        <v>43595</v>
      </c>
      <c r="IY80" s="76">
        <v>3</v>
      </c>
      <c r="IZ80" s="77">
        <v>3</v>
      </c>
      <c r="JA80" s="77">
        <v>2</v>
      </c>
      <c r="JB80" s="77">
        <v>3</v>
      </c>
      <c r="JC80" s="77">
        <v>2</v>
      </c>
      <c r="JD80" s="77">
        <v>3</v>
      </c>
      <c r="JE80" s="77">
        <v>3</v>
      </c>
      <c r="JF80" s="77">
        <v>2</v>
      </c>
      <c r="JG80" s="77">
        <v>2</v>
      </c>
      <c r="JH80" s="77">
        <v>3</v>
      </c>
      <c r="JI80" s="77">
        <v>2</v>
      </c>
      <c r="JJ80" s="77">
        <v>3</v>
      </c>
      <c r="JK80" s="77">
        <v>2</v>
      </c>
      <c r="JL80" s="77">
        <v>2</v>
      </c>
      <c r="JM80" s="77">
        <v>1</v>
      </c>
      <c r="JN80" s="77">
        <v>2</v>
      </c>
      <c r="JO80" s="77">
        <v>1</v>
      </c>
      <c r="JP80" s="77">
        <v>3</v>
      </c>
      <c r="JQ80" s="77">
        <v>2</v>
      </c>
      <c r="JR80" s="77">
        <v>2</v>
      </c>
      <c r="JS80" s="77">
        <v>2</v>
      </c>
      <c r="JT80" s="77">
        <v>2</v>
      </c>
      <c r="JU80" s="77">
        <v>2</v>
      </c>
      <c r="JV80" s="77">
        <v>2</v>
      </c>
      <c r="JW80" s="77">
        <v>1</v>
      </c>
      <c r="JX80" s="77">
        <v>2</v>
      </c>
      <c r="JY80" s="77">
        <v>3</v>
      </c>
      <c r="JZ80" s="77">
        <v>2</v>
      </c>
      <c r="KA80" s="77">
        <v>5</v>
      </c>
      <c r="KB80" s="78">
        <v>5</v>
      </c>
      <c r="KC80" s="76">
        <v>2</v>
      </c>
      <c r="KD80" s="77">
        <v>2</v>
      </c>
      <c r="KE80" s="77">
        <v>2</v>
      </c>
      <c r="KF80" s="77">
        <v>2</v>
      </c>
      <c r="KG80" s="77">
        <v>2</v>
      </c>
      <c r="KH80" s="77">
        <v>2</v>
      </c>
      <c r="KI80" s="77">
        <v>2</v>
      </c>
      <c r="KJ80" s="77">
        <v>2</v>
      </c>
      <c r="KK80" s="77">
        <v>2</v>
      </c>
      <c r="KL80" s="77">
        <v>2</v>
      </c>
      <c r="KM80" s="77">
        <v>2</v>
      </c>
      <c r="KN80" s="77">
        <v>2</v>
      </c>
      <c r="KO80" s="77">
        <v>2</v>
      </c>
      <c r="KP80" s="77">
        <v>2</v>
      </c>
      <c r="KQ80" s="77">
        <v>1</v>
      </c>
      <c r="KR80" s="77">
        <v>2</v>
      </c>
      <c r="KS80" s="77">
        <v>3</v>
      </c>
      <c r="KT80" s="77">
        <v>2</v>
      </c>
      <c r="KU80" s="77">
        <v>2</v>
      </c>
      <c r="KV80" s="77">
        <v>2</v>
      </c>
      <c r="KW80" s="77">
        <v>2</v>
      </c>
      <c r="KX80" s="77">
        <v>2</v>
      </c>
      <c r="KY80" s="77">
        <v>2</v>
      </c>
      <c r="KZ80" s="77">
        <v>3</v>
      </c>
      <c r="LA80" s="77">
        <v>1</v>
      </c>
      <c r="LB80" s="77">
        <v>1</v>
      </c>
      <c r="LC80" s="77">
        <v>0</v>
      </c>
      <c r="LD80" s="78">
        <v>0</v>
      </c>
      <c r="LE80" s="25">
        <f>(((SUM('QLQ-30 + QLQ-OV28'!KA80:KB80)/2)-1)/6)*100</f>
        <v>66.666666666666657</v>
      </c>
      <c r="LF80" s="24">
        <f t="shared" si="515"/>
        <v>46.666666666666664</v>
      </c>
      <c r="LG80" s="24">
        <f t="shared" si="516"/>
        <v>33.333333333333336</v>
      </c>
      <c r="LH80" s="24">
        <f t="shared" si="517"/>
        <v>66.666666666666671</v>
      </c>
      <c r="LI80" s="24">
        <f t="shared" si="518"/>
        <v>83.333333333333343</v>
      </c>
      <c r="LJ80" s="24">
        <f t="shared" si="519"/>
        <v>50</v>
      </c>
      <c r="LK80" s="24">
        <f t="shared" si="520"/>
        <v>66.666666666666657</v>
      </c>
      <c r="LL80" s="24">
        <f t="shared" si="521"/>
        <v>16.666666666666664</v>
      </c>
      <c r="LM80" s="24">
        <f t="shared" si="522"/>
        <v>33.333333333333329</v>
      </c>
      <c r="LN80" s="24">
        <f t="shared" si="523"/>
        <v>33.333333333333329</v>
      </c>
      <c r="LO80" s="24">
        <f t="shared" si="524"/>
        <v>33.333333333333329</v>
      </c>
      <c r="LP80" s="24">
        <f t="shared" si="525"/>
        <v>33.333333333333329</v>
      </c>
      <c r="LQ80" s="24">
        <f t="shared" si="526"/>
        <v>33.333333333333329</v>
      </c>
      <c r="LR80" s="24">
        <f t="shared" si="527"/>
        <v>0</v>
      </c>
      <c r="LS80" s="26">
        <f t="shared" si="528"/>
        <v>33.333333333333329</v>
      </c>
      <c r="LT80" s="27">
        <f t="shared" si="529"/>
        <v>33.333333333333329</v>
      </c>
      <c r="LU80" s="24">
        <f t="shared" si="530"/>
        <v>0</v>
      </c>
      <c r="LV80" s="24">
        <f t="shared" si="531"/>
        <v>44.44444444444445</v>
      </c>
      <c r="LW80" s="24">
        <f t="shared" si="532"/>
        <v>33.333333333333329</v>
      </c>
      <c r="LX80" s="24">
        <f t="shared" si="533"/>
        <v>33.333333333333329</v>
      </c>
      <c r="LY80" s="24">
        <f t="shared" si="534"/>
        <v>33.333333333333329</v>
      </c>
      <c r="LZ80" s="24">
        <f t="shared" si="535"/>
        <v>33.333333333333329</v>
      </c>
      <c r="MA80" s="26">
        <f t="shared" si="536"/>
        <v>33.333333333333329</v>
      </c>
      <c r="MB80" s="23">
        <f t="shared" si="537"/>
        <v>0</v>
      </c>
      <c r="MC80" s="16" t="e">
        <f t="shared" si="589"/>
        <v>#DIV/0!</v>
      </c>
      <c r="MD80" s="20">
        <f t="shared" si="538"/>
        <v>33.333333333333329</v>
      </c>
    </row>
    <row r="81" spans="1:342">
      <c r="A81" s="40" t="s">
        <v>85</v>
      </c>
      <c r="B81" s="4" t="str">
        <f>DANE!B81</f>
        <v>65KK</v>
      </c>
      <c r="C81" s="72">
        <f>DANE!H81</f>
        <v>43747</v>
      </c>
      <c r="D81" s="76">
        <v>2</v>
      </c>
      <c r="E81" s="77">
        <v>2</v>
      </c>
      <c r="F81" s="77">
        <v>1</v>
      </c>
      <c r="G81" s="77">
        <v>2</v>
      </c>
      <c r="H81" s="77">
        <v>1</v>
      </c>
      <c r="I81" s="77">
        <v>2</v>
      </c>
      <c r="J81" s="77">
        <v>2</v>
      </c>
      <c r="K81" s="77">
        <v>1</v>
      </c>
      <c r="L81" s="77">
        <v>1</v>
      </c>
      <c r="M81" s="77">
        <v>2</v>
      </c>
      <c r="N81" s="77">
        <v>1</v>
      </c>
      <c r="O81" s="77">
        <v>1</v>
      </c>
      <c r="P81" s="77">
        <v>1</v>
      </c>
      <c r="Q81" s="77">
        <v>1</v>
      </c>
      <c r="R81" s="77">
        <v>1</v>
      </c>
      <c r="S81" s="77">
        <v>2</v>
      </c>
      <c r="T81" s="77">
        <v>1</v>
      </c>
      <c r="U81" s="77">
        <v>2</v>
      </c>
      <c r="V81" s="77">
        <v>1</v>
      </c>
      <c r="W81" s="77">
        <v>1</v>
      </c>
      <c r="X81" s="77">
        <v>2</v>
      </c>
      <c r="Y81" s="77">
        <v>2</v>
      </c>
      <c r="Z81" s="77">
        <v>1</v>
      </c>
      <c r="AA81" s="77">
        <v>2</v>
      </c>
      <c r="AB81" s="77">
        <v>1</v>
      </c>
      <c r="AC81" s="77">
        <v>2</v>
      </c>
      <c r="AD81" s="77">
        <v>2</v>
      </c>
      <c r="AE81" s="77">
        <v>2</v>
      </c>
      <c r="AF81" s="77">
        <v>6</v>
      </c>
      <c r="AG81" s="78">
        <v>6</v>
      </c>
      <c r="AH81" s="76">
        <v>1</v>
      </c>
      <c r="AI81" s="77">
        <v>2</v>
      </c>
      <c r="AJ81" s="77">
        <v>1</v>
      </c>
      <c r="AK81" s="77">
        <v>1</v>
      </c>
      <c r="AL81" s="77">
        <v>2</v>
      </c>
      <c r="AM81" s="77">
        <v>1</v>
      </c>
      <c r="AN81" s="77">
        <v>1</v>
      </c>
      <c r="AO81" s="77">
        <v>1</v>
      </c>
      <c r="AP81" s="77">
        <v>0</v>
      </c>
      <c r="AQ81" s="77">
        <v>1</v>
      </c>
      <c r="AR81" s="77">
        <v>1</v>
      </c>
      <c r="AS81" s="77">
        <v>1</v>
      </c>
      <c r="AT81" s="77">
        <v>1</v>
      </c>
      <c r="AU81" s="77">
        <v>1</v>
      </c>
      <c r="AV81" s="77">
        <v>1</v>
      </c>
      <c r="AW81" s="77">
        <v>1</v>
      </c>
      <c r="AX81" s="77">
        <v>1</v>
      </c>
      <c r="AY81" s="77">
        <v>1</v>
      </c>
      <c r="AZ81" s="77">
        <v>1</v>
      </c>
      <c r="BA81" s="77">
        <v>1</v>
      </c>
      <c r="BB81" s="77">
        <v>1</v>
      </c>
      <c r="BC81" s="77">
        <v>2</v>
      </c>
      <c r="BD81" s="77">
        <v>2</v>
      </c>
      <c r="BE81" s="77">
        <v>2</v>
      </c>
      <c r="BF81" s="77">
        <v>1</v>
      </c>
      <c r="BG81" s="77">
        <v>1</v>
      </c>
      <c r="BH81" s="77">
        <v>0</v>
      </c>
      <c r="BI81" s="78">
        <v>0</v>
      </c>
      <c r="BJ81" s="25">
        <f>(((SUM('QLQ-30 + QLQ-OV28'!AF81:AG81)/2)-1)/6)*100</f>
        <v>83.333333333333343</v>
      </c>
      <c r="BK81" s="24">
        <f t="shared" si="539"/>
        <v>80</v>
      </c>
      <c r="BL81" s="24">
        <f t="shared" si="540"/>
        <v>66.666666666666671</v>
      </c>
      <c r="BM81" s="24">
        <f t="shared" si="541"/>
        <v>75</v>
      </c>
      <c r="BN81" s="24">
        <f t="shared" si="542"/>
        <v>100</v>
      </c>
      <c r="BO81" s="24">
        <f t="shared" si="543"/>
        <v>66.666666666666671</v>
      </c>
      <c r="BP81" s="24">
        <f t="shared" si="544"/>
        <v>22.222222222222225</v>
      </c>
      <c r="BQ81" s="24">
        <f t="shared" si="545"/>
        <v>0</v>
      </c>
      <c r="BR81" s="24">
        <f t="shared" si="546"/>
        <v>0</v>
      </c>
      <c r="BS81" s="24">
        <f t="shared" si="547"/>
        <v>0</v>
      </c>
      <c r="BT81" s="24">
        <f t="shared" si="548"/>
        <v>0</v>
      </c>
      <c r="BU81" s="24">
        <f t="shared" si="549"/>
        <v>0</v>
      </c>
      <c r="BV81" s="24">
        <f t="shared" si="550"/>
        <v>33.333333333333329</v>
      </c>
      <c r="BW81" s="24">
        <f t="shared" si="551"/>
        <v>0</v>
      </c>
      <c r="BX81" s="26">
        <f t="shared" si="552"/>
        <v>33.333333333333329</v>
      </c>
      <c r="BY81" s="27">
        <f t="shared" si="553"/>
        <v>0</v>
      </c>
      <c r="BZ81" s="24">
        <f t="shared" si="554"/>
        <v>0</v>
      </c>
      <c r="CA81" s="24">
        <f t="shared" si="555"/>
        <v>33.333333333333329</v>
      </c>
      <c r="CB81" s="24">
        <f t="shared" si="556"/>
        <v>9.5238095238095273</v>
      </c>
      <c r="CC81" s="24">
        <f t="shared" si="557"/>
        <v>0</v>
      </c>
      <c r="CD81" s="24">
        <f t="shared" si="558"/>
        <v>0</v>
      </c>
      <c r="CE81" s="24">
        <f t="shared" si="559"/>
        <v>0</v>
      </c>
      <c r="CF81" s="26">
        <f t="shared" si="560"/>
        <v>0</v>
      </c>
      <c r="CG81" s="23">
        <f t="shared" si="561"/>
        <v>0</v>
      </c>
      <c r="CH81" s="16" t="e">
        <f t="shared" si="586"/>
        <v>#DIV/0!</v>
      </c>
      <c r="CI81" s="20">
        <f t="shared" si="562"/>
        <v>-16.666666666666664</v>
      </c>
      <c r="CJ81" s="71">
        <f>DANE!AY81</f>
        <v>43741</v>
      </c>
      <c r="CK81" s="76">
        <v>2</v>
      </c>
      <c r="CL81" s="77">
        <v>2</v>
      </c>
      <c r="CM81" s="77">
        <v>1</v>
      </c>
      <c r="CN81" s="77">
        <v>2</v>
      </c>
      <c r="CO81" s="77">
        <v>1</v>
      </c>
      <c r="CP81" s="77">
        <v>2</v>
      </c>
      <c r="CQ81" s="77">
        <v>3</v>
      </c>
      <c r="CR81" s="77">
        <v>1</v>
      </c>
      <c r="CS81" s="77">
        <v>1</v>
      </c>
      <c r="CT81" s="77">
        <v>2</v>
      </c>
      <c r="CU81" s="77">
        <v>2</v>
      </c>
      <c r="CV81" s="77">
        <v>2</v>
      </c>
      <c r="CW81" s="77">
        <v>2</v>
      </c>
      <c r="CX81" s="77">
        <v>2</v>
      </c>
      <c r="CY81" s="77">
        <v>1</v>
      </c>
      <c r="CZ81" s="77">
        <v>2</v>
      </c>
      <c r="DA81" s="77">
        <v>1</v>
      </c>
      <c r="DB81" s="77">
        <v>2</v>
      </c>
      <c r="DC81" s="77">
        <v>1</v>
      </c>
      <c r="DD81" s="77">
        <v>1</v>
      </c>
      <c r="DE81" s="77">
        <v>2</v>
      </c>
      <c r="DF81" s="77">
        <v>2</v>
      </c>
      <c r="DG81" s="77">
        <v>2</v>
      </c>
      <c r="DH81" s="77">
        <v>2</v>
      </c>
      <c r="DI81" s="77">
        <v>1</v>
      </c>
      <c r="DJ81" s="77">
        <v>2</v>
      </c>
      <c r="DK81" s="77">
        <v>3</v>
      </c>
      <c r="DL81" s="77">
        <v>2</v>
      </c>
      <c r="DM81" s="77">
        <v>5</v>
      </c>
      <c r="DN81" s="78">
        <v>5</v>
      </c>
      <c r="DO81" s="76">
        <v>1</v>
      </c>
      <c r="DP81" s="77">
        <v>2</v>
      </c>
      <c r="DQ81" s="77">
        <v>2</v>
      </c>
      <c r="DR81" s="77">
        <v>1</v>
      </c>
      <c r="DS81" s="77">
        <v>2</v>
      </c>
      <c r="DT81" s="77">
        <v>1</v>
      </c>
      <c r="DU81" s="77">
        <v>1</v>
      </c>
      <c r="DV81" s="77">
        <v>2</v>
      </c>
      <c r="DW81" s="77">
        <v>2</v>
      </c>
      <c r="DX81" s="77">
        <v>1</v>
      </c>
      <c r="DY81" s="77">
        <v>1</v>
      </c>
      <c r="DZ81" s="77">
        <v>1</v>
      </c>
      <c r="EA81" s="77">
        <v>2</v>
      </c>
      <c r="EB81" s="77">
        <v>1</v>
      </c>
      <c r="EC81" s="77">
        <v>1</v>
      </c>
      <c r="ED81" s="77">
        <v>2</v>
      </c>
      <c r="EE81" s="77">
        <v>1</v>
      </c>
      <c r="EF81" s="77">
        <v>1</v>
      </c>
      <c r="EG81" s="77">
        <v>1</v>
      </c>
      <c r="EH81" s="77">
        <v>2</v>
      </c>
      <c r="EI81" s="77">
        <v>2</v>
      </c>
      <c r="EJ81" s="77">
        <v>3</v>
      </c>
      <c r="EK81" s="77">
        <v>2</v>
      </c>
      <c r="EL81" s="77">
        <v>3</v>
      </c>
      <c r="EM81" s="77">
        <v>1</v>
      </c>
      <c r="EN81" s="77">
        <v>1</v>
      </c>
      <c r="EO81" s="77">
        <v>0</v>
      </c>
      <c r="EP81" s="78">
        <v>0</v>
      </c>
      <c r="EQ81" s="25">
        <f>(((SUM('QLQ-30 + QLQ-OV28'!DM81:DN81)/2)-1)/6)*100</f>
        <v>66.666666666666657</v>
      </c>
      <c r="ER81" s="24">
        <f t="shared" si="467"/>
        <v>80</v>
      </c>
      <c r="ES81" s="24">
        <f t="shared" si="468"/>
        <v>50</v>
      </c>
      <c r="ET81" s="24">
        <f t="shared" si="469"/>
        <v>66.666666666666671</v>
      </c>
      <c r="EU81" s="24">
        <f t="shared" si="470"/>
        <v>100</v>
      </c>
      <c r="EV81" s="24">
        <f t="shared" si="471"/>
        <v>50</v>
      </c>
      <c r="EW81" s="24">
        <f t="shared" si="472"/>
        <v>33.333333333333329</v>
      </c>
      <c r="EX81" s="24">
        <f t="shared" si="473"/>
        <v>16.666666666666664</v>
      </c>
      <c r="EY81" s="24">
        <f t="shared" si="474"/>
        <v>0</v>
      </c>
      <c r="EZ81" s="24">
        <f t="shared" si="475"/>
        <v>0</v>
      </c>
      <c r="FA81" s="24">
        <f t="shared" si="476"/>
        <v>33.333333333333329</v>
      </c>
      <c r="FB81" s="24">
        <f t="shared" si="477"/>
        <v>33.333333333333329</v>
      </c>
      <c r="FC81" s="24">
        <f t="shared" si="478"/>
        <v>33.333333333333329</v>
      </c>
      <c r="FD81" s="24">
        <f t="shared" si="479"/>
        <v>0</v>
      </c>
      <c r="FE81" s="26">
        <f t="shared" si="480"/>
        <v>33.333333333333329</v>
      </c>
      <c r="FF81" s="27">
        <f t="shared" si="481"/>
        <v>33.333333333333329</v>
      </c>
      <c r="FG81" s="24">
        <f t="shared" si="482"/>
        <v>0</v>
      </c>
      <c r="FH81" s="24">
        <f t="shared" si="483"/>
        <v>55.55555555555555</v>
      </c>
      <c r="FI81" s="24">
        <f t="shared" si="484"/>
        <v>14.285714285714288</v>
      </c>
      <c r="FJ81" s="24">
        <f t="shared" si="485"/>
        <v>11.111111111111109</v>
      </c>
      <c r="FK81" s="24">
        <f t="shared" si="486"/>
        <v>0</v>
      </c>
      <c r="FL81" s="24">
        <f t="shared" si="487"/>
        <v>6.6666666666666652</v>
      </c>
      <c r="FM81" s="26">
        <f t="shared" si="488"/>
        <v>33.333333333333329</v>
      </c>
      <c r="FN81" s="23">
        <f t="shared" si="489"/>
        <v>0</v>
      </c>
      <c r="FO81" s="16" t="e">
        <f t="shared" si="587"/>
        <v>#DIV/0!</v>
      </c>
      <c r="FP81" s="20">
        <f t="shared" si="490"/>
        <v>33.333333333333329</v>
      </c>
      <c r="FQ81" s="71">
        <f>DANE!CF81</f>
        <v>43817</v>
      </c>
      <c r="FR81" s="76">
        <v>3</v>
      </c>
      <c r="FS81" s="77">
        <v>3</v>
      </c>
      <c r="FT81" s="77">
        <v>2</v>
      </c>
      <c r="FU81" s="77">
        <v>3</v>
      </c>
      <c r="FV81" s="77">
        <v>2</v>
      </c>
      <c r="FW81" s="77">
        <v>2</v>
      </c>
      <c r="FX81" s="77">
        <v>3</v>
      </c>
      <c r="FY81" s="77">
        <v>1</v>
      </c>
      <c r="FZ81" s="77">
        <v>2</v>
      </c>
      <c r="GA81" s="77">
        <v>3</v>
      </c>
      <c r="GB81" s="77">
        <v>2</v>
      </c>
      <c r="GC81" s="77">
        <v>3</v>
      </c>
      <c r="GD81" s="77">
        <v>2</v>
      </c>
      <c r="GE81" s="77">
        <v>3</v>
      </c>
      <c r="GF81" s="77">
        <v>2</v>
      </c>
      <c r="GG81" s="77">
        <v>2</v>
      </c>
      <c r="GH81" s="77">
        <v>2</v>
      </c>
      <c r="GI81" s="77">
        <v>3</v>
      </c>
      <c r="GJ81" s="77">
        <v>2</v>
      </c>
      <c r="GK81" s="77">
        <v>2</v>
      </c>
      <c r="GL81" s="77">
        <v>3</v>
      </c>
      <c r="GM81" s="77">
        <v>3</v>
      </c>
      <c r="GN81" s="77">
        <v>2</v>
      </c>
      <c r="GO81" s="77">
        <v>3</v>
      </c>
      <c r="GP81" s="77">
        <v>2</v>
      </c>
      <c r="GQ81" s="77">
        <v>3</v>
      </c>
      <c r="GR81" s="77">
        <v>3</v>
      </c>
      <c r="GS81" s="77">
        <v>2</v>
      </c>
      <c r="GT81" s="77">
        <v>4</v>
      </c>
      <c r="GU81" s="78">
        <v>4</v>
      </c>
      <c r="GV81" s="76">
        <v>2</v>
      </c>
      <c r="GW81" s="77">
        <v>3</v>
      </c>
      <c r="GX81" s="77">
        <v>3</v>
      </c>
      <c r="GY81" s="77">
        <v>2</v>
      </c>
      <c r="GZ81" s="77">
        <v>3</v>
      </c>
      <c r="HA81" s="77">
        <v>2</v>
      </c>
      <c r="HB81" s="77">
        <v>3</v>
      </c>
      <c r="HC81" s="77">
        <v>3</v>
      </c>
      <c r="HD81" s="77">
        <v>3</v>
      </c>
      <c r="HE81" s="77">
        <v>2</v>
      </c>
      <c r="HF81" s="77">
        <v>3</v>
      </c>
      <c r="HG81" s="77">
        <v>2</v>
      </c>
      <c r="HH81" s="77">
        <v>3</v>
      </c>
      <c r="HI81" s="77">
        <v>2</v>
      </c>
      <c r="HJ81" s="77">
        <v>2</v>
      </c>
      <c r="HK81" s="77">
        <v>3</v>
      </c>
      <c r="HL81" s="77">
        <v>2</v>
      </c>
      <c r="HM81" s="77">
        <v>2</v>
      </c>
      <c r="HN81" s="77">
        <v>2</v>
      </c>
      <c r="HO81" s="77">
        <v>3</v>
      </c>
      <c r="HP81" s="77">
        <v>3</v>
      </c>
      <c r="HQ81" s="77">
        <v>3</v>
      </c>
      <c r="HR81" s="77">
        <v>3</v>
      </c>
      <c r="HS81" s="77">
        <v>4</v>
      </c>
      <c r="HT81" s="77">
        <v>1</v>
      </c>
      <c r="HU81" s="77">
        <v>1</v>
      </c>
      <c r="HV81" s="77">
        <v>0</v>
      </c>
      <c r="HW81" s="78">
        <v>0</v>
      </c>
      <c r="HX81" s="25">
        <f>(((SUM('QLQ-30 + QLQ-OV28'!GT81:GU81)/2)-1)/6)*100</f>
        <v>50</v>
      </c>
      <c r="HY81" s="24">
        <f t="shared" si="491"/>
        <v>46.666666666666664</v>
      </c>
      <c r="HZ81" s="24">
        <f t="shared" si="492"/>
        <v>50</v>
      </c>
      <c r="IA81" s="24">
        <f t="shared" si="493"/>
        <v>41.666666666666664</v>
      </c>
      <c r="IB81" s="24">
        <f t="shared" si="494"/>
        <v>66.666666666666671</v>
      </c>
      <c r="IC81" s="24">
        <f t="shared" si="495"/>
        <v>33.333333333333336</v>
      </c>
      <c r="ID81" s="24">
        <f t="shared" si="496"/>
        <v>66.666666666666657</v>
      </c>
      <c r="IE81" s="24">
        <f t="shared" si="497"/>
        <v>50</v>
      </c>
      <c r="IF81" s="24">
        <f t="shared" si="498"/>
        <v>33.333333333333329</v>
      </c>
      <c r="IG81" s="24">
        <f t="shared" si="499"/>
        <v>0</v>
      </c>
      <c r="IH81" s="24">
        <f t="shared" si="500"/>
        <v>33.333333333333329</v>
      </c>
      <c r="II81" s="24">
        <f t="shared" si="501"/>
        <v>33.333333333333329</v>
      </c>
      <c r="IJ81" s="24">
        <f t="shared" si="502"/>
        <v>33.333333333333329</v>
      </c>
      <c r="IK81" s="24">
        <f t="shared" si="503"/>
        <v>33.333333333333329</v>
      </c>
      <c r="IL81" s="26">
        <f t="shared" si="504"/>
        <v>33.333333333333329</v>
      </c>
      <c r="IM81" s="27">
        <f t="shared" si="505"/>
        <v>66.666666666666657</v>
      </c>
      <c r="IN81" s="24">
        <f t="shared" si="506"/>
        <v>0</v>
      </c>
      <c r="IO81" s="24">
        <f t="shared" si="507"/>
        <v>77.777777777777786</v>
      </c>
      <c r="IP81" s="24">
        <f t="shared" si="508"/>
        <v>52.380952380952387</v>
      </c>
      <c r="IQ81" s="24">
        <f t="shared" si="509"/>
        <v>55.55555555555555</v>
      </c>
      <c r="IR81" s="24">
        <f t="shared" si="510"/>
        <v>33.333333333333329</v>
      </c>
      <c r="IS81" s="24">
        <f t="shared" si="511"/>
        <v>40.000000000000007</v>
      </c>
      <c r="IT81" s="26">
        <f t="shared" si="512"/>
        <v>66.666666666666657</v>
      </c>
      <c r="IU81" s="23">
        <f t="shared" si="513"/>
        <v>0</v>
      </c>
      <c r="IV81" s="16" t="e">
        <f t="shared" si="588"/>
        <v>#DIV/0!</v>
      </c>
      <c r="IW81" s="20">
        <f t="shared" si="514"/>
        <v>66.666666666666657</v>
      </c>
      <c r="IX81" s="71">
        <f>DANE!DM81</f>
        <v>43857</v>
      </c>
      <c r="IY81" s="76">
        <v>4</v>
      </c>
      <c r="IZ81" s="77">
        <v>4</v>
      </c>
      <c r="JA81" s="77">
        <v>3</v>
      </c>
      <c r="JB81" s="77">
        <v>4</v>
      </c>
      <c r="JC81" s="77">
        <v>2</v>
      </c>
      <c r="JD81" s="77">
        <v>4</v>
      </c>
      <c r="JE81" s="77">
        <v>4</v>
      </c>
      <c r="JF81" s="77">
        <v>2</v>
      </c>
      <c r="JG81" s="77">
        <v>2</v>
      </c>
      <c r="JH81" s="77">
        <v>4</v>
      </c>
      <c r="JI81" s="77">
        <v>2</v>
      </c>
      <c r="JJ81" s="77">
        <v>4</v>
      </c>
      <c r="JK81" s="77">
        <v>3</v>
      </c>
      <c r="JL81" s="77">
        <v>3</v>
      </c>
      <c r="JM81" s="77">
        <v>3</v>
      </c>
      <c r="JN81" s="77">
        <v>1</v>
      </c>
      <c r="JO81" s="77">
        <v>2</v>
      </c>
      <c r="JP81" s="77">
        <v>4</v>
      </c>
      <c r="JQ81" s="77">
        <v>2</v>
      </c>
      <c r="JR81" s="77">
        <v>2</v>
      </c>
      <c r="JS81" s="77">
        <v>3</v>
      </c>
      <c r="JT81" s="77">
        <v>4</v>
      </c>
      <c r="JU81" s="77">
        <v>3</v>
      </c>
      <c r="JV81" s="77">
        <v>4</v>
      </c>
      <c r="JW81" s="77">
        <v>2</v>
      </c>
      <c r="JX81" s="77">
        <v>4</v>
      </c>
      <c r="JY81" s="77">
        <v>4</v>
      </c>
      <c r="JZ81" s="77">
        <v>2</v>
      </c>
      <c r="KA81" s="77">
        <v>3</v>
      </c>
      <c r="KB81" s="78">
        <v>3</v>
      </c>
      <c r="KC81" s="76">
        <v>2</v>
      </c>
      <c r="KD81" s="77">
        <v>3</v>
      </c>
      <c r="KE81" s="77">
        <v>3</v>
      </c>
      <c r="KF81" s="77">
        <v>2</v>
      </c>
      <c r="KG81" s="77">
        <v>3</v>
      </c>
      <c r="KH81" s="77">
        <v>3</v>
      </c>
      <c r="KI81" s="77">
        <v>3</v>
      </c>
      <c r="KJ81" s="77">
        <v>3</v>
      </c>
      <c r="KK81" s="77">
        <v>3</v>
      </c>
      <c r="KL81" s="77">
        <v>3</v>
      </c>
      <c r="KM81" s="77">
        <v>3</v>
      </c>
      <c r="KN81" s="77">
        <v>3</v>
      </c>
      <c r="KO81" s="77">
        <v>3</v>
      </c>
      <c r="KP81" s="77">
        <v>2</v>
      </c>
      <c r="KQ81" s="77">
        <v>2</v>
      </c>
      <c r="KR81" s="77">
        <v>3</v>
      </c>
      <c r="KS81" s="77">
        <v>3</v>
      </c>
      <c r="KT81" s="77">
        <v>2</v>
      </c>
      <c r="KU81" s="77">
        <v>2</v>
      </c>
      <c r="KV81" s="77">
        <v>3</v>
      </c>
      <c r="KW81" s="77">
        <v>3</v>
      </c>
      <c r="KX81" s="77">
        <v>4</v>
      </c>
      <c r="KY81" s="77">
        <v>4</v>
      </c>
      <c r="KZ81" s="77">
        <v>4</v>
      </c>
      <c r="LA81" s="77">
        <v>1</v>
      </c>
      <c r="LB81" s="77">
        <v>1</v>
      </c>
      <c r="LC81" s="77">
        <v>0</v>
      </c>
      <c r="LD81" s="78">
        <v>0</v>
      </c>
      <c r="LE81" s="25">
        <f>(((SUM('QLQ-30 + QLQ-OV28'!KA81:KB81)/2)-1)/6)*100</f>
        <v>33.333333333333329</v>
      </c>
      <c r="LF81" s="24">
        <f t="shared" si="515"/>
        <v>20.000000000000007</v>
      </c>
      <c r="LG81" s="24">
        <f t="shared" si="516"/>
        <v>0</v>
      </c>
      <c r="LH81" s="24">
        <f t="shared" si="517"/>
        <v>16.666666666666664</v>
      </c>
      <c r="LI81" s="24">
        <f t="shared" si="518"/>
        <v>66.666666666666671</v>
      </c>
      <c r="LJ81" s="24">
        <f t="shared" si="519"/>
        <v>0</v>
      </c>
      <c r="LK81" s="24">
        <f t="shared" si="520"/>
        <v>100</v>
      </c>
      <c r="LL81" s="24">
        <f t="shared" si="521"/>
        <v>66.666666666666657</v>
      </c>
      <c r="LM81" s="24">
        <f t="shared" si="522"/>
        <v>33.333333333333329</v>
      </c>
      <c r="LN81" s="24">
        <f t="shared" si="523"/>
        <v>33.333333333333329</v>
      </c>
      <c r="LO81" s="24">
        <f t="shared" si="524"/>
        <v>33.333333333333329</v>
      </c>
      <c r="LP81" s="24">
        <f t="shared" si="525"/>
        <v>66.666666666666657</v>
      </c>
      <c r="LQ81" s="24">
        <f t="shared" si="526"/>
        <v>0</v>
      </c>
      <c r="LR81" s="24">
        <f t="shared" si="527"/>
        <v>33.333333333333329</v>
      </c>
      <c r="LS81" s="26">
        <f t="shared" si="528"/>
        <v>33.333333333333329</v>
      </c>
      <c r="LT81" s="27">
        <f t="shared" si="529"/>
        <v>66.666666666666657</v>
      </c>
      <c r="LU81" s="24">
        <f t="shared" si="530"/>
        <v>0</v>
      </c>
      <c r="LV81" s="24">
        <f t="shared" si="531"/>
        <v>100</v>
      </c>
      <c r="LW81" s="24">
        <f t="shared" si="532"/>
        <v>57.142857142857153</v>
      </c>
      <c r="LX81" s="24">
        <f t="shared" si="533"/>
        <v>66.666666666666657</v>
      </c>
      <c r="LY81" s="24">
        <f t="shared" si="534"/>
        <v>33.333333333333329</v>
      </c>
      <c r="LZ81" s="24">
        <f t="shared" si="535"/>
        <v>53.333333333333336</v>
      </c>
      <c r="MA81" s="26">
        <f t="shared" si="536"/>
        <v>66.666666666666657</v>
      </c>
      <c r="MB81" s="23">
        <f t="shared" si="537"/>
        <v>0</v>
      </c>
      <c r="MC81" s="16" t="e">
        <f t="shared" si="589"/>
        <v>#DIV/0!</v>
      </c>
      <c r="MD81" s="20">
        <f t="shared" si="538"/>
        <v>66.666666666666657</v>
      </c>
    </row>
    <row r="82" spans="1:342">
      <c r="A82" s="40" t="s">
        <v>86</v>
      </c>
      <c r="B82" s="4" t="str">
        <f>DANE!B82</f>
        <v>54KD</v>
      </c>
      <c r="C82" s="72">
        <f>DANE!H82</f>
        <v>43776</v>
      </c>
      <c r="D82" s="76">
        <v>3</v>
      </c>
      <c r="E82" s="77">
        <v>3</v>
      </c>
      <c r="F82" s="77">
        <v>1</v>
      </c>
      <c r="G82" s="77">
        <v>2</v>
      </c>
      <c r="H82" s="77">
        <v>1</v>
      </c>
      <c r="I82" s="77">
        <v>1</v>
      </c>
      <c r="J82" s="77">
        <v>1</v>
      </c>
      <c r="K82" s="77">
        <v>1</v>
      </c>
      <c r="L82" s="77">
        <v>1</v>
      </c>
      <c r="M82" s="77">
        <v>2</v>
      </c>
      <c r="N82" s="77">
        <v>3</v>
      </c>
      <c r="O82" s="77">
        <v>2</v>
      </c>
      <c r="P82" s="77">
        <v>1</v>
      </c>
      <c r="Q82" s="77">
        <v>1</v>
      </c>
      <c r="R82" s="77">
        <v>1</v>
      </c>
      <c r="S82" s="77">
        <v>1</v>
      </c>
      <c r="T82" s="77">
        <v>1</v>
      </c>
      <c r="U82" s="77">
        <v>2</v>
      </c>
      <c r="V82" s="77">
        <v>1</v>
      </c>
      <c r="W82" s="77">
        <v>1</v>
      </c>
      <c r="X82" s="77">
        <v>1</v>
      </c>
      <c r="Y82" s="77">
        <v>2</v>
      </c>
      <c r="Z82" s="77">
        <v>2</v>
      </c>
      <c r="AA82" s="77">
        <v>2</v>
      </c>
      <c r="AB82" s="77">
        <v>1</v>
      </c>
      <c r="AC82" s="77">
        <v>2</v>
      </c>
      <c r="AD82" s="77">
        <v>3</v>
      </c>
      <c r="AE82" s="77">
        <v>3</v>
      </c>
      <c r="AF82" s="77">
        <v>4</v>
      </c>
      <c r="AG82" s="78">
        <v>4</v>
      </c>
      <c r="AH82" s="76">
        <v>1</v>
      </c>
      <c r="AI82" s="77">
        <v>1</v>
      </c>
      <c r="AJ82" s="77">
        <v>1</v>
      </c>
      <c r="AK82" s="77">
        <v>1</v>
      </c>
      <c r="AL82" s="77">
        <v>1</v>
      </c>
      <c r="AM82" s="77">
        <v>1</v>
      </c>
      <c r="AN82" s="77">
        <v>1</v>
      </c>
      <c r="AO82" s="77">
        <v>1</v>
      </c>
      <c r="AP82" s="77">
        <v>0</v>
      </c>
      <c r="AQ82" s="77">
        <v>1</v>
      </c>
      <c r="AR82" s="77">
        <v>1</v>
      </c>
      <c r="AS82" s="77">
        <v>1</v>
      </c>
      <c r="AT82" s="77">
        <v>1</v>
      </c>
      <c r="AU82" s="77">
        <v>2</v>
      </c>
      <c r="AV82" s="77">
        <v>1</v>
      </c>
      <c r="AW82" s="77">
        <v>2</v>
      </c>
      <c r="AX82" s="77">
        <v>1</v>
      </c>
      <c r="AY82" s="77">
        <v>1</v>
      </c>
      <c r="AZ82" s="77">
        <v>1</v>
      </c>
      <c r="BA82" s="77">
        <v>2</v>
      </c>
      <c r="BB82" s="77">
        <v>2</v>
      </c>
      <c r="BC82" s="77">
        <v>4</v>
      </c>
      <c r="BD82" s="77">
        <v>4</v>
      </c>
      <c r="BE82" s="77">
        <v>4</v>
      </c>
      <c r="BF82" s="77">
        <v>1</v>
      </c>
      <c r="BG82" s="77">
        <v>1</v>
      </c>
      <c r="BH82" s="77">
        <v>0</v>
      </c>
      <c r="BI82" s="78">
        <v>0</v>
      </c>
      <c r="BJ82" s="25">
        <f>(((SUM('QLQ-30 + QLQ-OV28'!AF82:AG82)/2)-1)/6)*100</f>
        <v>50</v>
      </c>
      <c r="BK82" s="24">
        <f t="shared" si="539"/>
        <v>66.666666666666671</v>
      </c>
      <c r="BL82" s="24">
        <f t="shared" si="540"/>
        <v>100</v>
      </c>
      <c r="BM82" s="24">
        <f t="shared" si="541"/>
        <v>75</v>
      </c>
      <c r="BN82" s="24">
        <f t="shared" si="542"/>
        <v>100</v>
      </c>
      <c r="BO82" s="24">
        <f t="shared" si="543"/>
        <v>50</v>
      </c>
      <c r="BP82" s="24">
        <f t="shared" si="544"/>
        <v>33.333333333333329</v>
      </c>
      <c r="BQ82" s="24">
        <f t="shared" si="545"/>
        <v>0</v>
      </c>
      <c r="BR82" s="24">
        <f t="shared" si="546"/>
        <v>0</v>
      </c>
      <c r="BS82" s="24">
        <f t="shared" si="547"/>
        <v>0</v>
      </c>
      <c r="BT82" s="24">
        <f t="shared" si="548"/>
        <v>66.666666666666657</v>
      </c>
      <c r="BU82" s="24">
        <f t="shared" si="549"/>
        <v>0</v>
      </c>
      <c r="BV82" s="24">
        <f t="shared" si="550"/>
        <v>0</v>
      </c>
      <c r="BW82" s="24">
        <f t="shared" si="551"/>
        <v>0</v>
      </c>
      <c r="BX82" s="26">
        <f t="shared" si="552"/>
        <v>66.666666666666657</v>
      </c>
      <c r="BY82" s="27">
        <f t="shared" si="553"/>
        <v>33.333333333333329</v>
      </c>
      <c r="BZ82" s="24">
        <f t="shared" si="554"/>
        <v>0</v>
      </c>
      <c r="CA82" s="24">
        <f t="shared" si="555"/>
        <v>100</v>
      </c>
      <c r="CB82" s="24">
        <f t="shared" si="556"/>
        <v>0</v>
      </c>
      <c r="CC82" s="24">
        <f t="shared" si="557"/>
        <v>0</v>
      </c>
      <c r="CD82" s="24">
        <f t="shared" si="558"/>
        <v>0</v>
      </c>
      <c r="CE82" s="24">
        <f t="shared" si="559"/>
        <v>13.33333333333333</v>
      </c>
      <c r="CF82" s="26">
        <f t="shared" si="560"/>
        <v>0</v>
      </c>
      <c r="CG82" s="23">
        <f t="shared" si="561"/>
        <v>0</v>
      </c>
      <c r="CH82" s="16" t="e">
        <f t="shared" si="586"/>
        <v>#DIV/0!</v>
      </c>
      <c r="CI82" s="20">
        <f t="shared" si="562"/>
        <v>-16.666666666666664</v>
      </c>
      <c r="CJ82" s="71">
        <f>DANE!AY82</f>
        <v>43797</v>
      </c>
      <c r="CK82" s="76">
        <v>2</v>
      </c>
      <c r="CL82" s="77">
        <v>3</v>
      </c>
      <c r="CM82" s="77">
        <v>2</v>
      </c>
      <c r="CN82" s="77">
        <v>1</v>
      </c>
      <c r="CO82" s="77">
        <v>1</v>
      </c>
      <c r="CP82" s="77">
        <v>2</v>
      </c>
      <c r="CQ82" s="77">
        <v>2</v>
      </c>
      <c r="CR82" s="77">
        <v>1</v>
      </c>
      <c r="CS82" s="77">
        <v>2</v>
      </c>
      <c r="CT82" s="77">
        <v>2</v>
      </c>
      <c r="CU82" s="77">
        <v>2</v>
      </c>
      <c r="CV82" s="77">
        <v>2</v>
      </c>
      <c r="CW82" s="77">
        <v>2</v>
      </c>
      <c r="CX82" s="77">
        <v>2</v>
      </c>
      <c r="CY82" s="77">
        <v>2</v>
      </c>
      <c r="CZ82" s="77">
        <v>1</v>
      </c>
      <c r="DA82" s="77">
        <v>1</v>
      </c>
      <c r="DB82" s="77">
        <v>3</v>
      </c>
      <c r="DC82" s="77">
        <v>2</v>
      </c>
      <c r="DD82" s="77">
        <v>2</v>
      </c>
      <c r="DE82" s="77">
        <v>2</v>
      </c>
      <c r="DF82" s="77">
        <v>3</v>
      </c>
      <c r="DG82" s="77">
        <v>3</v>
      </c>
      <c r="DH82" s="77">
        <v>2</v>
      </c>
      <c r="DI82" s="77">
        <v>1</v>
      </c>
      <c r="DJ82" s="77">
        <v>2</v>
      </c>
      <c r="DK82" s="77">
        <v>2</v>
      </c>
      <c r="DL82" s="77">
        <v>2</v>
      </c>
      <c r="DM82" s="77">
        <v>5</v>
      </c>
      <c r="DN82" s="78">
        <v>6</v>
      </c>
      <c r="DO82" s="76">
        <v>2</v>
      </c>
      <c r="DP82" s="77">
        <v>2</v>
      </c>
      <c r="DQ82" s="77">
        <v>3</v>
      </c>
      <c r="DR82" s="77">
        <v>3</v>
      </c>
      <c r="DS82" s="77">
        <v>3</v>
      </c>
      <c r="DT82" s="77">
        <v>2</v>
      </c>
      <c r="DU82" s="77">
        <v>2</v>
      </c>
      <c r="DV82" s="77">
        <v>2</v>
      </c>
      <c r="DW82" s="77">
        <v>1</v>
      </c>
      <c r="DX82" s="77">
        <v>1</v>
      </c>
      <c r="DY82" s="77">
        <v>2</v>
      </c>
      <c r="DZ82" s="77">
        <v>2</v>
      </c>
      <c r="EA82" s="77">
        <v>2</v>
      </c>
      <c r="EB82" s="77">
        <v>3</v>
      </c>
      <c r="EC82" s="77">
        <v>1</v>
      </c>
      <c r="ED82" s="77">
        <v>3</v>
      </c>
      <c r="EE82" s="77">
        <v>1</v>
      </c>
      <c r="EF82" s="77">
        <v>1</v>
      </c>
      <c r="EG82" s="77">
        <v>1</v>
      </c>
      <c r="EH82" s="77">
        <v>2</v>
      </c>
      <c r="EI82" s="77">
        <v>2</v>
      </c>
      <c r="EJ82" s="77">
        <v>4</v>
      </c>
      <c r="EK82" s="77">
        <v>3</v>
      </c>
      <c r="EL82" s="77">
        <v>4</v>
      </c>
      <c r="EM82" s="77">
        <v>1</v>
      </c>
      <c r="EN82" s="77">
        <v>1</v>
      </c>
      <c r="EO82" s="77">
        <v>0</v>
      </c>
      <c r="EP82" s="78">
        <v>0</v>
      </c>
      <c r="EQ82" s="25">
        <f>(((SUM('QLQ-30 + QLQ-OV28'!DM82:DN82)/2)-1)/6)*100</f>
        <v>75</v>
      </c>
      <c r="ER82" s="24">
        <f t="shared" si="467"/>
        <v>73.333333333333343</v>
      </c>
      <c r="ES82" s="24">
        <f t="shared" si="468"/>
        <v>66.666666666666671</v>
      </c>
      <c r="ET82" s="24">
        <f t="shared" si="469"/>
        <v>50</v>
      </c>
      <c r="EU82" s="24">
        <f t="shared" si="470"/>
        <v>83.333333333333343</v>
      </c>
      <c r="EV82" s="24">
        <f t="shared" si="471"/>
        <v>66.666666666666671</v>
      </c>
      <c r="EW82" s="24">
        <f t="shared" si="472"/>
        <v>44.44444444444445</v>
      </c>
      <c r="EX82" s="24">
        <f t="shared" si="473"/>
        <v>33.333333333333329</v>
      </c>
      <c r="EY82" s="24">
        <f t="shared" si="474"/>
        <v>33.333333333333329</v>
      </c>
      <c r="EZ82" s="24">
        <f t="shared" si="475"/>
        <v>0</v>
      </c>
      <c r="FA82" s="24">
        <f t="shared" si="476"/>
        <v>33.333333333333329</v>
      </c>
      <c r="FB82" s="24">
        <f t="shared" si="477"/>
        <v>33.333333333333329</v>
      </c>
      <c r="FC82" s="24">
        <f t="shared" si="478"/>
        <v>0</v>
      </c>
      <c r="FD82" s="24">
        <f t="shared" si="479"/>
        <v>0</v>
      </c>
      <c r="FE82" s="26">
        <f t="shared" si="480"/>
        <v>33.333333333333329</v>
      </c>
      <c r="FF82" s="27">
        <f t="shared" si="481"/>
        <v>33.333333333333329</v>
      </c>
      <c r="FG82" s="24">
        <f t="shared" si="482"/>
        <v>0</v>
      </c>
      <c r="FH82" s="24">
        <f t="shared" si="483"/>
        <v>88.888888888888886</v>
      </c>
      <c r="FI82" s="24">
        <f t="shared" si="484"/>
        <v>47.619047619047613</v>
      </c>
      <c r="FJ82" s="24">
        <f t="shared" si="485"/>
        <v>33.333333333333329</v>
      </c>
      <c r="FK82" s="24">
        <f t="shared" si="486"/>
        <v>0</v>
      </c>
      <c r="FL82" s="24">
        <f t="shared" si="487"/>
        <v>26.666666666666668</v>
      </c>
      <c r="FM82" s="26">
        <f t="shared" si="488"/>
        <v>16.666666666666664</v>
      </c>
      <c r="FN82" s="23">
        <f t="shared" si="489"/>
        <v>0</v>
      </c>
      <c r="FO82" s="16" t="e">
        <f t="shared" si="587"/>
        <v>#DIV/0!</v>
      </c>
      <c r="FP82" s="20">
        <f t="shared" si="490"/>
        <v>16.666666666666664</v>
      </c>
      <c r="FQ82" s="71">
        <f>DANE!CF82</f>
        <v>43851</v>
      </c>
      <c r="FR82" s="76">
        <v>3</v>
      </c>
      <c r="FS82" s="77">
        <v>2</v>
      </c>
      <c r="FT82" s="77">
        <v>2</v>
      </c>
      <c r="FU82" s="77">
        <v>2</v>
      </c>
      <c r="FV82" s="77">
        <v>2</v>
      </c>
      <c r="FW82" s="77">
        <v>2</v>
      </c>
      <c r="FX82" s="77">
        <v>2</v>
      </c>
      <c r="FY82" s="77">
        <v>1</v>
      </c>
      <c r="FZ82" s="77">
        <v>1</v>
      </c>
      <c r="GA82" s="77">
        <v>2</v>
      </c>
      <c r="GB82" s="77">
        <v>2</v>
      </c>
      <c r="GC82" s="77">
        <v>2</v>
      </c>
      <c r="GD82" s="77">
        <v>2</v>
      </c>
      <c r="GE82" s="77">
        <v>2</v>
      </c>
      <c r="GF82" s="77">
        <v>1</v>
      </c>
      <c r="GG82" s="77">
        <v>1</v>
      </c>
      <c r="GH82" s="77">
        <v>1</v>
      </c>
      <c r="GI82" s="77">
        <v>2</v>
      </c>
      <c r="GJ82" s="77">
        <v>2</v>
      </c>
      <c r="GK82" s="77">
        <v>2</v>
      </c>
      <c r="GL82" s="77">
        <v>1</v>
      </c>
      <c r="GM82" s="77">
        <v>3</v>
      </c>
      <c r="GN82" s="77">
        <v>1</v>
      </c>
      <c r="GO82" s="77">
        <v>3</v>
      </c>
      <c r="GP82" s="77">
        <v>1</v>
      </c>
      <c r="GQ82" s="77">
        <v>2</v>
      </c>
      <c r="GR82" s="77">
        <v>2</v>
      </c>
      <c r="GS82" s="77">
        <v>2</v>
      </c>
      <c r="GT82" s="77">
        <v>5</v>
      </c>
      <c r="GU82" s="78">
        <v>5</v>
      </c>
      <c r="GV82" s="76">
        <v>1</v>
      </c>
      <c r="GW82" s="77">
        <v>2</v>
      </c>
      <c r="GX82" s="77">
        <v>2</v>
      </c>
      <c r="GY82" s="77">
        <v>4</v>
      </c>
      <c r="GZ82" s="77">
        <v>2</v>
      </c>
      <c r="HA82" s="77">
        <v>2</v>
      </c>
      <c r="HB82" s="77">
        <v>2</v>
      </c>
      <c r="HC82" s="77">
        <v>3</v>
      </c>
      <c r="HD82" s="77">
        <v>2</v>
      </c>
      <c r="HE82" s="77">
        <v>2</v>
      </c>
      <c r="HF82" s="77">
        <v>2</v>
      </c>
      <c r="HG82" s="77">
        <v>2</v>
      </c>
      <c r="HH82" s="77">
        <v>2</v>
      </c>
      <c r="HI82" s="77">
        <v>3</v>
      </c>
      <c r="HJ82" s="77">
        <v>2</v>
      </c>
      <c r="HK82" s="77">
        <v>3</v>
      </c>
      <c r="HL82" s="77">
        <v>2</v>
      </c>
      <c r="HM82" s="77">
        <v>1</v>
      </c>
      <c r="HN82" s="77">
        <v>1</v>
      </c>
      <c r="HO82" s="77">
        <v>1</v>
      </c>
      <c r="HP82" s="77">
        <v>2</v>
      </c>
      <c r="HQ82" s="77">
        <v>3</v>
      </c>
      <c r="HR82" s="77">
        <v>3</v>
      </c>
      <c r="HS82" s="77">
        <v>4</v>
      </c>
      <c r="HT82" s="77">
        <v>1</v>
      </c>
      <c r="HU82" s="77">
        <v>1</v>
      </c>
      <c r="HV82" s="77">
        <v>0</v>
      </c>
      <c r="HW82" s="78">
        <v>0</v>
      </c>
      <c r="HX82" s="25">
        <f>(((SUM('QLQ-30 + QLQ-OV28'!GT82:GU82)/2)-1)/6)*100</f>
        <v>66.666666666666657</v>
      </c>
      <c r="HY82" s="24">
        <f t="shared" si="491"/>
        <v>59.999999999999986</v>
      </c>
      <c r="HZ82" s="24">
        <f t="shared" si="492"/>
        <v>66.666666666666671</v>
      </c>
      <c r="IA82" s="24">
        <f t="shared" si="493"/>
        <v>66.666666666666671</v>
      </c>
      <c r="IB82" s="24">
        <f t="shared" si="494"/>
        <v>83.333333333333343</v>
      </c>
      <c r="IC82" s="24">
        <f t="shared" si="495"/>
        <v>66.666666666666671</v>
      </c>
      <c r="ID82" s="24">
        <f t="shared" si="496"/>
        <v>33.333333333333329</v>
      </c>
      <c r="IE82" s="24">
        <f t="shared" si="497"/>
        <v>16.666666666666664</v>
      </c>
      <c r="IF82" s="24">
        <f t="shared" si="498"/>
        <v>16.666666666666664</v>
      </c>
      <c r="IG82" s="24">
        <f t="shared" si="499"/>
        <v>0</v>
      </c>
      <c r="IH82" s="24">
        <f t="shared" si="500"/>
        <v>33.333333333333329</v>
      </c>
      <c r="II82" s="24">
        <f t="shared" si="501"/>
        <v>33.333333333333329</v>
      </c>
      <c r="IJ82" s="24">
        <f t="shared" si="502"/>
        <v>0</v>
      </c>
      <c r="IK82" s="24">
        <f t="shared" si="503"/>
        <v>0</v>
      </c>
      <c r="IL82" s="26">
        <f t="shared" si="504"/>
        <v>33.333333333333329</v>
      </c>
      <c r="IM82" s="27">
        <f t="shared" si="505"/>
        <v>16.666666666666664</v>
      </c>
      <c r="IN82" s="24">
        <f t="shared" si="506"/>
        <v>0</v>
      </c>
      <c r="IO82" s="24">
        <f t="shared" si="507"/>
        <v>77.777777777777786</v>
      </c>
      <c r="IP82" s="24">
        <f t="shared" si="508"/>
        <v>38.095238095238095</v>
      </c>
      <c r="IQ82" s="24">
        <f t="shared" si="509"/>
        <v>33.333333333333329</v>
      </c>
      <c r="IR82" s="24">
        <f t="shared" si="510"/>
        <v>0</v>
      </c>
      <c r="IS82" s="24">
        <f t="shared" si="511"/>
        <v>46.666666666666664</v>
      </c>
      <c r="IT82" s="26">
        <f t="shared" si="512"/>
        <v>50</v>
      </c>
      <c r="IU82" s="23">
        <f t="shared" si="513"/>
        <v>0</v>
      </c>
      <c r="IV82" s="16" t="e">
        <f t="shared" si="588"/>
        <v>#DIV/0!</v>
      </c>
      <c r="IW82" s="20">
        <f t="shared" si="514"/>
        <v>50</v>
      </c>
      <c r="IX82" s="71">
        <f>DANE!DM82</f>
        <v>43908</v>
      </c>
      <c r="IY82" s="76">
        <v>3</v>
      </c>
      <c r="IZ82" s="77">
        <v>2</v>
      </c>
      <c r="JA82" s="77">
        <v>2</v>
      </c>
      <c r="JB82" s="77">
        <v>3</v>
      </c>
      <c r="JC82" s="77">
        <v>2</v>
      </c>
      <c r="JD82" s="77">
        <v>3</v>
      </c>
      <c r="JE82" s="77">
        <v>3</v>
      </c>
      <c r="JF82" s="77">
        <v>2</v>
      </c>
      <c r="JG82" s="77">
        <v>2</v>
      </c>
      <c r="JH82" s="77">
        <v>2</v>
      </c>
      <c r="JI82" s="77">
        <v>2</v>
      </c>
      <c r="JJ82" s="77">
        <v>3</v>
      </c>
      <c r="JK82" s="77">
        <v>2</v>
      </c>
      <c r="JL82" s="77">
        <v>2</v>
      </c>
      <c r="JM82" s="77">
        <v>1</v>
      </c>
      <c r="JN82" s="77">
        <v>1</v>
      </c>
      <c r="JO82" s="77">
        <v>1</v>
      </c>
      <c r="JP82" s="77">
        <v>3</v>
      </c>
      <c r="JQ82" s="77">
        <v>2</v>
      </c>
      <c r="JR82" s="77">
        <v>2</v>
      </c>
      <c r="JS82" s="77">
        <v>3</v>
      </c>
      <c r="JT82" s="77">
        <v>4</v>
      </c>
      <c r="JU82" s="77">
        <v>2</v>
      </c>
      <c r="JV82" s="77">
        <v>4</v>
      </c>
      <c r="JW82" s="77">
        <v>1</v>
      </c>
      <c r="JX82" s="77">
        <v>2</v>
      </c>
      <c r="JY82" s="77">
        <v>2</v>
      </c>
      <c r="JZ82" s="77">
        <v>2</v>
      </c>
      <c r="KA82" s="77">
        <v>5</v>
      </c>
      <c r="KB82" s="78">
        <v>6</v>
      </c>
      <c r="KC82" s="76">
        <v>2</v>
      </c>
      <c r="KD82" s="77">
        <v>1</v>
      </c>
      <c r="KE82" s="77">
        <v>1</v>
      </c>
      <c r="KF82" s="77">
        <v>4</v>
      </c>
      <c r="KG82" s="77">
        <v>2</v>
      </c>
      <c r="KH82" s="77">
        <v>2</v>
      </c>
      <c r="KI82" s="77">
        <v>1</v>
      </c>
      <c r="KJ82" s="77">
        <v>4</v>
      </c>
      <c r="KK82" s="77">
        <v>2</v>
      </c>
      <c r="KL82" s="77">
        <v>2</v>
      </c>
      <c r="KM82" s="77">
        <v>3</v>
      </c>
      <c r="KN82" s="77">
        <v>3</v>
      </c>
      <c r="KO82" s="77">
        <v>3</v>
      </c>
      <c r="KP82" s="77">
        <v>3</v>
      </c>
      <c r="KQ82" s="77">
        <v>1</v>
      </c>
      <c r="KR82" s="77">
        <v>3</v>
      </c>
      <c r="KS82" s="77">
        <v>2</v>
      </c>
      <c r="KT82" s="77">
        <v>1</v>
      </c>
      <c r="KU82" s="77">
        <v>1</v>
      </c>
      <c r="KV82" s="77">
        <v>1</v>
      </c>
      <c r="KW82" s="77">
        <v>1</v>
      </c>
      <c r="KX82" s="77">
        <v>3</v>
      </c>
      <c r="KY82" s="77">
        <v>3</v>
      </c>
      <c r="KZ82" s="77">
        <v>4</v>
      </c>
      <c r="LA82" s="77">
        <v>1</v>
      </c>
      <c r="LB82" s="77">
        <v>1</v>
      </c>
      <c r="LC82" s="77">
        <v>0</v>
      </c>
      <c r="LD82" s="78">
        <v>0</v>
      </c>
      <c r="LE82" s="25">
        <f>(((SUM('QLQ-30 + QLQ-OV28'!KA82:KB82)/2)-1)/6)*100</f>
        <v>75</v>
      </c>
      <c r="LF82" s="24">
        <f t="shared" si="515"/>
        <v>53.333333333333343</v>
      </c>
      <c r="LG82" s="24">
        <f t="shared" si="516"/>
        <v>33.333333333333336</v>
      </c>
      <c r="LH82" s="24">
        <f t="shared" si="517"/>
        <v>25</v>
      </c>
      <c r="LI82" s="24">
        <f t="shared" si="518"/>
        <v>83.333333333333343</v>
      </c>
      <c r="LJ82" s="24">
        <f t="shared" si="519"/>
        <v>66.666666666666671</v>
      </c>
      <c r="LK82" s="24">
        <f t="shared" si="520"/>
        <v>55.55555555555555</v>
      </c>
      <c r="LL82" s="24">
        <f t="shared" si="521"/>
        <v>16.666666666666664</v>
      </c>
      <c r="LM82" s="24">
        <f t="shared" si="522"/>
        <v>33.333333333333329</v>
      </c>
      <c r="LN82" s="24">
        <f t="shared" si="523"/>
        <v>33.333333333333329</v>
      </c>
      <c r="LO82" s="24">
        <f t="shared" si="524"/>
        <v>33.333333333333329</v>
      </c>
      <c r="LP82" s="24">
        <f t="shared" si="525"/>
        <v>33.333333333333329</v>
      </c>
      <c r="LQ82" s="24">
        <f t="shared" si="526"/>
        <v>0</v>
      </c>
      <c r="LR82" s="24">
        <f t="shared" si="527"/>
        <v>0</v>
      </c>
      <c r="LS82" s="26">
        <f t="shared" si="528"/>
        <v>33.333333333333329</v>
      </c>
      <c r="LT82" s="27">
        <f t="shared" si="529"/>
        <v>0</v>
      </c>
      <c r="LU82" s="24">
        <f t="shared" si="530"/>
        <v>0</v>
      </c>
      <c r="LV82" s="24">
        <f t="shared" si="531"/>
        <v>77.777777777777786</v>
      </c>
      <c r="LW82" s="24">
        <f t="shared" si="532"/>
        <v>28.571428571428577</v>
      </c>
      <c r="LX82" s="24">
        <f t="shared" si="533"/>
        <v>66.666666666666657</v>
      </c>
      <c r="LY82" s="24">
        <f t="shared" si="534"/>
        <v>0</v>
      </c>
      <c r="LZ82" s="24">
        <f t="shared" si="535"/>
        <v>40.000000000000007</v>
      </c>
      <c r="MA82" s="26">
        <f t="shared" si="536"/>
        <v>66.666666666666657</v>
      </c>
      <c r="MB82" s="23">
        <f t="shared" si="537"/>
        <v>0</v>
      </c>
      <c r="MC82" s="16" t="e">
        <f t="shared" si="589"/>
        <v>#DIV/0!</v>
      </c>
      <c r="MD82" s="20">
        <f t="shared" si="538"/>
        <v>66.666666666666657</v>
      </c>
    </row>
    <row r="83" spans="1:342">
      <c r="A83" s="40" t="s">
        <v>87</v>
      </c>
      <c r="B83" s="4" t="str">
        <f>DANE!B83</f>
        <v>57KM</v>
      </c>
      <c r="C83" s="72">
        <f>DANE!H83</f>
        <v>43761</v>
      </c>
      <c r="D83" s="76">
        <v>3</v>
      </c>
      <c r="E83" s="77">
        <v>3</v>
      </c>
      <c r="F83" s="77">
        <v>2</v>
      </c>
      <c r="G83" s="77">
        <v>2</v>
      </c>
      <c r="H83" s="77">
        <v>1</v>
      </c>
      <c r="I83" s="77">
        <v>2</v>
      </c>
      <c r="J83" s="77">
        <v>3</v>
      </c>
      <c r="K83" s="77">
        <v>2</v>
      </c>
      <c r="L83" s="77">
        <v>3</v>
      </c>
      <c r="M83" s="77">
        <v>3</v>
      </c>
      <c r="N83" s="77">
        <v>3</v>
      </c>
      <c r="O83" s="77">
        <v>3</v>
      </c>
      <c r="P83" s="77">
        <v>3</v>
      </c>
      <c r="Q83" s="77">
        <v>3</v>
      </c>
      <c r="R83" s="77">
        <v>1</v>
      </c>
      <c r="S83" s="77">
        <v>4</v>
      </c>
      <c r="T83" s="77">
        <v>1</v>
      </c>
      <c r="U83" s="77">
        <v>2</v>
      </c>
      <c r="V83" s="77">
        <v>3</v>
      </c>
      <c r="W83" s="77">
        <v>3</v>
      </c>
      <c r="X83" s="77">
        <v>2</v>
      </c>
      <c r="Y83" s="77">
        <v>2</v>
      </c>
      <c r="Z83" s="77">
        <v>2</v>
      </c>
      <c r="AA83" s="77">
        <v>2</v>
      </c>
      <c r="AB83" s="77">
        <v>1</v>
      </c>
      <c r="AC83" s="77">
        <v>2</v>
      </c>
      <c r="AD83" s="77">
        <v>2</v>
      </c>
      <c r="AE83" s="77">
        <v>2</v>
      </c>
      <c r="AF83" s="77">
        <v>4</v>
      </c>
      <c r="AG83" s="78">
        <v>3</v>
      </c>
      <c r="AH83" s="76">
        <v>2</v>
      </c>
      <c r="AI83" s="77">
        <v>3</v>
      </c>
      <c r="AJ83" s="77">
        <v>4</v>
      </c>
      <c r="AK83" s="77">
        <v>4</v>
      </c>
      <c r="AL83" s="77">
        <v>3</v>
      </c>
      <c r="AM83" s="77">
        <v>2</v>
      </c>
      <c r="AN83" s="77">
        <v>2</v>
      </c>
      <c r="AO83" s="77">
        <v>1</v>
      </c>
      <c r="AP83" s="77">
        <v>1</v>
      </c>
      <c r="AQ83" s="77">
        <v>1</v>
      </c>
      <c r="AR83" s="77">
        <v>1</v>
      </c>
      <c r="AS83" s="77">
        <v>1</v>
      </c>
      <c r="AT83" s="77">
        <v>1</v>
      </c>
      <c r="AU83" s="77">
        <v>2</v>
      </c>
      <c r="AV83" s="77">
        <v>1</v>
      </c>
      <c r="AW83" s="77">
        <v>2</v>
      </c>
      <c r="AX83" s="77">
        <v>1</v>
      </c>
      <c r="AY83" s="77">
        <v>1</v>
      </c>
      <c r="AZ83" s="77">
        <v>1</v>
      </c>
      <c r="BA83" s="77">
        <v>1</v>
      </c>
      <c r="BB83" s="77">
        <v>1</v>
      </c>
      <c r="BC83" s="77">
        <v>3</v>
      </c>
      <c r="BD83" s="77">
        <v>4</v>
      </c>
      <c r="BE83" s="77">
        <v>4</v>
      </c>
      <c r="BF83" s="77">
        <v>1</v>
      </c>
      <c r="BG83" s="77">
        <v>1</v>
      </c>
      <c r="BH83" s="77">
        <v>0</v>
      </c>
      <c r="BI83" s="78">
        <v>0</v>
      </c>
      <c r="BJ83" s="25">
        <f>(((SUM('QLQ-30 + QLQ-OV28'!AF83:AG83)/2)-1)/6)*100</f>
        <v>41.666666666666671</v>
      </c>
      <c r="BK83" s="24">
        <f t="shared" si="539"/>
        <v>59.999999999999986</v>
      </c>
      <c r="BL83" s="24">
        <f t="shared" si="540"/>
        <v>50</v>
      </c>
      <c r="BM83" s="24">
        <f t="shared" si="541"/>
        <v>66.666666666666671</v>
      </c>
      <c r="BN83" s="24">
        <f t="shared" si="542"/>
        <v>66.666666666666671</v>
      </c>
      <c r="BO83" s="24">
        <f t="shared" si="543"/>
        <v>66.666666666666671</v>
      </c>
      <c r="BP83" s="24">
        <f t="shared" si="544"/>
        <v>55.55555555555555</v>
      </c>
      <c r="BQ83" s="24">
        <f t="shared" si="545"/>
        <v>33.333333333333329</v>
      </c>
      <c r="BR83" s="24">
        <f t="shared" si="546"/>
        <v>66.666666666666657</v>
      </c>
      <c r="BS83" s="24">
        <f t="shared" si="547"/>
        <v>33.333333333333329</v>
      </c>
      <c r="BT83" s="24">
        <f t="shared" si="548"/>
        <v>66.666666666666657</v>
      </c>
      <c r="BU83" s="24">
        <f t="shared" si="549"/>
        <v>66.666666666666657</v>
      </c>
      <c r="BV83" s="24">
        <f t="shared" si="550"/>
        <v>100</v>
      </c>
      <c r="BW83" s="24">
        <f t="shared" si="551"/>
        <v>0</v>
      </c>
      <c r="BX83" s="26">
        <f t="shared" si="552"/>
        <v>33.333333333333329</v>
      </c>
      <c r="BY83" s="27">
        <f t="shared" si="553"/>
        <v>0</v>
      </c>
      <c r="BZ83" s="24">
        <f t="shared" si="554"/>
        <v>0</v>
      </c>
      <c r="CA83" s="24">
        <f t="shared" si="555"/>
        <v>88.888888888888886</v>
      </c>
      <c r="CB83" s="24">
        <f t="shared" si="556"/>
        <v>61.904761904761905</v>
      </c>
      <c r="CC83" s="24">
        <f t="shared" si="557"/>
        <v>0</v>
      </c>
      <c r="CD83" s="24">
        <f t="shared" si="558"/>
        <v>0</v>
      </c>
      <c r="CE83" s="24">
        <f t="shared" si="559"/>
        <v>13.33333333333333</v>
      </c>
      <c r="CF83" s="26">
        <f t="shared" si="560"/>
        <v>0</v>
      </c>
      <c r="CG83" s="23">
        <f t="shared" si="561"/>
        <v>0</v>
      </c>
      <c r="CH83" s="16" t="e">
        <f t="shared" si="586"/>
        <v>#DIV/0!</v>
      </c>
      <c r="CI83" s="20">
        <f t="shared" si="562"/>
        <v>0</v>
      </c>
      <c r="CJ83" s="71">
        <f>DANE!AY83</f>
        <v>43783</v>
      </c>
      <c r="CK83" s="76">
        <v>3</v>
      </c>
      <c r="CL83" s="77">
        <v>3</v>
      </c>
      <c r="CM83" s="77">
        <v>2</v>
      </c>
      <c r="CN83" s="77">
        <v>2</v>
      </c>
      <c r="CO83" s="77">
        <v>2</v>
      </c>
      <c r="CP83" s="77">
        <v>2</v>
      </c>
      <c r="CQ83" s="77">
        <v>2</v>
      </c>
      <c r="CR83" s="77">
        <v>1</v>
      </c>
      <c r="CS83" s="77">
        <v>1</v>
      </c>
      <c r="CT83" s="77">
        <v>3</v>
      </c>
      <c r="CU83" s="77">
        <v>2</v>
      </c>
      <c r="CV83" s="77">
        <v>2</v>
      </c>
      <c r="CW83" s="77">
        <v>2</v>
      </c>
      <c r="CX83" s="77">
        <v>2</v>
      </c>
      <c r="CY83" s="77">
        <v>3</v>
      </c>
      <c r="CZ83" s="77">
        <v>2</v>
      </c>
      <c r="DA83" s="77">
        <v>1</v>
      </c>
      <c r="DB83" s="77">
        <v>2</v>
      </c>
      <c r="DC83" s="77">
        <v>2</v>
      </c>
      <c r="DD83" s="77">
        <v>2</v>
      </c>
      <c r="DE83" s="77">
        <v>2</v>
      </c>
      <c r="DF83" s="77">
        <v>2</v>
      </c>
      <c r="DG83" s="77">
        <v>1</v>
      </c>
      <c r="DH83" s="77">
        <v>4</v>
      </c>
      <c r="DI83" s="77">
        <v>1</v>
      </c>
      <c r="DJ83" s="77">
        <v>2</v>
      </c>
      <c r="DK83" s="77">
        <v>3</v>
      </c>
      <c r="DL83" s="77">
        <v>2</v>
      </c>
      <c r="DM83" s="77">
        <v>5</v>
      </c>
      <c r="DN83" s="78">
        <v>5</v>
      </c>
      <c r="DO83" s="76">
        <v>2</v>
      </c>
      <c r="DP83" s="77">
        <v>3</v>
      </c>
      <c r="DQ83" s="77">
        <v>3</v>
      </c>
      <c r="DR83" s="77">
        <v>2</v>
      </c>
      <c r="DS83" s="77">
        <v>2</v>
      </c>
      <c r="DT83" s="77">
        <v>2</v>
      </c>
      <c r="DU83" s="77">
        <v>2</v>
      </c>
      <c r="DV83" s="77">
        <v>2</v>
      </c>
      <c r="DW83" s="77">
        <v>2</v>
      </c>
      <c r="DX83" s="77">
        <v>2</v>
      </c>
      <c r="DY83" s="77">
        <v>2</v>
      </c>
      <c r="DZ83" s="77">
        <v>2</v>
      </c>
      <c r="EA83" s="77">
        <v>1</v>
      </c>
      <c r="EB83" s="77">
        <v>2</v>
      </c>
      <c r="EC83" s="77">
        <v>1</v>
      </c>
      <c r="ED83" s="77">
        <v>3</v>
      </c>
      <c r="EE83" s="77">
        <v>2</v>
      </c>
      <c r="EF83" s="77">
        <v>1</v>
      </c>
      <c r="EG83" s="77">
        <v>1</v>
      </c>
      <c r="EH83" s="77">
        <v>2</v>
      </c>
      <c r="EI83" s="77">
        <v>1</v>
      </c>
      <c r="EJ83" s="77">
        <v>3</v>
      </c>
      <c r="EK83" s="77">
        <v>3</v>
      </c>
      <c r="EL83" s="77">
        <v>4</v>
      </c>
      <c r="EM83" s="77">
        <v>1</v>
      </c>
      <c r="EN83" s="77">
        <v>1</v>
      </c>
      <c r="EO83" s="77">
        <v>0</v>
      </c>
      <c r="EP83" s="78">
        <v>0</v>
      </c>
      <c r="EQ83" s="25">
        <f>(((SUM('QLQ-30 + QLQ-OV28'!DM83:DN83)/2)-1)/6)*100</f>
        <v>66.666666666666657</v>
      </c>
      <c r="ER83" s="24">
        <f t="shared" si="467"/>
        <v>53.333333333333343</v>
      </c>
      <c r="ES83" s="24">
        <f t="shared" si="468"/>
        <v>66.666666666666671</v>
      </c>
      <c r="ET83" s="24">
        <f t="shared" si="469"/>
        <v>58.333333333333329</v>
      </c>
      <c r="EU83" s="24">
        <f t="shared" si="470"/>
        <v>83.333333333333343</v>
      </c>
      <c r="EV83" s="24">
        <f t="shared" si="471"/>
        <v>50</v>
      </c>
      <c r="EW83" s="24">
        <f t="shared" si="472"/>
        <v>44.44444444444445</v>
      </c>
      <c r="EX83" s="24">
        <f t="shared" si="473"/>
        <v>50</v>
      </c>
      <c r="EY83" s="24">
        <f t="shared" si="474"/>
        <v>16.666666666666664</v>
      </c>
      <c r="EZ83" s="24">
        <f t="shared" si="475"/>
        <v>0</v>
      </c>
      <c r="FA83" s="24">
        <f t="shared" si="476"/>
        <v>33.333333333333329</v>
      </c>
      <c r="FB83" s="24">
        <f t="shared" si="477"/>
        <v>33.333333333333329</v>
      </c>
      <c r="FC83" s="24">
        <f t="shared" si="478"/>
        <v>33.333333333333329</v>
      </c>
      <c r="FD83" s="24">
        <f t="shared" si="479"/>
        <v>0</v>
      </c>
      <c r="FE83" s="26">
        <f t="shared" si="480"/>
        <v>33.333333333333329</v>
      </c>
      <c r="FF83" s="27">
        <f t="shared" si="481"/>
        <v>16.666666666666664</v>
      </c>
      <c r="FG83" s="24">
        <f t="shared" si="482"/>
        <v>0</v>
      </c>
      <c r="FH83" s="24">
        <f t="shared" si="483"/>
        <v>77.777777777777786</v>
      </c>
      <c r="FI83" s="24">
        <f t="shared" si="484"/>
        <v>42.857142857142854</v>
      </c>
      <c r="FJ83" s="24">
        <f t="shared" si="485"/>
        <v>22.222222222222225</v>
      </c>
      <c r="FK83" s="24">
        <f t="shared" si="486"/>
        <v>0</v>
      </c>
      <c r="FL83" s="24">
        <f t="shared" si="487"/>
        <v>33.333333333333329</v>
      </c>
      <c r="FM83" s="26">
        <f t="shared" si="488"/>
        <v>33.333333333333329</v>
      </c>
      <c r="FN83" s="23">
        <f t="shared" si="489"/>
        <v>0</v>
      </c>
      <c r="FO83" s="16" t="e">
        <f t="shared" si="587"/>
        <v>#DIV/0!</v>
      </c>
      <c r="FP83" s="20">
        <f t="shared" si="490"/>
        <v>33.333333333333329</v>
      </c>
      <c r="FQ83" s="71">
        <f>DANE!CF83</f>
        <v>43826</v>
      </c>
      <c r="FR83" s="76">
        <v>3</v>
      </c>
      <c r="FS83" s="77">
        <v>2</v>
      </c>
      <c r="FT83" s="77">
        <v>2</v>
      </c>
      <c r="FU83" s="77">
        <v>2</v>
      </c>
      <c r="FV83" s="77">
        <v>2</v>
      </c>
      <c r="FW83" s="77">
        <v>2</v>
      </c>
      <c r="FX83" s="77">
        <v>2</v>
      </c>
      <c r="FY83" s="77">
        <v>1</v>
      </c>
      <c r="FZ83" s="77">
        <v>1</v>
      </c>
      <c r="GA83" s="77">
        <v>2</v>
      </c>
      <c r="GB83" s="77">
        <v>3</v>
      </c>
      <c r="GC83" s="77">
        <v>2</v>
      </c>
      <c r="GD83" s="77">
        <v>2</v>
      </c>
      <c r="GE83" s="77">
        <v>2</v>
      </c>
      <c r="GF83" s="77">
        <v>1</v>
      </c>
      <c r="GG83" s="77">
        <v>2</v>
      </c>
      <c r="GH83" s="77">
        <v>1</v>
      </c>
      <c r="GI83" s="77">
        <v>2</v>
      </c>
      <c r="GJ83" s="77">
        <v>2</v>
      </c>
      <c r="GK83" s="77">
        <v>2</v>
      </c>
      <c r="GL83" s="77">
        <v>1</v>
      </c>
      <c r="GM83" s="77">
        <v>3</v>
      </c>
      <c r="GN83" s="77">
        <v>2</v>
      </c>
      <c r="GO83" s="77">
        <v>4</v>
      </c>
      <c r="GP83" s="77">
        <v>1</v>
      </c>
      <c r="GQ83" s="77">
        <v>2</v>
      </c>
      <c r="GR83" s="77">
        <v>3</v>
      </c>
      <c r="GS83" s="77">
        <v>2</v>
      </c>
      <c r="GT83" s="77">
        <v>5</v>
      </c>
      <c r="GU83" s="78">
        <v>5</v>
      </c>
      <c r="GV83" s="76">
        <v>2</v>
      </c>
      <c r="GW83" s="77">
        <v>2</v>
      </c>
      <c r="GX83" s="77">
        <v>2</v>
      </c>
      <c r="GY83" s="77">
        <v>3</v>
      </c>
      <c r="GZ83" s="77">
        <v>2</v>
      </c>
      <c r="HA83" s="77">
        <v>2</v>
      </c>
      <c r="HB83" s="77">
        <v>2</v>
      </c>
      <c r="HC83" s="77">
        <v>3</v>
      </c>
      <c r="HD83" s="77">
        <v>1</v>
      </c>
      <c r="HE83" s="77">
        <v>1</v>
      </c>
      <c r="HF83" s="77">
        <v>2</v>
      </c>
      <c r="HG83" s="77">
        <v>2</v>
      </c>
      <c r="HH83" s="77">
        <v>2</v>
      </c>
      <c r="HI83" s="77">
        <v>3</v>
      </c>
      <c r="HJ83" s="77">
        <v>1</v>
      </c>
      <c r="HK83" s="77">
        <v>3</v>
      </c>
      <c r="HL83" s="77">
        <v>1</v>
      </c>
      <c r="HM83" s="77">
        <v>1</v>
      </c>
      <c r="HN83" s="77">
        <v>1</v>
      </c>
      <c r="HO83" s="77">
        <v>1</v>
      </c>
      <c r="HP83" s="77">
        <v>1</v>
      </c>
      <c r="HQ83" s="77">
        <v>3</v>
      </c>
      <c r="HR83" s="77">
        <v>3</v>
      </c>
      <c r="HS83" s="77">
        <v>4</v>
      </c>
      <c r="HT83" s="77">
        <v>1</v>
      </c>
      <c r="HU83" s="77">
        <v>1</v>
      </c>
      <c r="HV83" s="77">
        <v>0</v>
      </c>
      <c r="HW83" s="78">
        <v>0</v>
      </c>
      <c r="HX83" s="25">
        <f>(((SUM('QLQ-30 + QLQ-OV28'!GT83:GU83)/2)-1)/6)*100</f>
        <v>66.666666666666657</v>
      </c>
      <c r="HY83" s="24">
        <f t="shared" si="491"/>
        <v>59.999999999999986</v>
      </c>
      <c r="HZ83" s="24">
        <f t="shared" si="492"/>
        <v>66.666666666666671</v>
      </c>
      <c r="IA83" s="24">
        <f t="shared" si="493"/>
        <v>50</v>
      </c>
      <c r="IB83" s="24">
        <f t="shared" si="494"/>
        <v>83.333333333333343</v>
      </c>
      <c r="IC83" s="24">
        <f t="shared" si="495"/>
        <v>50</v>
      </c>
      <c r="ID83" s="24">
        <f t="shared" si="496"/>
        <v>33.333333333333329</v>
      </c>
      <c r="IE83" s="24">
        <f t="shared" si="497"/>
        <v>16.666666666666664</v>
      </c>
      <c r="IF83" s="24">
        <f t="shared" si="498"/>
        <v>16.666666666666664</v>
      </c>
      <c r="IG83" s="24">
        <f t="shared" si="499"/>
        <v>0</v>
      </c>
      <c r="IH83" s="24">
        <f t="shared" si="500"/>
        <v>66.666666666666657</v>
      </c>
      <c r="II83" s="24">
        <f t="shared" si="501"/>
        <v>33.333333333333329</v>
      </c>
      <c r="IJ83" s="24">
        <f t="shared" si="502"/>
        <v>33.333333333333329</v>
      </c>
      <c r="IK83" s="24">
        <f t="shared" si="503"/>
        <v>0</v>
      </c>
      <c r="IL83" s="26">
        <f t="shared" si="504"/>
        <v>33.333333333333329</v>
      </c>
      <c r="IM83" s="27">
        <f t="shared" si="505"/>
        <v>0</v>
      </c>
      <c r="IN83" s="24">
        <f t="shared" si="506"/>
        <v>0</v>
      </c>
      <c r="IO83" s="24">
        <f t="shared" si="507"/>
        <v>77.777777777777786</v>
      </c>
      <c r="IP83" s="24">
        <f t="shared" si="508"/>
        <v>38.095238095238095</v>
      </c>
      <c r="IQ83" s="24">
        <f t="shared" si="509"/>
        <v>33.333333333333329</v>
      </c>
      <c r="IR83" s="24">
        <f t="shared" si="510"/>
        <v>0</v>
      </c>
      <c r="IS83" s="24">
        <f t="shared" si="511"/>
        <v>26.666666666666668</v>
      </c>
      <c r="IT83" s="26">
        <f t="shared" si="512"/>
        <v>33.333333333333329</v>
      </c>
      <c r="IU83" s="23">
        <f t="shared" si="513"/>
        <v>0</v>
      </c>
      <c r="IV83" s="16" t="e">
        <f t="shared" si="588"/>
        <v>#DIV/0!</v>
      </c>
      <c r="IW83" s="20">
        <f t="shared" si="514"/>
        <v>33.333333333333329</v>
      </c>
      <c r="IX83" s="71">
        <f>DANE!DM83</f>
        <v>43893</v>
      </c>
      <c r="IY83" s="76">
        <v>3</v>
      </c>
      <c r="IZ83" s="77">
        <v>2</v>
      </c>
      <c r="JA83" s="77">
        <v>2</v>
      </c>
      <c r="JB83" s="77">
        <v>2</v>
      </c>
      <c r="JC83" s="77">
        <v>2</v>
      </c>
      <c r="JD83" s="77">
        <v>2</v>
      </c>
      <c r="JE83" s="77">
        <v>2</v>
      </c>
      <c r="JF83" s="77">
        <v>1</v>
      </c>
      <c r="JG83" s="77">
        <v>1</v>
      </c>
      <c r="JH83" s="77">
        <v>3</v>
      </c>
      <c r="JI83" s="77">
        <v>2</v>
      </c>
      <c r="JJ83" s="77">
        <v>2</v>
      </c>
      <c r="JK83" s="77">
        <v>2</v>
      </c>
      <c r="JL83" s="77">
        <v>1</v>
      </c>
      <c r="JM83" s="77">
        <v>1</v>
      </c>
      <c r="JN83" s="77">
        <v>2</v>
      </c>
      <c r="JO83" s="77">
        <v>1</v>
      </c>
      <c r="JP83" s="77">
        <v>2</v>
      </c>
      <c r="JQ83" s="77">
        <v>2</v>
      </c>
      <c r="JR83" s="77">
        <v>2</v>
      </c>
      <c r="JS83" s="77">
        <v>2</v>
      </c>
      <c r="JT83" s="77">
        <v>4</v>
      </c>
      <c r="JU83" s="77">
        <v>2</v>
      </c>
      <c r="JV83" s="77">
        <v>3</v>
      </c>
      <c r="JW83" s="77">
        <v>2</v>
      </c>
      <c r="JX83" s="77">
        <v>2</v>
      </c>
      <c r="JY83" s="77">
        <v>2</v>
      </c>
      <c r="JZ83" s="77">
        <v>2</v>
      </c>
      <c r="KA83" s="77">
        <v>4</v>
      </c>
      <c r="KB83" s="78">
        <v>5</v>
      </c>
      <c r="KC83" s="76">
        <v>2</v>
      </c>
      <c r="KD83" s="77">
        <v>2</v>
      </c>
      <c r="KE83" s="77">
        <v>1</v>
      </c>
      <c r="KF83" s="77">
        <v>4</v>
      </c>
      <c r="KG83" s="77">
        <v>4</v>
      </c>
      <c r="KH83" s="77">
        <v>2</v>
      </c>
      <c r="KI83" s="77">
        <v>2</v>
      </c>
      <c r="KJ83" s="77">
        <v>4</v>
      </c>
      <c r="KK83" s="77">
        <v>1</v>
      </c>
      <c r="KL83" s="77">
        <v>2</v>
      </c>
      <c r="KM83" s="77">
        <v>2</v>
      </c>
      <c r="KN83" s="77">
        <v>2</v>
      </c>
      <c r="KO83" s="77">
        <v>3</v>
      </c>
      <c r="KP83" s="77">
        <v>2</v>
      </c>
      <c r="KQ83" s="77">
        <v>2</v>
      </c>
      <c r="KR83" s="77">
        <v>2</v>
      </c>
      <c r="KS83" s="77">
        <v>1</v>
      </c>
      <c r="KT83" s="77">
        <v>1</v>
      </c>
      <c r="KU83" s="77">
        <v>1</v>
      </c>
      <c r="KV83" s="77">
        <v>2</v>
      </c>
      <c r="KW83" s="77">
        <v>2</v>
      </c>
      <c r="KX83" s="77">
        <v>3</v>
      </c>
      <c r="KY83" s="77">
        <v>3</v>
      </c>
      <c r="KZ83" s="77">
        <v>4</v>
      </c>
      <c r="LA83" s="77">
        <v>1</v>
      </c>
      <c r="LB83" s="77">
        <v>1</v>
      </c>
      <c r="LC83" s="77">
        <v>0</v>
      </c>
      <c r="LD83" s="78">
        <v>0</v>
      </c>
      <c r="LE83" s="25">
        <f>(((SUM('QLQ-30 + QLQ-OV28'!KA83:KB83)/2)-1)/6)*100</f>
        <v>58.333333333333336</v>
      </c>
      <c r="LF83" s="24">
        <f t="shared" si="515"/>
        <v>59.999999999999986</v>
      </c>
      <c r="LG83" s="24">
        <f t="shared" si="516"/>
        <v>66.666666666666671</v>
      </c>
      <c r="LH83" s="24">
        <f t="shared" si="517"/>
        <v>41.666666666666664</v>
      </c>
      <c r="LI83" s="24">
        <f t="shared" si="518"/>
        <v>66.666666666666671</v>
      </c>
      <c r="LJ83" s="24">
        <f t="shared" si="519"/>
        <v>66.666666666666671</v>
      </c>
      <c r="LK83" s="24">
        <f t="shared" si="520"/>
        <v>44.44444444444445</v>
      </c>
      <c r="LL83" s="24">
        <f t="shared" si="521"/>
        <v>0</v>
      </c>
      <c r="LM83" s="24">
        <f t="shared" si="522"/>
        <v>16.666666666666664</v>
      </c>
      <c r="LN83" s="24">
        <f t="shared" si="523"/>
        <v>0</v>
      </c>
      <c r="LO83" s="24">
        <f t="shared" si="524"/>
        <v>33.333333333333329</v>
      </c>
      <c r="LP83" s="24">
        <f t="shared" si="525"/>
        <v>33.333333333333329</v>
      </c>
      <c r="LQ83" s="24">
        <f t="shared" si="526"/>
        <v>33.333333333333329</v>
      </c>
      <c r="LR83" s="24">
        <f t="shared" si="527"/>
        <v>0</v>
      </c>
      <c r="LS83" s="26">
        <f t="shared" si="528"/>
        <v>33.333333333333329</v>
      </c>
      <c r="LT83" s="27">
        <f t="shared" si="529"/>
        <v>33.333333333333329</v>
      </c>
      <c r="LU83" s="24">
        <f t="shared" si="530"/>
        <v>0</v>
      </c>
      <c r="LV83" s="24">
        <f t="shared" si="531"/>
        <v>77.777777777777786</v>
      </c>
      <c r="LW83" s="24">
        <f t="shared" si="532"/>
        <v>47.619047619047613</v>
      </c>
      <c r="LX83" s="24">
        <f t="shared" si="533"/>
        <v>44.44444444444445</v>
      </c>
      <c r="LY83" s="24">
        <f t="shared" si="534"/>
        <v>0</v>
      </c>
      <c r="LZ83" s="24">
        <f t="shared" si="535"/>
        <v>26.666666666666668</v>
      </c>
      <c r="MA83" s="26">
        <f t="shared" si="536"/>
        <v>50</v>
      </c>
      <c r="MB83" s="23">
        <f t="shared" si="537"/>
        <v>0</v>
      </c>
      <c r="MC83" s="16" t="e">
        <f t="shared" si="589"/>
        <v>#DIV/0!</v>
      </c>
      <c r="MD83" s="20">
        <f t="shared" si="538"/>
        <v>50</v>
      </c>
    </row>
    <row r="84" spans="1:342">
      <c r="A84" s="40" t="s">
        <v>88</v>
      </c>
      <c r="B84" s="4" t="str">
        <f>DANE!B84</f>
        <v>59NB</v>
      </c>
      <c r="C84" s="72">
        <f>DANE!H84</f>
        <v>43740</v>
      </c>
      <c r="D84" s="76">
        <v>3</v>
      </c>
      <c r="E84" s="77">
        <v>3</v>
      </c>
      <c r="F84" s="77">
        <v>2</v>
      </c>
      <c r="G84" s="77">
        <v>2</v>
      </c>
      <c r="H84" s="77">
        <v>2</v>
      </c>
      <c r="I84" s="77">
        <v>3</v>
      </c>
      <c r="J84" s="77">
        <v>3</v>
      </c>
      <c r="K84" s="77">
        <v>1</v>
      </c>
      <c r="L84" s="77">
        <v>2</v>
      </c>
      <c r="M84" s="77">
        <v>3</v>
      </c>
      <c r="N84" s="77">
        <v>1</v>
      </c>
      <c r="O84" s="77">
        <v>2</v>
      </c>
      <c r="P84" s="77">
        <v>1</v>
      </c>
      <c r="Q84" s="77">
        <v>1</v>
      </c>
      <c r="R84" s="77">
        <v>1</v>
      </c>
      <c r="S84" s="77">
        <v>3</v>
      </c>
      <c r="T84" s="77">
        <v>1</v>
      </c>
      <c r="U84" s="77">
        <v>2</v>
      </c>
      <c r="V84" s="77">
        <v>2</v>
      </c>
      <c r="W84" s="77">
        <v>1</v>
      </c>
      <c r="X84" s="77">
        <v>2</v>
      </c>
      <c r="Y84" s="77">
        <v>3</v>
      </c>
      <c r="Z84" s="77">
        <v>1</v>
      </c>
      <c r="AA84" s="77">
        <v>2</v>
      </c>
      <c r="AB84" s="77">
        <v>1</v>
      </c>
      <c r="AC84" s="77">
        <v>2</v>
      </c>
      <c r="AD84" s="77">
        <v>2</v>
      </c>
      <c r="AE84" s="77">
        <v>2</v>
      </c>
      <c r="AF84" s="77">
        <v>4</v>
      </c>
      <c r="AG84" s="78">
        <v>4</v>
      </c>
      <c r="AH84" s="76">
        <v>2</v>
      </c>
      <c r="AI84" s="77">
        <v>3</v>
      </c>
      <c r="AJ84" s="77">
        <v>3</v>
      </c>
      <c r="AK84" s="77">
        <v>1</v>
      </c>
      <c r="AL84" s="77">
        <v>3</v>
      </c>
      <c r="AM84" s="77">
        <v>3</v>
      </c>
      <c r="AN84" s="77">
        <v>3</v>
      </c>
      <c r="AO84" s="77">
        <v>1</v>
      </c>
      <c r="AP84" s="77">
        <v>0</v>
      </c>
      <c r="AQ84" s="77">
        <v>1</v>
      </c>
      <c r="AR84" s="77">
        <v>1</v>
      </c>
      <c r="AS84" s="77">
        <v>1</v>
      </c>
      <c r="AT84" s="77">
        <v>1</v>
      </c>
      <c r="AU84" s="77">
        <v>2</v>
      </c>
      <c r="AV84" s="77">
        <v>2</v>
      </c>
      <c r="AW84" s="77">
        <v>2</v>
      </c>
      <c r="AX84" s="77">
        <v>2</v>
      </c>
      <c r="AY84" s="77">
        <v>1</v>
      </c>
      <c r="AZ84" s="77">
        <v>1</v>
      </c>
      <c r="BA84" s="77">
        <v>2</v>
      </c>
      <c r="BB84" s="77">
        <v>2</v>
      </c>
      <c r="BC84" s="77">
        <v>3</v>
      </c>
      <c r="BD84" s="77">
        <v>3</v>
      </c>
      <c r="BE84" s="77">
        <v>3</v>
      </c>
      <c r="BF84" s="77">
        <v>1</v>
      </c>
      <c r="BG84" s="77">
        <v>1</v>
      </c>
      <c r="BH84" s="77">
        <v>0</v>
      </c>
      <c r="BI84" s="78">
        <v>0</v>
      </c>
      <c r="BJ84" s="25">
        <f>(((SUM('QLQ-30 + QLQ-OV28'!AF84:AG84)/2)-1)/6)*100</f>
        <v>50</v>
      </c>
      <c r="BK84" s="24">
        <f t="shared" si="539"/>
        <v>53.333333333333343</v>
      </c>
      <c r="BL84" s="24">
        <f t="shared" si="540"/>
        <v>33.333333333333336</v>
      </c>
      <c r="BM84" s="24">
        <f t="shared" si="541"/>
        <v>66.666666666666671</v>
      </c>
      <c r="BN84" s="24">
        <f t="shared" si="542"/>
        <v>100</v>
      </c>
      <c r="BO84" s="24">
        <f t="shared" si="543"/>
        <v>66.666666666666671</v>
      </c>
      <c r="BP84" s="24">
        <f t="shared" si="544"/>
        <v>44.44444444444445</v>
      </c>
      <c r="BQ84" s="24">
        <f t="shared" si="545"/>
        <v>0</v>
      </c>
      <c r="BR84" s="24">
        <f t="shared" si="546"/>
        <v>33.333333333333329</v>
      </c>
      <c r="BS84" s="24">
        <f t="shared" si="547"/>
        <v>0</v>
      </c>
      <c r="BT84" s="24">
        <f t="shared" si="548"/>
        <v>0</v>
      </c>
      <c r="BU84" s="24">
        <f t="shared" si="549"/>
        <v>0</v>
      </c>
      <c r="BV84" s="24">
        <f t="shared" si="550"/>
        <v>66.666666666666657</v>
      </c>
      <c r="BW84" s="24">
        <f t="shared" si="551"/>
        <v>0</v>
      </c>
      <c r="BX84" s="26">
        <f t="shared" si="552"/>
        <v>33.333333333333329</v>
      </c>
      <c r="BY84" s="27">
        <f t="shared" si="553"/>
        <v>33.333333333333329</v>
      </c>
      <c r="BZ84" s="24">
        <f t="shared" si="554"/>
        <v>0</v>
      </c>
      <c r="CA84" s="24">
        <f t="shared" si="555"/>
        <v>66.666666666666657</v>
      </c>
      <c r="CB84" s="24">
        <f t="shared" si="556"/>
        <v>52.380952380952387</v>
      </c>
      <c r="CC84" s="24">
        <f t="shared" si="557"/>
        <v>0</v>
      </c>
      <c r="CD84" s="24">
        <f t="shared" si="558"/>
        <v>0</v>
      </c>
      <c r="CE84" s="24">
        <f t="shared" si="559"/>
        <v>26.666666666666668</v>
      </c>
      <c r="CF84" s="26">
        <f t="shared" si="560"/>
        <v>0</v>
      </c>
      <c r="CG84" s="23">
        <f t="shared" si="561"/>
        <v>0</v>
      </c>
      <c r="CH84" s="16" t="e">
        <f t="shared" si="586"/>
        <v>#DIV/0!</v>
      </c>
      <c r="CI84" s="20">
        <f t="shared" si="562"/>
        <v>-16.666666666666664</v>
      </c>
      <c r="CJ84" s="71">
        <f>DANE!AY84</f>
        <v>43763</v>
      </c>
      <c r="CK84" s="76">
        <v>3</v>
      </c>
      <c r="CL84" s="77">
        <v>4</v>
      </c>
      <c r="CM84" s="77">
        <v>3</v>
      </c>
      <c r="CN84" s="77">
        <v>3</v>
      </c>
      <c r="CO84" s="77">
        <v>2</v>
      </c>
      <c r="CP84" s="77">
        <v>3</v>
      </c>
      <c r="CQ84" s="77">
        <v>4</v>
      </c>
      <c r="CR84" s="77">
        <v>1</v>
      </c>
      <c r="CS84" s="77">
        <v>2</v>
      </c>
      <c r="CT84" s="77">
        <v>3</v>
      </c>
      <c r="CU84" s="77">
        <v>2</v>
      </c>
      <c r="CV84" s="77">
        <v>3</v>
      </c>
      <c r="CW84" s="77">
        <v>2</v>
      </c>
      <c r="CX84" s="77">
        <v>2</v>
      </c>
      <c r="CY84" s="77">
        <v>2</v>
      </c>
      <c r="CZ84" s="77">
        <v>3</v>
      </c>
      <c r="DA84" s="77">
        <v>1</v>
      </c>
      <c r="DB84" s="77">
        <v>3</v>
      </c>
      <c r="DC84" s="77">
        <v>2</v>
      </c>
      <c r="DD84" s="77">
        <v>2</v>
      </c>
      <c r="DE84" s="77">
        <v>2</v>
      </c>
      <c r="DF84" s="77">
        <v>3</v>
      </c>
      <c r="DG84" s="77">
        <v>2</v>
      </c>
      <c r="DH84" s="77">
        <v>3</v>
      </c>
      <c r="DI84" s="77">
        <v>1</v>
      </c>
      <c r="DJ84" s="77">
        <v>3</v>
      </c>
      <c r="DK84" s="77">
        <v>3</v>
      </c>
      <c r="DL84" s="77">
        <v>2</v>
      </c>
      <c r="DM84" s="77">
        <v>4</v>
      </c>
      <c r="DN84" s="78">
        <v>4</v>
      </c>
      <c r="DO84" s="76">
        <v>2</v>
      </c>
      <c r="DP84" s="77">
        <v>3</v>
      </c>
      <c r="DQ84" s="77">
        <v>3</v>
      </c>
      <c r="DR84" s="77">
        <v>1</v>
      </c>
      <c r="DS84" s="77">
        <v>3</v>
      </c>
      <c r="DT84" s="77">
        <v>3</v>
      </c>
      <c r="DU84" s="77">
        <v>3</v>
      </c>
      <c r="DV84" s="77">
        <v>2</v>
      </c>
      <c r="DW84" s="77">
        <v>2</v>
      </c>
      <c r="DX84" s="77">
        <v>2</v>
      </c>
      <c r="DY84" s="77">
        <v>2</v>
      </c>
      <c r="DZ84" s="77">
        <v>2</v>
      </c>
      <c r="EA84" s="77">
        <v>3</v>
      </c>
      <c r="EB84" s="77">
        <v>2</v>
      </c>
      <c r="EC84" s="77">
        <v>2</v>
      </c>
      <c r="ED84" s="77">
        <v>2</v>
      </c>
      <c r="EE84" s="77">
        <v>2</v>
      </c>
      <c r="EF84" s="77">
        <v>1</v>
      </c>
      <c r="EG84" s="77">
        <v>1</v>
      </c>
      <c r="EH84" s="77">
        <v>3</v>
      </c>
      <c r="EI84" s="77">
        <v>3</v>
      </c>
      <c r="EJ84" s="77">
        <v>3</v>
      </c>
      <c r="EK84" s="77">
        <v>3</v>
      </c>
      <c r="EL84" s="77">
        <v>3</v>
      </c>
      <c r="EM84" s="77">
        <v>1</v>
      </c>
      <c r="EN84" s="77">
        <v>1</v>
      </c>
      <c r="EO84" s="77">
        <v>0</v>
      </c>
      <c r="EP84" s="78">
        <v>0</v>
      </c>
      <c r="EQ84" s="25">
        <f>(((SUM('QLQ-30 + QLQ-OV28'!DM84:DN84)/2)-1)/6)*100</f>
        <v>50</v>
      </c>
      <c r="ER84" s="24">
        <f t="shared" si="467"/>
        <v>33.333333333333336</v>
      </c>
      <c r="ES84" s="24">
        <f t="shared" si="468"/>
        <v>16.666666666666664</v>
      </c>
      <c r="ET84" s="24">
        <f t="shared" si="469"/>
        <v>50</v>
      </c>
      <c r="EU84" s="24">
        <f t="shared" si="470"/>
        <v>83.333333333333343</v>
      </c>
      <c r="EV84" s="24">
        <f t="shared" si="471"/>
        <v>33.333333333333336</v>
      </c>
      <c r="EW84" s="24">
        <f t="shared" si="472"/>
        <v>66.666666666666657</v>
      </c>
      <c r="EX84" s="24">
        <f t="shared" si="473"/>
        <v>33.333333333333329</v>
      </c>
      <c r="EY84" s="24">
        <f t="shared" si="474"/>
        <v>33.333333333333329</v>
      </c>
      <c r="EZ84" s="24">
        <f t="shared" si="475"/>
        <v>0</v>
      </c>
      <c r="FA84" s="24">
        <f t="shared" si="476"/>
        <v>33.333333333333329</v>
      </c>
      <c r="FB84" s="24">
        <f t="shared" si="477"/>
        <v>33.333333333333329</v>
      </c>
      <c r="FC84" s="24">
        <f t="shared" si="478"/>
        <v>66.666666666666657</v>
      </c>
      <c r="FD84" s="24">
        <f t="shared" si="479"/>
        <v>0</v>
      </c>
      <c r="FE84" s="26">
        <f t="shared" si="480"/>
        <v>33.333333333333329</v>
      </c>
      <c r="FF84" s="27">
        <f t="shared" si="481"/>
        <v>66.666666666666657</v>
      </c>
      <c r="FG84" s="24">
        <f t="shared" si="482"/>
        <v>0</v>
      </c>
      <c r="FH84" s="24">
        <f t="shared" si="483"/>
        <v>66.666666666666657</v>
      </c>
      <c r="FI84" s="24">
        <f t="shared" si="484"/>
        <v>52.380952380952387</v>
      </c>
      <c r="FJ84" s="24">
        <f t="shared" si="485"/>
        <v>44.44444444444445</v>
      </c>
      <c r="FK84" s="24">
        <f t="shared" si="486"/>
        <v>0</v>
      </c>
      <c r="FL84" s="24">
        <f t="shared" si="487"/>
        <v>33.333333333333329</v>
      </c>
      <c r="FM84" s="26">
        <f t="shared" si="488"/>
        <v>33.333333333333329</v>
      </c>
      <c r="FN84" s="23">
        <f t="shared" si="489"/>
        <v>0</v>
      </c>
      <c r="FO84" s="16" t="e">
        <f t="shared" si="587"/>
        <v>#DIV/0!</v>
      </c>
      <c r="FP84" s="20">
        <f t="shared" si="490"/>
        <v>33.333333333333329</v>
      </c>
      <c r="FQ84" s="71">
        <f>DANE!CF84</f>
        <v>43816</v>
      </c>
      <c r="FR84" s="76">
        <v>4</v>
      </c>
      <c r="FS84" s="77">
        <v>4</v>
      </c>
      <c r="FT84" s="77">
        <v>4</v>
      </c>
      <c r="FU84" s="77">
        <v>3</v>
      </c>
      <c r="FV84" s="77">
        <v>3</v>
      </c>
      <c r="FW84" s="77">
        <v>4</v>
      </c>
      <c r="FX84" s="77">
        <v>4</v>
      </c>
      <c r="FY84" s="77">
        <v>2</v>
      </c>
      <c r="FZ84" s="77">
        <v>3</v>
      </c>
      <c r="GA84" s="77">
        <v>4</v>
      </c>
      <c r="GB84" s="77">
        <v>3</v>
      </c>
      <c r="GC84" s="77">
        <v>4</v>
      </c>
      <c r="GD84" s="77">
        <v>3</v>
      </c>
      <c r="GE84" s="77">
        <v>3</v>
      </c>
      <c r="GF84" s="77">
        <v>2</v>
      </c>
      <c r="GG84" s="77">
        <v>2</v>
      </c>
      <c r="GH84" s="77">
        <v>2</v>
      </c>
      <c r="GI84" s="77">
        <v>4</v>
      </c>
      <c r="GJ84" s="77">
        <v>3</v>
      </c>
      <c r="GK84" s="77">
        <v>3</v>
      </c>
      <c r="GL84" s="77">
        <v>4</v>
      </c>
      <c r="GM84" s="77">
        <v>4</v>
      </c>
      <c r="GN84" s="77">
        <v>3</v>
      </c>
      <c r="GO84" s="77">
        <v>4</v>
      </c>
      <c r="GP84" s="77">
        <v>2</v>
      </c>
      <c r="GQ84" s="77">
        <v>4</v>
      </c>
      <c r="GR84" s="77">
        <v>4</v>
      </c>
      <c r="GS84" s="77">
        <v>3</v>
      </c>
      <c r="GT84" s="77">
        <v>3</v>
      </c>
      <c r="GU84" s="78">
        <v>3</v>
      </c>
      <c r="GV84" s="76">
        <v>3</v>
      </c>
      <c r="GW84" s="77">
        <v>4</v>
      </c>
      <c r="GX84" s="77">
        <v>4</v>
      </c>
      <c r="GY84" s="77">
        <v>2</v>
      </c>
      <c r="GZ84" s="77">
        <v>4</v>
      </c>
      <c r="HA84" s="77">
        <v>3</v>
      </c>
      <c r="HB84" s="77">
        <v>3</v>
      </c>
      <c r="HC84" s="77">
        <v>4</v>
      </c>
      <c r="HD84" s="77">
        <v>3</v>
      </c>
      <c r="HE84" s="77">
        <v>3</v>
      </c>
      <c r="HF84" s="77">
        <v>3</v>
      </c>
      <c r="HG84" s="77">
        <v>3</v>
      </c>
      <c r="HH84" s="77">
        <v>3</v>
      </c>
      <c r="HI84" s="77">
        <v>2</v>
      </c>
      <c r="HJ84" s="77">
        <v>2</v>
      </c>
      <c r="HK84" s="77">
        <v>2</v>
      </c>
      <c r="HL84" s="77">
        <v>2</v>
      </c>
      <c r="HM84" s="77">
        <v>3</v>
      </c>
      <c r="HN84" s="77">
        <v>3</v>
      </c>
      <c r="HO84" s="77">
        <v>4</v>
      </c>
      <c r="HP84" s="77">
        <v>4</v>
      </c>
      <c r="HQ84" s="77">
        <v>4</v>
      </c>
      <c r="HR84" s="77">
        <v>4</v>
      </c>
      <c r="HS84" s="77">
        <v>4</v>
      </c>
      <c r="HT84" s="77">
        <v>1</v>
      </c>
      <c r="HU84" s="77">
        <v>1</v>
      </c>
      <c r="HV84" s="77">
        <v>0</v>
      </c>
      <c r="HW84" s="78">
        <v>0</v>
      </c>
      <c r="HX84" s="25">
        <f>(((SUM('QLQ-30 + QLQ-OV28'!GT84:GU84)/2)-1)/6)*100</f>
        <v>33.333333333333329</v>
      </c>
      <c r="HY84" s="24">
        <f t="shared" si="491"/>
        <v>13.33333333333333</v>
      </c>
      <c r="HZ84" s="24">
        <f t="shared" si="492"/>
        <v>0</v>
      </c>
      <c r="IA84" s="24">
        <f t="shared" si="493"/>
        <v>8.3333333333333375</v>
      </c>
      <c r="IB84" s="24">
        <f t="shared" si="494"/>
        <v>50</v>
      </c>
      <c r="IC84" s="24">
        <f t="shared" si="495"/>
        <v>0</v>
      </c>
      <c r="ID84" s="24">
        <f t="shared" si="496"/>
        <v>100</v>
      </c>
      <c r="IE84" s="24">
        <f t="shared" si="497"/>
        <v>50</v>
      </c>
      <c r="IF84" s="24">
        <f t="shared" si="498"/>
        <v>66.666666666666657</v>
      </c>
      <c r="IG84" s="24">
        <f t="shared" si="499"/>
        <v>33.333333333333329</v>
      </c>
      <c r="IH84" s="24">
        <f t="shared" si="500"/>
        <v>66.666666666666657</v>
      </c>
      <c r="II84" s="24">
        <f t="shared" si="501"/>
        <v>66.666666666666657</v>
      </c>
      <c r="IJ84" s="24">
        <f t="shared" si="502"/>
        <v>33.333333333333329</v>
      </c>
      <c r="IK84" s="24">
        <f t="shared" si="503"/>
        <v>33.333333333333329</v>
      </c>
      <c r="IL84" s="26">
        <f t="shared" si="504"/>
        <v>66.666666666666657</v>
      </c>
      <c r="IM84" s="27">
        <f t="shared" si="505"/>
        <v>100</v>
      </c>
      <c r="IN84" s="24">
        <f t="shared" si="506"/>
        <v>0</v>
      </c>
      <c r="IO84" s="24">
        <f t="shared" si="507"/>
        <v>100</v>
      </c>
      <c r="IP84" s="24">
        <f t="shared" si="508"/>
        <v>76.19047619047619</v>
      </c>
      <c r="IQ84" s="24">
        <f t="shared" si="509"/>
        <v>66.666666666666657</v>
      </c>
      <c r="IR84" s="24">
        <f t="shared" si="510"/>
        <v>66.666666666666657</v>
      </c>
      <c r="IS84" s="24">
        <f t="shared" si="511"/>
        <v>40.000000000000007</v>
      </c>
      <c r="IT84" s="26">
        <f t="shared" si="512"/>
        <v>83.333333333333343</v>
      </c>
      <c r="IU84" s="23">
        <f t="shared" si="513"/>
        <v>0</v>
      </c>
      <c r="IV84" s="16" t="e">
        <f t="shared" si="588"/>
        <v>#DIV/0!</v>
      </c>
      <c r="IW84" s="20">
        <f t="shared" si="514"/>
        <v>83.333333333333343</v>
      </c>
      <c r="IX84" s="71">
        <f>DANE!DM84</f>
        <v>43859</v>
      </c>
      <c r="IY84" s="76">
        <v>4</v>
      </c>
      <c r="IZ84" s="77">
        <v>4</v>
      </c>
      <c r="JA84" s="77">
        <v>4</v>
      </c>
      <c r="JB84" s="77">
        <v>4</v>
      </c>
      <c r="JC84" s="77">
        <v>4</v>
      </c>
      <c r="JD84" s="77">
        <v>4</v>
      </c>
      <c r="JE84" s="77">
        <v>4</v>
      </c>
      <c r="JF84" s="77">
        <v>3</v>
      </c>
      <c r="JG84" s="77">
        <v>3</v>
      </c>
      <c r="JH84" s="77">
        <v>4</v>
      </c>
      <c r="JI84" s="77">
        <v>3</v>
      </c>
      <c r="JJ84" s="77">
        <v>4</v>
      </c>
      <c r="JK84" s="77">
        <v>3</v>
      </c>
      <c r="JL84" s="77">
        <v>2</v>
      </c>
      <c r="JM84" s="77">
        <v>1</v>
      </c>
      <c r="JN84" s="77">
        <v>2</v>
      </c>
      <c r="JO84" s="77">
        <v>2</v>
      </c>
      <c r="JP84" s="77">
        <v>4</v>
      </c>
      <c r="JQ84" s="77">
        <v>4</v>
      </c>
      <c r="JR84" s="77">
        <v>3</v>
      </c>
      <c r="JS84" s="77">
        <v>4</v>
      </c>
      <c r="JT84" s="77">
        <v>4</v>
      </c>
      <c r="JU84" s="77">
        <v>3</v>
      </c>
      <c r="JV84" s="77">
        <v>4</v>
      </c>
      <c r="JW84" s="77">
        <v>3</v>
      </c>
      <c r="JX84" s="77">
        <v>4</v>
      </c>
      <c r="JY84" s="77">
        <v>4</v>
      </c>
      <c r="JZ84" s="77">
        <v>3</v>
      </c>
      <c r="KA84" s="77">
        <v>3</v>
      </c>
      <c r="KB84" s="78">
        <v>2</v>
      </c>
      <c r="KC84" s="76">
        <v>3</v>
      </c>
      <c r="KD84" s="77">
        <v>4</v>
      </c>
      <c r="KE84" s="77">
        <v>4</v>
      </c>
      <c r="KF84" s="77">
        <v>3</v>
      </c>
      <c r="KG84" s="77">
        <v>4</v>
      </c>
      <c r="KH84" s="77">
        <v>4</v>
      </c>
      <c r="KI84" s="77">
        <v>4</v>
      </c>
      <c r="KJ84" s="77">
        <v>4</v>
      </c>
      <c r="KK84" s="77">
        <v>3</v>
      </c>
      <c r="KL84" s="77">
        <v>3</v>
      </c>
      <c r="KM84" s="77">
        <v>4</v>
      </c>
      <c r="KN84" s="77">
        <v>4</v>
      </c>
      <c r="KO84" s="77">
        <v>4</v>
      </c>
      <c r="KP84" s="77">
        <v>3</v>
      </c>
      <c r="KQ84" s="77">
        <v>2</v>
      </c>
      <c r="KR84" s="77">
        <v>3</v>
      </c>
      <c r="KS84" s="77">
        <v>3</v>
      </c>
      <c r="KT84" s="77">
        <v>3</v>
      </c>
      <c r="KU84" s="77">
        <v>3</v>
      </c>
      <c r="KV84" s="77">
        <v>4</v>
      </c>
      <c r="KW84" s="77">
        <v>4</v>
      </c>
      <c r="KX84" s="77">
        <v>4</v>
      </c>
      <c r="KY84" s="77">
        <v>4</v>
      </c>
      <c r="KZ84" s="77">
        <v>4</v>
      </c>
      <c r="LA84" s="77">
        <v>1</v>
      </c>
      <c r="LB84" s="77">
        <v>1</v>
      </c>
      <c r="LC84" s="77">
        <v>0</v>
      </c>
      <c r="LD84" s="78">
        <v>0</v>
      </c>
      <c r="LE84" s="25">
        <f>(((SUM('QLQ-30 + QLQ-OV28'!KA84:KB84)/2)-1)/6)*100</f>
        <v>25</v>
      </c>
      <c r="LF84" s="24">
        <f t="shared" si="515"/>
        <v>0</v>
      </c>
      <c r="LG84" s="24">
        <f t="shared" si="516"/>
        <v>0</v>
      </c>
      <c r="LH84" s="24">
        <f t="shared" si="517"/>
        <v>8.3333333333333375</v>
      </c>
      <c r="LI84" s="24">
        <f t="shared" si="518"/>
        <v>33.333333333333336</v>
      </c>
      <c r="LJ84" s="24">
        <f t="shared" si="519"/>
        <v>0</v>
      </c>
      <c r="LK84" s="24">
        <f t="shared" si="520"/>
        <v>100</v>
      </c>
      <c r="LL84" s="24">
        <f t="shared" si="521"/>
        <v>16.666666666666664</v>
      </c>
      <c r="LM84" s="24">
        <f t="shared" si="522"/>
        <v>83.333333333333343</v>
      </c>
      <c r="LN84" s="24">
        <f t="shared" si="523"/>
        <v>66.666666666666657</v>
      </c>
      <c r="LO84" s="24">
        <f t="shared" si="524"/>
        <v>66.666666666666657</v>
      </c>
      <c r="LP84" s="24">
        <f t="shared" si="525"/>
        <v>66.666666666666657</v>
      </c>
      <c r="LQ84" s="24">
        <f t="shared" si="526"/>
        <v>33.333333333333329</v>
      </c>
      <c r="LR84" s="24">
        <f t="shared" si="527"/>
        <v>33.333333333333329</v>
      </c>
      <c r="LS84" s="26">
        <f t="shared" si="528"/>
        <v>66.666666666666657</v>
      </c>
      <c r="LT84" s="27">
        <f t="shared" si="529"/>
        <v>100</v>
      </c>
      <c r="LU84" s="24">
        <f t="shared" si="530"/>
        <v>0</v>
      </c>
      <c r="LV84" s="24">
        <f t="shared" si="531"/>
        <v>100</v>
      </c>
      <c r="LW84" s="24">
        <f t="shared" si="532"/>
        <v>90.476190476190482</v>
      </c>
      <c r="LX84" s="24">
        <f t="shared" si="533"/>
        <v>100</v>
      </c>
      <c r="LY84" s="24">
        <f t="shared" si="534"/>
        <v>66.666666666666657</v>
      </c>
      <c r="LZ84" s="24">
        <f t="shared" si="535"/>
        <v>60</v>
      </c>
      <c r="MA84" s="26">
        <f t="shared" si="536"/>
        <v>83.333333333333343</v>
      </c>
      <c r="MB84" s="23">
        <f t="shared" si="537"/>
        <v>0</v>
      </c>
      <c r="MC84" s="16" t="e">
        <f t="shared" si="589"/>
        <v>#DIV/0!</v>
      </c>
      <c r="MD84" s="20">
        <f t="shared" si="538"/>
        <v>83.333333333333343</v>
      </c>
    </row>
    <row r="85" spans="1:342" s="125" customFormat="1">
      <c r="A85" s="122" t="s">
        <v>89</v>
      </c>
      <c r="B85" s="85" t="str">
        <f>DANE!B85</f>
        <v>70RW</v>
      </c>
      <c r="C85" s="123">
        <f>DANE!H85</f>
        <v>43718</v>
      </c>
      <c r="D85" s="73">
        <v>1</v>
      </c>
      <c r="E85" s="74">
        <v>1</v>
      </c>
      <c r="F85" s="74">
        <v>1</v>
      </c>
      <c r="G85" s="74">
        <v>2</v>
      </c>
      <c r="H85" s="74">
        <v>1</v>
      </c>
      <c r="I85" s="74">
        <v>2</v>
      </c>
      <c r="J85" s="74">
        <v>1</v>
      </c>
      <c r="K85" s="74">
        <v>2</v>
      </c>
      <c r="L85" s="74">
        <v>2</v>
      </c>
      <c r="M85" s="74">
        <v>2</v>
      </c>
      <c r="N85" s="74">
        <v>2</v>
      </c>
      <c r="O85" s="74">
        <v>2</v>
      </c>
      <c r="P85" s="74">
        <v>1</v>
      </c>
      <c r="Q85" s="74">
        <v>1</v>
      </c>
      <c r="R85" s="74">
        <v>1</v>
      </c>
      <c r="S85" s="74">
        <v>2</v>
      </c>
      <c r="T85" s="74">
        <v>1</v>
      </c>
      <c r="U85" s="74">
        <v>2</v>
      </c>
      <c r="V85" s="74">
        <v>2</v>
      </c>
      <c r="W85" s="74">
        <v>2</v>
      </c>
      <c r="X85" s="74">
        <v>2</v>
      </c>
      <c r="Y85" s="74">
        <v>2</v>
      </c>
      <c r="Z85" s="74">
        <v>1</v>
      </c>
      <c r="AA85" s="74">
        <v>2</v>
      </c>
      <c r="AB85" s="74">
        <v>1</v>
      </c>
      <c r="AC85" s="74">
        <v>2</v>
      </c>
      <c r="AD85" s="74">
        <v>2</v>
      </c>
      <c r="AE85" s="74">
        <v>1</v>
      </c>
      <c r="AF85" s="74">
        <v>4</v>
      </c>
      <c r="AG85" s="75">
        <v>4</v>
      </c>
      <c r="AH85" s="73">
        <v>2</v>
      </c>
      <c r="AI85" s="74">
        <v>2</v>
      </c>
      <c r="AJ85" s="74">
        <v>3</v>
      </c>
      <c r="AK85" s="74">
        <v>1</v>
      </c>
      <c r="AL85" s="74">
        <v>2</v>
      </c>
      <c r="AM85" s="74">
        <v>2</v>
      </c>
      <c r="AN85" s="74">
        <v>2</v>
      </c>
      <c r="AO85" s="74">
        <v>1</v>
      </c>
      <c r="AP85" s="74">
        <v>0</v>
      </c>
      <c r="AQ85" s="74">
        <v>1</v>
      </c>
      <c r="AR85" s="74">
        <v>1</v>
      </c>
      <c r="AS85" s="74">
        <v>1</v>
      </c>
      <c r="AT85" s="74">
        <v>1</v>
      </c>
      <c r="AU85" s="74">
        <v>1</v>
      </c>
      <c r="AV85" s="74">
        <v>1</v>
      </c>
      <c r="AW85" s="74">
        <v>2</v>
      </c>
      <c r="AX85" s="74">
        <v>1</v>
      </c>
      <c r="AY85" s="74">
        <v>1</v>
      </c>
      <c r="AZ85" s="74">
        <v>1</v>
      </c>
      <c r="BA85" s="74">
        <v>2</v>
      </c>
      <c r="BB85" s="74">
        <v>2</v>
      </c>
      <c r="BC85" s="74">
        <v>2</v>
      </c>
      <c r="BD85" s="74">
        <v>2</v>
      </c>
      <c r="BE85" s="74">
        <v>3</v>
      </c>
      <c r="BF85" s="74">
        <v>2</v>
      </c>
      <c r="BG85" s="74">
        <v>2</v>
      </c>
      <c r="BH85" s="74">
        <v>2</v>
      </c>
      <c r="BI85" s="75">
        <v>1</v>
      </c>
      <c r="BJ85" s="25">
        <f>(((SUM('QLQ-30 + QLQ-OV28'!AF85:AG85)/2)-1)/6)*100</f>
        <v>50</v>
      </c>
      <c r="BK85" s="24">
        <f t="shared" si="539"/>
        <v>93.333333333333329</v>
      </c>
      <c r="BL85" s="24">
        <f t="shared" si="540"/>
        <v>83.333333333333343</v>
      </c>
      <c r="BM85" s="24">
        <f t="shared" si="541"/>
        <v>75</v>
      </c>
      <c r="BN85" s="24">
        <f t="shared" si="542"/>
        <v>83.333333333333343</v>
      </c>
      <c r="BO85" s="24">
        <f t="shared" si="543"/>
        <v>66.666666666666671</v>
      </c>
      <c r="BP85" s="24">
        <f t="shared" si="544"/>
        <v>33.333333333333329</v>
      </c>
      <c r="BQ85" s="24">
        <f t="shared" si="545"/>
        <v>0</v>
      </c>
      <c r="BR85" s="24">
        <f t="shared" si="546"/>
        <v>33.333333333333329</v>
      </c>
      <c r="BS85" s="24">
        <f t="shared" si="547"/>
        <v>33.333333333333329</v>
      </c>
      <c r="BT85" s="24">
        <f t="shared" si="548"/>
        <v>33.333333333333329</v>
      </c>
      <c r="BU85" s="24">
        <f t="shared" si="549"/>
        <v>0</v>
      </c>
      <c r="BV85" s="24">
        <f t="shared" si="550"/>
        <v>33.333333333333329</v>
      </c>
      <c r="BW85" s="24">
        <f t="shared" si="551"/>
        <v>0</v>
      </c>
      <c r="BX85" s="26">
        <f t="shared" si="552"/>
        <v>0</v>
      </c>
      <c r="BY85" s="27">
        <f t="shared" si="553"/>
        <v>33.333333333333329</v>
      </c>
      <c r="BZ85" s="24">
        <f t="shared" si="554"/>
        <v>25</v>
      </c>
      <c r="CA85" s="24">
        <f t="shared" si="555"/>
        <v>44.44444444444445</v>
      </c>
      <c r="CB85" s="24">
        <f t="shared" si="556"/>
        <v>33.333333333333329</v>
      </c>
      <c r="CC85" s="24">
        <f t="shared" si="557"/>
        <v>0</v>
      </c>
      <c r="CD85" s="24">
        <f t="shared" si="558"/>
        <v>0</v>
      </c>
      <c r="CE85" s="24">
        <f t="shared" si="559"/>
        <v>6.6666666666666652</v>
      </c>
      <c r="CF85" s="26">
        <f t="shared" si="560"/>
        <v>0</v>
      </c>
      <c r="CG85" s="23">
        <f t="shared" si="561"/>
        <v>33.333333333333329</v>
      </c>
      <c r="CH85" s="16">
        <f t="shared" si="586"/>
        <v>25</v>
      </c>
      <c r="CI85" s="20">
        <f t="shared" si="562"/>
        <v>-16.666666666666664</v>
      </c>
      <c r="CJ85" s="124">
        <f>DANE!AY85</f>
        <v>43745</v>
      </c>
      <c r="CK85" s="73">
        <v>1</v>
      </c>
      <c r="CL85" s="74">
        <v>2</v>
      </c>
      <c r="CM85" s="74">
        <v>1</v>
      </c>
      <c r="CN85" s="74">
        <v>2</v>
      </c>
      <c r="CO85" s="74">
        <v>1</v>
      </c>
      <c r="CP85" s="74">
        <v>2</v>
      </c>
      <c r="CQ85" s="74">
        <v>2</v>
      </c>
      <c r="CR85" s="74">
        <v>2</v>
      </c>
      <c r="CS85" s="74">
        <v>2</v>
      </c>
      <c r="CT85" s="74">
        <v>2</v>
      </c>
      <c r="CU85" s="74">
        <v>2</v>
      </c>
      <c r="CV85" s="74">
        <v>2</v>
      </c>
      <c r="CW85" s="74">
        <v>2</v>
      </c>
      <c r="CX85" s="74">
        <v>1</v>
      </c>
      <c r="CY85" s="74">
        <v>1</v>
      </c>
      <c r="CZ85" s="74">
        <v>2</v>
      </c>
      <c r="DA85" s="74">
        <v>1</v>
      </c>
      <c r="DB85" s="74">
        <v>2</v>
      </c>
      <c r="DC85" s="74">
        <v>2</v>
      </c>
      <c r="DD85" s="74">
        <v>2</v>
      </c>
      <c r="DE85" s="74">
        <v>2</v>
      </c>
      <c r="DF85" s="74">
        <v>2</v>
      </c>
      <c r="DG85" s="74">
        <v>2</v>
      </c>
      <c r="DH85" s="74">
        <v>2</v>
      </c>
      <c r="DI85" s="74">
        <v>1</v>
      </c>
      <c r="DJ85" s="74">
        <v>2</v>
      </c>
      <c r="DK85" s="74">
        <v>3</v>
      </c>
      <c r="DL85" s="74">
        <v>1</v>
      </c>
      <c r="DM85" s="74">
        <v>4</v>
      </c>
      <c r="DN85" s="75">
        <v>3</v>
      </c>
      <c r="DO85" s="73">
        <v>2</v>
      </c>
      <c r="DP85" s="74">
        <v>2</v>
      </c>
      <c r="DQ85" s="74">
        <v>3</v>
      </c>
      <c r="DR85" s="74">
        <v>1</v>
      </c>
      <c r="DS85" s="74">
        <v>2</v>
      </c>
      <c r="DT85" s="74">
        <v>2</v>
      </c>
      <c r="DU85" s="74">
        <v>2</v>
      </c>
      <c r="DV85" s="74">
        <v>2</v>
      </c>
      <c r="DW85" s="74">
        <v>3</v>
      </c>
      <c r="DX85" s="74">
        <v>2</v>
      </c>
      <c r="DY85" s="74">
        <v>2</v>
      </c>
      <c r="DZ85" s="74">
        <v>1</v>
      </c>
      <c r="EA85" s="74">
        <v>2</v>
      </c>
      <c r="EB85" s="74">
        <v>1</v>
      </c>
      <c r="EC85" s="74">
        <v>1</v>
      </c>
      <c r="ED85" s="74">
        <v>2</v>
      </c>
      <c r="EE85" s="74">
        <v>1</v>
      </c>
      <c r="EF85" s="74">
        <v>1</v>
      </c>
      <c r="EG85" s="74">
        <v>1</v>
      </c>
      <c r="EH85" s="74">
        <v>3</v>
      </c>
      <c r="EI85" s="74">
        <v>3</v>
      </c>
      <c r="EJ85" s="74">
        <v>3</v>
      </c>
      <c r="EK85" s="74">
        <v>3</v>
      </c>
      <c r="EL85" s="74">
        <v>4</v>
      </c>
      <c r="EM85" s="74">
        <v>1</v>
      </c>
      <c r="EN85" s="74">
        <v>1</v>
      </c>
      <c r="EO85" s="74">
        <v>0</v>
      </c>
      <c r="EP85" s="75">
        <v>0</v>
      </c>
      <c r="EQ85" s="25">
        <f>(((SUM('QLQ-30 + QLQ-OV28'!DM85:DN85)/2)-1)/6)*100</f>
        <v>41.666666666666671</v>
      </c>
      <c r="ER85" s="24">
        <f t="shared" si="467"/>
        <v>86.666666666666671</v>
      </c>
      <c r="ES85" s="24">
        <f t="shared" si="468"/>
        <v>66.666666666666671</v>
      </c>
      <c r="ET85" s="24">
        <f t="shared" si="469"/>
        <v>66.666666666666671</v>
      </c>
      <c r="EU85" s="24">
        <f t="shared" si="470"/>
        <v>83.333333333333343</v>
      </c>
      <c r="EV85" s="24">
        <f t="shared" si="471"/>
        <v>50</v>
      </c>
      <c r="EW85" s="24">
        <f t="shared" si="472"/>
        <v>33.333333333333329</v>
      </c>
      <c r="EX85" s="24">
        <f t="shared" si="473"/>
        <v>0</v>
      </c>
      <c r="EY85" s="24">
        <f t="shared" si="474"/>
        <v>33.333333333333329</v>
      </c>
      <c r="EZ85" s="24">
        <f t="shared" si="475"/>
        <v>33.333333333333329</v>
      </c>
      <c r="FA85" s="24">
        <f t="shared" si="476"/>
        <v>33.333333333333329</v>
      </c>
      <c r="FB85" s="24">
        <f t="shared" si="477"/>
        <v>33.333333333333329</v>
      </c>
      <c r="FC85" s="24">
        <f t="shared" si="478"/>
        <v>33.333333333333329</v>
      </c>
      <c r="FD85" s="24">
        <f t="shared" si="479"/>
        <v>0</v>
      </c>
      <c r="FE85" s="26">
        <f t="shared" si="480"/>
        <v>0</v>
      </c>
      <c r="FF85" s="27">
        <f t="shared" si="481"/>
        <v>66.666666666666657</v>
      </c>
      <c r="FG85" s="24">
        <f t="shared" si="482"/>
        <v>0</v>
      </c>
      <c r="FH85" s="24">
        <f t="shared" si="483"/>
        <v>77.777777777777786</v>
      </c>
      <c r="FI85" s="24">
        <f t="shared" si="484"/>
        <v>33.333333333333329</v>
      </c>
      <c r="FJ85" s="24">
        <f t="shared" si="485"/>
        <v>22.222222222222225</v>
      </c>
      <c r="FK85" s="24">
        <f t="shared" si="486"/>
        <v>0</v>
      </c>
      <c r="FL85" s="24">
        <f t="shared" si="487"/>
        <v>13.33333333333333</v>
      </c>
      <c r="FM85" s="26">
        <f t="shared" si="488"/>
        <v>50</v>
      </c>
      <c r="FN85" s="23">
        <f t="shared" si="489"/>
        <v>0</v>
      </c>
      <c r="FO85" s="16" t="e">
        <f t="shared" si="587"/>
        <v>#DIV/0!</v>
      </c>
      <c r="FP85" s="20">
        <f t="shared" si="490"/>
        <v>50</v>
      </c>
      <c r="FQ85" s="124">
        <f>DANE!CF85</f>
        <v>43787</v>
      </c>
      <c r="FR85" s="73">
        <v>2</v>
      </c>
      <c r="FS85" s="74">
        <v>3</v>
      </c>
      <c r="FT85" s="74">
        <v>2</v>
      </c>
      <c r="FU85" s="74">
        <v>2</v>
      </c>
      <c r="FV85" s="74">
        <v>1</v>
      </c>
      <c r="FW85" s="74">
        <v>2</v>
      </c>
      <c r="FX85" s="74">
        <v>3</v>
      </c>
      <c r="FY85" s="74">
        <v>2</v>
      </c>
      <c r="FZ85" s="74">
        <v>2</v>
      </c>
      <c r="GA85" s="74">
        <v>3</v>
      </c>
      <c r="GB85" s="74">
        <v>2</v>
      </c>
      <c r="GC85" s="74">
        <v>3</v>
      </c>
      <c r="GD85" s="74">
        <v>2</v>
      </c>
      <c r="GE85" s="74">
        <v>2</v>
      </c>
      <c r="GF85" s="74">
        <v>1</v>
      </c>
      <c r="GG85" s="74">
        <v>2</v>
      </c>
      <c r="GH85" s="74">
        <v>1</v>
      </c>
      <c r="GI85" s="74">
        <v>3</v>
      </c>
      <c r="GJ85" s="74">
        <v>2</v>
      </c>
      <c r="GK85" s="74">
        <v>2</v>
      </c>
      <c r="GL85" s="74">
        <v>3</v>
      </c>
      <c r="GM85" s="74">
        <v>3</v>
      </c>
      <c r="GN85" s="74">
        <v>2</v>
      </c>
      <c r="GO85" s="74">
        <v>2</v>
      </c>
      <c r="GP85" s="74">
        <v>1</v>
      </c>
      <c r="GQ85" s="74">
        <v>3</v>
      </c>
      <c r="GR85" s="74">
        <v>3</v>
      </c>
      <c r="GS85" s="74">
        <v>1</v>
      </c>
      <c r="GT85" s="74">
        <v>4</v>
      </c>
      <c r="GU85" s="75">
        <v>3</v>
      </c>
      <c r="GV85" s="73">
        <v>2</v>
      </c>
      <c r="GW85" s="74">
        <v>2</v>
      </c>
      <c r="GX85" s="74">
        <v>2</v>
      </c>
      <c r="GY85" s="74">
        <v>1</v>
      </c>
      <c r="GZ85" s="74">
        <v>2</v>
      </c>
      <c r="HA85" s="74">
        <v>2</v>
      </c>
      <c r="HB85" s="74">
        <v>2</v>
      </c>
      <c r="HC85" s="74">
        <v>3</v>
      </c>
      <c r="HD85" s="74">
        <v>4</v>
      </c>
      <c r="HE85" s="74">
        <v>2</v>
      </c>
      <c r="HF85" s="74">
        <v>2</v>
      </c>
      <c r="HG85" s="74">
        <v>2</v>
      </c>
      <c r="HH85" s="74">
        <v>2</v>
      </c>
      <c r="HI85" s="74">
        <v>2</v>
      </c>
      <c r="HJ85" s="74">
        <v>1</v>
      </c>
      <c r="HK85" s="74">
        <v>2</v>
      </c>
      <c r="HL85" s="74">
        <v>2</v>
      </c>
      <c r="HM85" s="74">
        <v>2</v>
      </c>
      <c r="HN85" s="74">
        <v>2</v>
      </c>
      <c r="HO85" s="74">
        <v>4</v>
      </c>
      <c r="HP85" s="74">
        <v>4</v>
      </c>
      <c r="HQ85" s="74">
        <v>3</v>
      </c>
      <c r="HR85" s="74">
        <v>3</v>
      </c>
      <c r="HS85" s="74">
        <v>4</v>
      </c>
      <c r="HT85" s="74">
        <v>1</v>
      </c>
      <c r="HU85" s="74">
        <v>1</v>
      </c>
      <c r="HV85" s="74">
        <v>0</v>
      </c>
      <c r="HW85" s="75">
        <v>0</v>
      </c>
      <c r="HX85" s="25">
        <f>(((SUM('QLQ-30 + QLQ-OV28'!GT85:GU85)/2)-1)/6)*100</f>
        <v>41.666666666666671</v>
      </c>
      <c r="HY85" s="24">
        <f t="shared" si="491"/>
        <v>66.666666666666671</v>
      </c>
      <c r="HZ85" s="24">
        <f t="shared" si="492"/>
        <v>50</v>
      </c>
      <c r="IA85" s="24">
        <f t="shared" si="493"/>
        <v>50</v>
      </c>
      <c r="IB85" s="24">
        <f t="shared" si="494"/>
        <v>83.333333333333343</v>
      </c>
      <c r="IC85" s="24">
        <f t="shared" si="495"/>
        <v>33.333333333333336</v>
      </c>
      <c r="ID85" s="24">
        <f t="shared" si="496"/>
        <v>66.666666666666657</v>
      </c>
      <c r="IE85" s="24">
        <f t="shared" si="497"/>
        <v>16.666666666666664</v>
      </c>
      <c r="IF85" s="24">
        <f t="shared" si="498"/>
        <v>33.333333333333329</v>
      </c>
      <c r="IG85" s="24">
        <f t="shared" si="499"/>
        <v>33.333333333333329</v>
      </c>
      <c r="IH85" s="24">
        <f t="shared" si="500"/>
        <v>33.333333333333329</v>
      </c>
      <c r="II85" s="24">
        <f t="shared" si="501"/>
        <v>33.333333333333329</v>
      </c>
      <c r="IJ85" s="24">
        <f t="shared" si="502"/>
        <v>33.333333333333329</v>
      </c>
      <c r="IK85" s="24">
        <f t="shared" si="503"/>
        <v>0</v>
      </c>
      <c r="IL85" s="26">
        <f t="shared" si="504"/>
        <v>0</v>
      </c>
      <c r="IM85" s="27">
        <f t="shared" si="505"/>
        <v>100</v>
      </c>
      <c r="IN85" s="24">
        <f t="shared" si="506"/>
        <v>0</v>
      </c>
      <c r="IO85" s="24">
        <f t="shared" si="507"/>
        <v>77.777777777777786</v>
      </c>
      <c r="IP85" s="24">
        <f t="shared" si="508"/>
        <v>28.571428571428577</v>
      </c>
      <c r="IQ85" s="24">
        <f t="shared" si="509"/>
        <v>33.333333333333329</v>
      </c>
      <c r="IR85" s="24">
        <f t="shared" si="510"/>
        <v>33.333333333333329</v>
      </c>
      <c r="IS85" s="24">
        <f t="shared" si="511"/>
        <v>26.666666666666668</v>
      </c>
      <c r="IT85" s="26">
        <f t="shared" si="512"/>
        <v>83.333333333333343</v>
      </c>
      <c r="IU85" s="23">
        <f t="shared" si="513"/>
        <v>0</v>
      </c>
      <c r="IV85" s="16" t="e">
        <f t="shared" si="588"/>
        <v>#DIV/0!</v>
      </c>
      <c r="IW85" s="20">
        <f t="shared" si="514"/>
        <v>83.333333333333343</v>
      </c>
      <c r="IX85" s="124">
        <f>DANE!DM85</f>
        <v>43787</v>
      </c>
      <c r="IY85" s="73">
        <v>2</v>
      </c>
      <c r="IZ85" s="74">
        <v>3</v>
      </c>
      <c r="JA85" s="74">
        <v>2</v>
      </c>
      <c r="JB85" s="74">
        <v>2</v>
      </c>
      <c r="JC85" s="74">
        <v>1</v>
      </c>
      <c r="JD85" s="74">
        <v>2</v>
      </c>
      <c r="JE85" s="74">
        <v>3</v>
      </c>
      <c r="JF85" s="74">
        <v>2</v>
      </c>
      <c r="JG85" s="74">
        <v>2</v>
      </c>
      <c r="JH85" s="74">
        <v>3</v>
      </c>
      <c r="JI85" s="74">
        <v>3</v>
      </c>
      <c r="JJ85" s="74">
        <v>3</v>
      </c>
      <c r="JK85" s="74">
        <v>2</v>
      </c>
      <c r="JL85" s="74">
        <v>2</v>
      </c>
      <c r="JM85" s="74">
        <v>1</v>
      </c>
      <c r="JN85" s="74">
        <v>2</v>
      </c>
      <c r="JO85" s="74">
        <v>2</v>
      </c>
      <c r="JP85" s="74">
        <v>3</v>
      </c>
      <c r="JQ85" s="74">
        <v>2</v>
      </c>
      <c r="JR85" s="74">
        <v>2</v>
      </c>
      <c r="JS85" s="74">
        <v>2</v>
      </c>
      <c r="JT85" s="74">
        <v>3</v>
      </c>
      <c r="JU85" s="74">
        <v>2</v>
      </c>
      <c r="JV85" s="74">
        <v>3</v>
      </c>
      <c r="JW85" s="74">
        <v>1</v>
      </c>
      <c r="JX85" s="74">
        <v>3</v>
      </c>
      <c r="JY85" s="74">
        <v>4</v>
      </c>
      <c r="JZ85" s="74">
        <v>1</v>
      </c>
      <c r="KA85" s="74">
        <v>4</v>
      </c>
      <c r="KB85" s="75">
        <v>4</v>
      </c>
      <c r="KC85" s="73">
        <v>2</v>
      </c>
      <c r="KD85" s="74">
        <v>2</v>
      </c>
      <c r="KE85" s="74">
        <v>2</v>
      </c>
      <c r="KF85" s="74">
        <v>2</v>
      </c>
      <c r="KG85" s="74">
        <v>2</v>
      </c>
      <c r="KH85" s="74">
        <v>2</v>
      </c>
      <c r="KI85" s="74">
        <v>2</v>
      </c>
      <c r="KJ85" s="74">
        <v>3</v>
      </c>
      <c r="KK85" s="74">
        <v>4</v>
      </c>
      <c r="KL85" s="74">
        <v>2</v>
      </c>
      <c r="KM85" s="74">
        <v>3</v>
      </c>
      <c r="KN85" s="74">
        <v>2</v>
      </c>
      <c r="KO85" s="74">
        <v>3</v>
      </c>
      <c r="KP85" s="74">
        <v>2</v>
      </c>
      <c r="KQ85" s="74">
        <v>1</v>
      </c>
      <c r="KR85" s="74">
        <v>2</v>
      </c>
      <c r="KS85" s="74">
        <v>2</v>
      </c>
      <c r="KT85" s="74">
        <v>2</v>
      </c>
      <c r="KU85" s="74">
        <v>2</v>
      </c>
      <c r="KV85" s="74">
        <v>2</v>
      </c>
      <c r="KW85" s="74">
        <v>2</v>
      </c>
      <c r="KX85" s="74">
        <v>3</v>
      </c>
      <c r="KY85" s="74">
        <v>3</v>
      </c>
      <c r="KZ85" s="74">
        <v>4</v>
      </c>
      <c r="LA85" s="74">
        <v>1</v>
      </c>
      <c r="LB85" s="74">
        <v>1</v>
      </c>
      <c r="LC85" s="74">
        <v>0</v>
      </c>
      <c r="LD85" s="75">
        <v>0</v>
      </c>
      <c r="LE85" s="25">
        <f>(((SUM('QLQ-30 + QLQ-OV28'!KA85:KB85)/2)-1)/6)*100</f>
        <v>50</v>
      </c>
      <c r="LF85" s="24">
        <f t="shared" si="515"/>
        <v>66.666666666666671</v>
      </c>
      <c r="LG85" s="24">
        <f t="shared" si="516"/>
        <v>50</v>
      </c>
      <c r="LH85" s="24">
        <f t="shared" si="517"/>
        <v>50</v>
      </c>
      <c r="LI85" s="24">
        <f t="shared" si="518"/>
        <v>83.333333333333343</v>
      </c>
      <c r="LJ85" s="24">
        <f t="shared" si="519"/>
        <v>16.666666666666664</v>
      </c>
      <c r="LK85" s="24">
        <f t="shared" si="520"/>
        <v>66.666666666666657</v>
      </c>
      <c r="LL85" s="24">
        <f t="shared" si="521"/>
        <v>16.666666666666664</v>
      </c>
      <c r="LM85" s="24">
        <f t="shared" si="522"/>
        <v>33.333333333333329</v>
      </c>
      <c r="LN85" s="24">
        <f t="shared" si="523"/>
        <v>33.333333333333329</v>
      </c>
      <c r="LO85" s="24">
        <f t="shared" si="524"/>
        <v>66.666666666666657</v>
      </c>
      <c r="LP85" s="24">
        <f t="shared" si="525"/>
        <v>33.333333333333329</v>
      </c>
      <c r="LQ85" s="24">
        <f t="shared" si="526"/>
        <v>33.333333333333329</v>
      </c>
      <c r="LR85" s="24">
        <f t="shared" si="527"/>
        <v>33.333333333333329</v>
      </c>
      <c r="LS85" s="26">
        <f t="shared" si="528"/>
        <v>0</v>
      </c>
      <c r="LT85" s="27">
        <f t="shared" si="529"/>
        <v>33.333333333333329</v>
      </c>
      <c r="LU85" s="24">
        <f t="shared" si="530"/>
        <v>0</v>
      </c>
      <c r="LV85" s="24">
        <f t="shared" si="531"/>
        <v>77.777777777777786</v>
      </c>
      <c r="LW85" s="24">
        <f t="shared" si="532"/>
        <v>33.333333333333329</v>
      </c>
      <c r="LX85" s="24">
        <f t="shared" si="533"/>
        <v>55.55555555555555</v>
      </c>
      <c r="LY85" s="24">
        <f t="shared" si="534"/>
        <v>33.333333333333329</v>
      </c>
      <c r="LZ85" s="24">
        <f t="shared" si="535"/>
        <v>26.666666666666668</v>
      </c>
      <c r="MA85" s="26">
        <f t="shared" si="536"/>
        <v>83.333333333333343</v>
      </c>
      <c r="MB85" s="23">
        <f t="shared" si="537"/>
        <v>0</v>
      </c>
      <c r="MC85" s="16" t="e">
        <f t="shared" si="589"/>
        <v>#DIV/0!</v>
      </c>
      <c r="MD85" s="20">
        <f t="shared" si="538"/>
        <v>83.333333333333343</v>
      </c>
    </row>
    <row r="86" spans="1:342">
      <c r="A86" s="40" t="s">
        <v>90</v>
      </c>
      <c r="B86" s="4" t="str">
        <f>DANE!B86</f>
        <v>36RA</v>
      </c>
      <c r="C86" s="72">
        <f>DANE!H86</f>
        <v>43495</v>
      </c>
      <c r="D86" s="76">
        <v>2</v>
      </c>
      <c r="E86" s="77">
        <v>2</v>
      </c>
      <c r="F86" s="77">
        <v>1</v>
      </c>
      <c r="G86" s="77">
        <v>2</v>
      </c>
      <c r="H86" s="77">
        <v>1</v>
      </c>
      <c r="I86" s="77">
        <v>1</v>
      </c>
      <c r="J86" s="77">
        <v>1</v>
      </c>
      <c r="K86" s="77">
        <v>1</v>
      </c>
      <c r="L86" s="77">
        <v>2</v>
      </c>
      <c r="M86" s="77">
        <v>2</v>
      </c>
      <c r="N86" s="77">
        <v>2</v>
      </c>
      <c r="O86" s="77">
        <v>1</v>
      </c>
      <c r="P86" s="77">
        <v>2</v>
      </c>
      <c r="Q86" s="77">
        <v>1</v>
      </c>
      <c r="R86" s="77">
        <v>1</v>
      </c>
      <c r="S86" s="77">
        <v>1</v>
      </c>
      <c r="T86" s="77">
        <v>1</v>
      </c>
      <c r="U86" s="77">
        <v>1</v>
      </c>
      <c r="V86" s="77">
        <v>1</v>
      </c>
      <c r="W86" s="77">
        <v>1</v>
      </c>
      <c r="X86" s="77">
        <v>2</v>
      </c>
      <c r="Y86" s="77">
        <v>2</v>
      </c>
      <c r="Z86" s="77">
        <v>2</v>
      </c>
      <c r="AA86" s="77">
        <v>3</v>
      </c>
      <c r="AB86" s="77">
        <v>1</v>
      </c>
      <c r="AC86" s="77">
        <v>1</v>
      </c>
      <c r="AD86" s="77">
        <v>1</v>
      </c>
      <c r="AE86" s="77">
        <v>1</v>
      </c>
      <c r="AF86" s="77">
        <v>5</v>
      </c>
      <c r="AG86" s="78">
        <v>5</v>
      </c>
      <c r="AH86" s="76">
        <v>2</v>
      </c>
      <c r="AI86" s="77">
        <v>2</v>
      </c>
      <c r="AJ86" s="77">
        <v>2</v>
      </c>
      <c r="AK86" s="77">
        <v>1</v>
      </c>
      <c r="AL86" s="77">
        <v>2</v>
      </c>
      <c r="AM86" s="77">
        <v>2</v>
      </c>
      <c r="AN86" s="77">
        <v>2</v>
      </c>
      <c r="AO86" s="77">
        <v>1</v>
      </c>
      <c r="AP86" s="77">
        <v>0</v>
      </c>
      <c r="AQ86" s="77">
        <v>1</v>
      </c>
      <c r="AR86" s="77">
        <v>1</v>
      </c>
      <c r="AS86" s="77">
        <v>1</v>
      </c>
      <c r="AT86" s="77">
        <v>1</v>
      </c>
      <c r="AU86" s="77">
        <v>2</v>
      </c>
      <c r="AV86" s="77">
        <v>1</v>
      </c>
      <c r="AW86" s="77">
        <v>2</v>
      </c>
      <c r="AX86" s="77">
        <v>1</v>
      </c>
      <c r="AY86" s="77">
        <v>2</v>
      </c>
      <c r="AZ86" s="77">
        <v>2</v>
      </c>
      <c r="BA86" s="77">
        <v>2</v>
      </c>
      <c r="BB86" s="77">
        <v>2</v>
      </c>
      <c r="BC86" s="77">
        <v>2</v>
      </c>
      <c r="BD86" s="77">
        <v>2</v>
      </c>
      <c r="BE86" s="77">
        <v>3</v>
      </c>
      <c r="BF86" s="77">
        <v>2</v>
      </c>
      <c r="BG86" s="77">
        <v>2</v>
      </c>
      <c r="BH86" s="77">
        <v>2</v>
      </c>
      <c r="BI86" s="78">
        <v>2</v>
      </c>
      <c r="BJ86" s="25">
        <f>(((SUM('QLQ-30 + QLQ-OV28'!AF86:AG86)/2)-1)/6)*100</f>
        <v>66.666666666666657</v>
      </c>
      <c r="BK86" s="24">
        <f t="shared" si="539"/>
        <v>80</v>
      </c>
      <c r="BL86" s="24">
        <f t="shared" si="540"/>
        <v>100</v>
      </c>
      <c r="BM86" s="24">
        <f t="shared" si="541"/>
        <v>58.333333333333329</v>
      </c>
      <c r="BN86" s="24">
        <f t="shared" si="542"/>
        <v>100</v>
      </c>
      <c r="BO86" s="24">
        <f t="shared" si="543"/>
        <v>100</v>
      </c>
      <c r="BP86" s="24">
        <f t="shared" si="544"/>
        <v>11.111111111111109</v>
      </c>
      <c r="BQ86" s="24">
        <f t="shared" si="545"/>
        <v>0</v>
      </c>
      <c r="BR86" s="24">
        <f t="shared" si="546"/>
        <v>16.666666666666664</v>
      </c>
      <c r="BS86" s="24">
        <f t="shared" si="547"/>
        <v>0</v>
      </c>
      <c r="BT86" s="24">
        <f t="shared" si="548"/>
        <v>33.333333333333329</v>
      </c>
      <c r="BU86" s="24">
        <f t="shared" si="549"/>
        <v>33.333333333333329</v>
      </c>
      <c r="BV86" s="24">
        <f t="shared" si="550"/>
        <v>0</v>
      </c>
      <c r="BW86" s="24">
        <f t="shared" si="551"/>
        <v>0</v>
      </c>
      <c r="BX86" s="26">
        <f t="shared" si="552"/>
        <v>0</v>
      </c>
      <c r="BY86" s="27">
        <f t="shared" si="553"/>
        <v>33.333333333333329</v>
      </c>
      <c r="BZ86" s="24">
        <f t="shared" si="554"/>
        <v>20.833333333333336</v>
      </c>
      <c r="CA86" s="24">
        <f t="shared" si="555"/>
        <v>44.44444444444445</v>
      </c>
      <c r="CB86" s="24">
        <f t="shared" si="556"/>
        <v>28.571428571428577</v>
      </c>
      <c r="CC86" s="24">
        <f t="shared" si="557"/>
        <v>0</v>
      </c>
      <c r="CD86" s="24">
        <f t="shared" si="558"/>
        <v>33.333333333333329</v>
      </c>
      <c r="CE86" s="24">
        <f t="shared" si="559"/>
        <v>13.33333333333333</v>
      </c>
      <c r="CF86" s="26">
        <f t="shared" si="560"/>
        <v>0</v>
      </c>
      <c r="CG86" s="23">
        <f t="shared" si="561"/>
        <v>33.333333333333329</v>
      </c>
      <c r="CH86" s="16">
        <f t="shared" si="586"/>
        <v>20.833333333333336</v>
      </c>
      <c r="CI86" s="20">
        <f t="shared" si="562"/>
        <v>-16.666666666666664</v>
      </c>
      <c r="CJ86" s="71">
        <f>DANE!AY86</f>
        <v>43523</v>
      </c>
      <c r="CK86" s="76">
        <v>2</v>
      </c>
      <c r="CL86" s="77">
        <v>3</v>
      </c>
      <c r="CM86" s="77">
        <v>2</v>
      </c>
      <c r="CN86" s="77">
        <v>2</v>
      </c>
      <c r="CO86" s="77">
        <v>1</v>
      </c>
      <c r="CP86" s="77">
        <v>2</v>
      </c>
      <c r="CQ86" s="77">
        <v>2</v>
      </c>
      <c r="CR86" s="77">
        <v>1</v>
      </c>
      <c r="CS86" s="77">
        <v>2</v>
      </c>
      <c r="CT86" s="77">
        <v>3</v>
      </c>
      <c r="CU86" s="77">
        <v>2</v>
      </c>
      <c r="CV86" s="77">
        <v>2</v>
      </c>
      <c r="CW86" s="77">
        <v>2</v>
      </c>
      <c r="CX86" s="77">
        <v>2</v>
      </c>
      <c r="CY86" s="77">
        <v>1</v>
      </c>
      <c r="CZ86" s="77">
        <v>2</v>
      </c>
      <c r="DA86" s="77">
        <v>2</v>
      </c>
      <c r="DB86" s="77">
        <v>2</v>
      </c>
      <c r="DC86" s="77">
        <v>2</v>
      </c>
      <c r="DD86" s="77">
        <v>2</v>
      </c>
      <c r="DE86" s="77">
        <v>2</v>
      </c>
      <c r="DF86" s="77">
        <v>3</v>
      </c>
      <c r="DG86" s="77">
        <v>2</v>
      </c>
      <c r="DH86" s="77">
        <v>3</v>
      </c>
      <c r="DI86" s="77">
        <v>1</v>
      </c>
      <c r="DJ86" s="77">
        <v>2</v>
      </c>
      <c r="DK86" s="77">
        <v>2</v>
      </c>
      <c r="DL86" s="77">
        <v>1</v>
      </c>
      <c r="DM86" s="77">
        <v>4</v>
      </c>
      <c r="DN86" s="78">
        <v>4</v>
      </c>
      <c r="DO86" s="76">
        <v>2</v>
      </c>
      <c r="DP86" s="77">
        <v>2</v>
      </c>
      <c r="DQ86" s="77">
        <v>2</v>
      </c>
      <c r="DR86" s="77">
        <v>2</v>
      </c>
      <c r="DS86" s="77">
        <v>2</v>
      </c>
      <c r="DT86" s="77">
        <v>2</v>
      </c>
      <c r="DU86" s="77">
        <v>2</v>
      </c>
      <c r="DV86" s="77">
        <v>2</v>
      </c>
      <c r="DW86" s="77">
        <v>3</v>
      </c>
      <c r="DX86" s="77">
        <v>2</v>
      </c>
      <c r="DY86" s="77">
        <v>2</v>
      </c>
      <c r="DZ86" s="77">
        <v>2</v>
      </c>
      <c r="EA86" s="77">
        <v>2</v>
      </c>
      <c r="EB86" s="77">
        <v>1</v>
      </c>
      <c r="EC86" s="77">
        <v>1</v>
      </c>
      <c r="ED86" s="77">
        <v>2</v>
      </c>
      <c r="EE86" s="77">
        <v>2</v>
      </c>
      <c r="EF86" s="77">
        <v>2</v>
      </c>
      <c r="EG86" s="77">
        <v>2</v>
      </c>
      <c r="EH86" s="77">
        <v>3</v>
      </c>
      <c r="EI86" s="77">
        <v>3</v>
      </c>
      <c r="EJ86" s="77">
        <v>3</v>
      </c>
      <c r="EK86" s="77">
        <v>2</v>
      </c>
      <c r="EL86" s="77">
        <v>3</v>
      </c>
      <c r="EM86" s="77">
        <v>1</v>
      </c>
      <c r="EN86" s="77">
        <v>1</v>
      </c>
      <c r="EO86" s="77">
        <v>0</v>
      </c>
      <c r="EP86" s="78">
        <v>0</v>
      </c>
      <c r="EQ86" s="25">
        <f>(((SUM('QLQ-30 + QLQ-OV28'!DM86:DN86)/2)-1)/6)*100</f>
        <v>50</v>
      </c>
      <c r="ER86" s="24">
        <f t="shared" si="467"/>
        <v>66.666666666666671</v>
      </c>
      <c r="ES86" s="24">
        <f t="shared" si="468"/>
        <v>66.666666666666671</v>
      </c>
      <c r="ET86" s="24">
        <f t="shared" si="469"/>
        <v>50</v>
      </c>
      <c r="EU86" s="24">
        <f t="shared" si="470"/>
        <v>83.333333333333343</v>
      </c>
      <c r="EV86" s="24">
        <f t="shared" si="471"/>
        <v>66.666666666666671</v>
      </c>
      <c r="EW86" s="24">
        <f t="shared" si="472"/>
        <v>44.44444444444445</v>
      </c>
      <c r="EX86" s="24">
        <f t="shared" si="473"/>
        <v>16.666666666666664</v>
      </c>
      <c r="EY86" s="24">
        <f t="shared" si="474"/>
        <v>33.333333333333329</v>
      </c>
      <c r="EZ86" s="24">
        <f t="shared" si="475"/>
        <v>0</v>
      </c>
      <c r="FA86" s="24">
        <f t="shared" si="476"/>
        <v>33.333333333333329</v>
      </c>
      <c r="FB86" s="24">
        <f t="shared" si="477"/>
        <v>33.333333333333329</v>
      </c>
      <c r="FC86" s="24">
        <f t="shared" si="478"/>
        <v>33.333333333333329</v>
      </c>
      <c r="FD86" s="24">
        <f t="shared" si="479"/>
        <v>33.333333333333329</v>
      </c>
      <c r="FE86" s="26">
        <f t="shared" si="480"/>
        <v>0</v>
      </c>
      <c r="FF86" s="27">
        <f t="shared" si="481"/>
        <v>66.666666666666657</v>
      </c>
      <c r="FG86" s="24">
        <f t="shared" si="482"/>
        <v>0</v>
      </c>
      <c r="FH86" s="24">
        <f t="shared" si="483"/>
        <v>55.55555555555555</v>
      </c>
      <c r="FI86" s="24">
        <f t="shared" si="484"/>
        <v>33.333333333333329</v>
      </c>
      <c r="FJ86" s="24">
        <f t="shared" si="485"/>
        <v>33.333333333333329</v>
      </c>
      <c r="FK86" s="24">
        <f t="shared" si="486"/>
        <v>33.333333333333329</v>
      </c>
      <c r="FL86" s="24">
        <f t="shared" si="487"/>
        <v>20.000000000000004</v>
      </c>
      <c r="FM86" s="26">
        <f t="shared" si="488"/>
        <v>50</v>
      </c>
      <c r="FN86" s="23">
        <f t="shared" si="489"/>
        <v>0</v>
      </c>
      <c r="FO86" s="16" t="e">
        <f t="shared" si="587"/>
        <v>#DIV/0!</v>
      </c>
      <c r="FP86" s="20">
        <f t="shared" si="490"/>
        <v>50</v>
      </c>
      <c r="FQ86" s="71">
        <f>DANE!CF86</f>
        <v>43579</v>
      </c>
      <c r="FR86" s="76">
        <v>3</v>
      </c>
      <c r="FS86" s="77">
        <v>3</v>
      </c>
      <c r="FT86" s="77">
        <v>2</v>
      </c>
      <c r="FU86" s="77">
        <v>3</v>
      </c>
      <c r="FV86" s="77">
        <v>1</v>
      </c>
      <c r="FW86" s="77">
        <v>2</v>
      </c>
      <c r="FX86" s="77">
        <v>3</v>
      </c>
      <c r="FY86" s="77">
        <v>1</v>
      </c>
      <c r="FZ86" s="77">
        <v>2</v>
      </c>
      <c r="GA86" s="77">
        <v>3</v>
      </c>
      <c r="GB86" s="77">
        <v>2</v>
      </c>
      <c r="GC86" s="77">
        <v>3</v>
      </c>
      <c r="GD86" s="77">
        <v>3</v>
      </c>
      <c r="GE86" s="77">
        <v>3</v>
      </c>
      <c r="GF86" s="77">
        <v>2</v>
      </c>
      <c r="GG86" s="77">
        <v>2</v>
      </c>
      <c r="GH86" s="77">
        <v>3</v>
      </c>
      <c r="GI86" s="77">
        <v>3</v>
      </c>
      <c r="GJ86" s="77">
        <v>2</v>
      </c>
      <c r="GK86" s="77">
        <v>2</v>
      </c>
      <c r="GL86" s="77">
        <v>3</v>
      </c>
      <c r="GM86" s="77">
        <v>3</v>
      </c>
      <c r="GN86" s="77">
        <v>3</v>
      </c>
      <c r="GO86" s="77">
        <v>3</v>
      </c>
      <c r="GP86" s="77">
        <v>1</v>
      </c>
      <c r="GQ86" s="77">
        <v>3</v>
      </c>
      <c r="GR86" s="77">
        <v>3</v>
      </c>
      <c r="GS86" s="77">
        <v>1</v>
      </c>
      <c r="GT86" s="77">
        <v>3</v>
      </c>
      <c r="GU86" s="78">
        <v>3</v>
      </c>
      <c r="GV86" s="76">
        <v>2</v>
      </c>
      <c r="GW86" s="77">
        <v>3</v>
      </c>
      <c r="GX86" s="77">
        <v>3</v>
      </c>
      <c r="GY86" s="77">
        <v>3</v>
      </c>
      <c r="GZ86" s="77">
        <v>3</v>
      </c>
      <c r="HA86" s="77">
        <v>3</v>
      </c>
      <c r="HB86" s="77">
        <v>3</v>
      </c>
      <c r="HC86" s="77">
        <v>4</v>
      </c>
      <c r="HD86" s="77">
        <v>4</v>
      </c>
      <c r="HE86" s="77">
        <v>3</v>
      </c>
      <c r="HF86" s="77">
        <v>3</v>
      </c>
      <c r="HG86" s="77">
        <v>3</v>
      </c>
      <c r="HH86" s="77">
        <v>3</v>
      </c>
      <c r="HI86" s="77">
        <v>2</v>
      </c>
      <c r="HJ86" s="77">
        <v>1</v>
      </c>
      <c r="HK86" s="77">
        <v>2</v>
      </c>
      <c r="HL86" s="77">
        <v>3</v>
      </c>
      <c r="HM86" s="77">
        <v>3</v>
      </c>
      <c r="HN86" s="77">
        <v>3</v>
      </c>
      <c r="HO86" s="77">
        <v>3</v>
      </c>
      <c r="HP86" s="77">
        <v>3</v>
      </c>
      <c r="HQ86" s="77">
        <v>3</v>
      </c>
      <c r="HR86" s="77">
        <v>3</v>
      </c>
      <c r="HS86" s="77">
        <v>4</v>
      </c>
      <c r="HT86" s="77">
        <v>1</v>
      </c>
      <c r="HU86" s="77">
        <v>1</v>
      </c>
      <c r="HV86" s="77">
        <v>0</v>
      </c>
      <c r="HW86" s="78">
        <v>0</v>
      </c>
      <c r="HX86" s="25">
        <f>(((SUM('QLQ-30 + QLQ-OV28'!GT86:GU86)/2)-1)/6)*100</f>
        <v>33.333333333333329</v>
      </c>
      <c r="HY86" s="24">
        <f t="shared" si="491"/>
        <v>53.333333333333343</v>
      </c>
      <c r="HZ86" s="24">
        <f t="shared" si="492"/>
        <v>50</v>
      </c>
      <c r="IA86" s="24">
        <f t="shared" si="493"/>
        <v>33.333333333333336</v>
      </c>
      <c r="IB86" s="24">
        <f t="shared" si="494"/>
        <v>83.333333333333343</v>
      </c>
      <c r="IC86" s="24">
        <f t="shared" si="495"/>
        <v>33.333333333333336</v>
      </c>
      <c r="ID86" s="24">
        <f t="shared" si="496"/>
        <v>66.666666666666657</v>
      </c>
      <c r="IE86" s="24">
        <f t="shared" si="497"/>
        <v>50</v>
      </c>
      <c r="IF86" s="24">
        <f t="shared" si="498"/>
        <v>33.333333333333329</v>
      </c>
      <c r="IG86" s="24">
        <f t="shared" si="499"/>
        <v>0</v>
      </c>
      <c r="IH86" s="24">
        <f t="shared" si="500"/>
        <v>33.333333333333329</v>
      </c>
      <c r="II86" s="24">
        <f t="shared" si="501"/>
        <v>66.666666666666657</v>
      </c>
      <c r="IJ86" s="24">
        <f t="shared" si="502"/>
        <v>33.333333333333329</v>
      </c>
      <c r="IK86" s="24">
        <f t="shared" si="503"/>
        <v>66.666666666666657</v>
      </c>
      <c r="IL86" s="26">
        <f t="shared" si="504"/>
        <v>0</v>
      </c>
      <c r="IM86" s="27">
        <f t="shared" si="505"/>
        <v>66.666666666666657</v>
      </c>
      <c r="IN86" s="24">
        <f t="shared" si="506"/>
        <v>0</v>
      </c>
      <c r="IO86" s="24">
        <f t="shared" si="507"/>
        <v>77.777777777777786</v>
      </c>
      <c r="IP86" s="24">
        <f t="shared" si="508"/>
        <v>61.904761904761905</v>
      </c>
      <c r="IQ86" s="24">
        <f t="shared" si="509"/>
        <v>66.666666666666657</v>
      </c>
      <c r="IR86" s="24">
        <f t="shared" si="510"/>
        <v>66.666666666666657</v>
      </c>
      <c r="IS86" s="24">
        <f t="shared" si="511"/>
        <v>40.000000000000007</v>
      </c>
      <c r="IT86" s="26">
        <f t="shared" si="512"/>
        <v>100</v>
      </c>
      <c r="IU86" s="23">
        <f t="shared" si="513"/>
        <v>0</v>
      </c>
      <c r="IV86" s="16" t="e">
        <f t="shared" si="588"/>
        <v>#DIV/0!</v>
      </c>
      <c r="IW86" s="20">
        <f t="shared" si="514"/>
        <v>100</v>
      </c>
      <c r="IX86" s="71">
        <f>DANE!DM86</f>
        <v>43620</v>
      </c>
      <c r="IY86" s="76">
        <v>4</v>
      </c>
      <c r="IZ86" s="77">
        <v>4</v>
      </c>
      <c r="JA86" s="77">
        <v>3</v>
      </c>
      <c r="JB86" s="77">
        <v>4</v>
      </c>
      <c r="JC86" s="77">
        <v>2</v>
      </c>
      <c r="JD86" s="77">
        <v>3</v>
      </c>
      <c r="JE86" s="77">
        <v>4</v>
      </c>
      <c r="JF86" s="77">
        <v>2</v>
      </c>
      <c r="JG86" s="77">
        <v>3</v>
      </c>
      <c r="JH86" s="77">
        <v>4</v>
      </c>
      <c r="JI86" s="77">
        <v>3</v>
      </c>
      <c r="JJ86" s="77">
        <v>4</v>
      </c>
      <c r="JK86" s="77">
        <v>4</v>
      </c>
      <c r="JL86" s="77">
        <v>4</v>
      </c>
      <c r="JM86" s="77">
        <v>3</v>
      </c>
      <c r="JN86" s="77">
        <v>3</v>
      </c>
      <c r="JO86" s="77">
        <v>3</v>
      </c>
      <c r="JP86" s="77">
        <v>4</v>
      </c>
      <c r="JQ86" s="77">
        <v>3</v>
      </c>
      <c r="JR86" s="77">
        <v>3</v>
      </c>
      <c r="JS86" s="77">
        <v>4</v>
      </c>
      <c r="JT86" s="77">
        <v>4</v>
      </c>
      <c r="JU86" s="77">
        <v>4</v>
      </c>
      <c r="JV86" s="77">
        <v>4</v>
      </c>
      <c r="JW86" s="77">
        <v>1</v>
      </c>
      <c r="JX86" s="77">
        <v>4</v>
      </c>
      <c r="JY86" s="77">
        <v>4</v>
      </c>
      <c r="JZ86" s="77">
        <v>2</v>
      </c>
      <c r="KA86" s="77">
        <v>2</v>
      </c>
      <c r="KB86" s="78">
        <v>1</v>
      </c>
      <c r="KC86" s="76">
        <v>3</v>
      </c>
      <c r="KD86" s="77">
        <v>4</v>
      </c>
      <c r="KE86" s="77">
        <v>4</v>
      </c>
      <c r="KF86" s="77">
        <v>3</v>
      </c>
      <c r="KG86" s="77">
        <v>4</v>
      </c>
      <c r="KH86" s="77">
        <v>4</v>
      </c>
      <c r="KI86" s="77">
        <v>4</v>
      </c>
      <c r="KJ86" s="77">
        <v>4</v>
      </c>
      <c r="KK86" s="77">
        <v>4</v>
      </c>
      <c r="KL86" s="77">
        <v>4</v>
      </c>
      <c r="KM86" s="77">
        <v>4</v>
      </c>
      <c r="KN86" s="77">
        <v>4</v>
      </c>
      <c r="KO86" s="77">
        <v>4</v>
      </c>
      <c r="KP86" s="77">
        <v>3</v>
      </c>
      <c r="KQ86" s="77">
        <v>2</v>
      </c>
      <c r="KR86" s="77">
        <v>3</v>
      </c>
      <c r="KS86" s="77">
        <v>3</v>
      </c>
      <c r="KT86" s="77">
        <v>4</v>
      </c>
      <c r="KU86" s="77">
        <v>4</v>
      </c>
      <c r="KV86" s="77">
        <v>4</v>
      </c>
      <c r="KW86" s="77">
        <v>4</v>
      </c>
      <c r="KX86" s="77">
        <v>4</v>
      </c>
      <c r="KY86" s="77">
        <v>4</v>
      </c>
      <c r="KZ86" s="77">
        <v>4</v>
      </c>
      <c r="LA86" s="77">
        <v>1</v>
      </c>
      <c r="LB86" s="77">
        <v>1</v>
      </c>
      <c r="LC86" s="77">
        <v>0</v>
      </c>
      <c r="LD86" s="78">
        <v>0</v>
      </c>
      <c r="LE86" s="25">
        <f>(((SUM('QLQ-30 + QLQ-OV28'!KA86:KB86)/2)-1)/6)*100</f>
        <v>8.3333333333333321</v>
      </c>
      <c r="LF86" s="24">
        <f t="shared" si="515"/>
        <v>20.000000000000007</v>
      </c>
      <c r="LG86" s="24">
        <f t="shared" si="516"/>
        <v>16.666666666666664</v>
      </c>
      <c r="LH86" s="24">
        <f t="shared" si="517"/>
        <v>0</v>
      </c>
      <c r="LI86" s="24">
        <f t="shared" si="518"/>
        <v>66.666666666666671</v>
      </c>
      <c r="LJ86" s="24">
        <f t="shared" si="519"/>
        <v>0</v>
      </c>
      <c r="LK86" s="24">
        <f t="shared" si="520"/>
        <v>100</v>
      </c>
      <c r="LL86" s="24">
        <f t="shared" si="521"/>
        <v>83.333333333333343</v>
      </c>
      <c r="LM86" s="24">
        <f t="shared" si="522"/>
        <v>66.666666666666657</v>
      </c>
      <c r="LN86" s="24">
        <f t="shared" si="523"/>
        <v>33.333333333333329</v>
      </c>
      <c r="LO86" s="24">
        <f t="shared" si="524"/>
        <v>66.666666666666657</v>
      </c>
      <c r="LP86" s="24">
        <f t="shared" si="525"/>
        <v>100</v>
      </c>
      <c r="LQ86" s="24">
        <f t="shared" si="526"/>
        <v>66.666666666666657</v>
      </c>
      <c r="LR86" s="24">
        <f t="shared" si="527"/>
        <v>66.666666666666657</v>
      </c>
      <c r="LS86" s="26">
        <f t="shared" si="528"/>
        <v>33.333333333333329</v>
      </c>
      <c r="LT86" s="27">
        <f t="shared" si="529"/>
        <v>100</v>
      </c>
      <c r="LU86" s="24">
        <f t="shared" si="530"/>
        <v>0</v>
      </c>
      <c r="LV86" s="24">
        <f t="shared" si="531"/>
        <v>100</v>
      </c>
      <c r="LW86" s="24">
        <f t="shared" si="532"/>
        <v>90.476190476190482</v>
      </c>
      <c r="LX86" s="24">
        <f t="shared" si="533"/>
        <v>100</v>
      </c>
      <c r="LY86" s="24">
        <f t="shared" si="534"/>
        <v>100</v>
      </c>
      <c r="LZ86" s="24">
        <f t="shared" si="535"/>
        <v>66.666666666666657</v>
      </c>
      <c r="MA86" s="26">
        <f t="shared" si="536"/>
        <v>100</v>
      </c>
      <c r="MB86" s="23">
        <f t="shared" si="537"/>
        <v>0</v>
      </c>
      <c r="MC86" s="16" t="e">
        <f t="shared" si="589"/>
        <v>#DIV/0!</v>
      </c>
      <c r="MD86" s="20">
        <f t="shared" si="538"/>
        <v>100</v>
      </c>
    </row>
    <row r="87" spans="1:342">
      <c r="A87" s="40" t="s">
        <v>91</v>
      </c>
      <c r="B87" s="4" t="str">
        <f>DANE!B87</f>
        <v>88KH</v>
      </c>
      <c r="C87" s="72">
        <f>DANE!H87</f>
        <v>43731</v>
      </c>
      <c r="D87" s="76">
        <v>2</v>
      </c>
      <c r="E87" s="77">
        <v>3</v>
      </c>
      <c r="F87" s="77">
        <v>2</v>
      </c>
      <c r="G87" s="77">
        <v>2</v>
      </c>
      <c r="H87" s="77">
        <v>1</v>
      </c>
      <c r="I87" s="77">
        <v>2</v>
      </c>
      <c r="J87" s="77">
        <v>2</v>
      </c>
      <c r="K87" s="77">
        <v>2</v>
      </c>
      <c r="L87" s="77">
        <v>2</v>
      </c>
      <c r="M87" s="77">
        <v>3</v>
      </c>
      <c r="N87" s="77">
        <v>2</v>
      </c>
      <c r="O87" s="77">
        <v>2</v>
      </c>
      <c r="P87" s="77">
        <v>2</v>
      </c>
      <c r="Q87" s="77">
        <v>2</v>
      </c>
      <c r="R87" s="77">
        <v>1</v>
      </c>
      <c r="S87" s="77">
        <v>3</v>
      </c>
      <c r="T87" s="77">
        <v>1</v>
      </c>
      <c r="U87" s="77">
        <v>2</v>
      </c>
      <c r="V87" s="77">
        <v>2</v>
      </c>
      <c r="W87" s="77">
        <v>2</v>
      </c>
      <c r="X87" s="77">
        <v>2</v>
      </c>
      <c r="Y87" s="77">
        <v>3</v>
      </c>
      <c r="Z87" s="77">
        <v>2</v>
      </c>
      <c r="AA87" s="77">
        <v>2</v>
      </c>
      <c r="AB87" s="77">
        <v>2</v>
      </c>
      <c r="AC87" s="77">
        <v>2</v>
      </c>
      <c r="AD87" s="77">
        <v>2</v>
      </c>
      <c r="AE87" s="77">
        <v>2</v>
      </c>
      <c r="AF87" s="77">
        <v>4</v>
      </c>
      <c r="AG87" s="78">
        <v>4</v>
      </c>
      <c r="AH87" s="76">
        <v>2</v>
      </c>
      <c r="AI87" s="77">
        <v>3</v>
      </c>
      <c r="AJ87" s="77">
        <v>3</v>
      </c>
      <c r="AK87" s="77">
        <v>2</v>
      </c>
      <c r="AL87" s="77">
        <v>3</v>
      </c>
      <c r="AM87" s="77">
        <v>2</v>
      </c>
      <c r="AN87" s="77">
        <v>2</v>
      </c>
      <c r="AO87" s="77">
        <v>1</v>
      </c>
      <c r="AP87" s="77">
        <v>0</v>
      </c>
      <c r="AQ87" s="77">
        <v>1</v>
      </c>
      <c r="AR87" s="77">
        <v>2</v>
      </c>
      <c r="AS87" s="77">
        <v>2</v>
      </c>
      <c r="AT87" s="77">
        <v>2</v>
      </c>
      <c r="AU87" s="77">
        <v>2</v>
      </c>
      <c r="AV87" s="77">
        <v>2</v>
      </c>
      <c r="AW87" s="77">
        <v>3</v>
      </c>
      <c r="AX87" s="77">
        <v>2</v>
      </c>
      <c r="AY87" s="77">
        <v>1</v>
      </c>
      <c r="AZ87" s="77">
        <v>1</v>
      </c>
      <c r="BA87" s="77">
        <v>2</v>
      </c>
      <c r="BB87" s="77">
        <v>2</v>
      </c>
      <c r="BC87" s="77">
        <v>3</v>
      </c>
      <c r="BD87" s="77">
        <v>3</v>
      </c>
      <c r="BE87" s="77">
        <v>3</v>
      </c>
      <c r="BF87" s="77">
        <v>1</v>
      </c>
      <c r="BG87" s="77">
        <v>1</v>
      </c>
      <c r="BH87" s="77">
        <v>0</v>
      </c>
      <c r="BI87" s="78">
        <v>0</v>
      </c>
      <c r="BJ87" s="25">
        <f>(((SUM('QLQ-30 + QLQ-OV28'!AF87:AG87)/2)-1)/6)*100</f>
        <v>50</v>
      </c>
      <c r="BK87" s="24">
        <f t="shared" si="539"/>
        <v>66.666666666666671</v>
      </c>
      <c r="BL87" s="24">
        <f t="shared" si="540"/>
        <v>66.666666666666671</v>
      </c>
      <c r="BM87" s="24">
        <f t="shared" si="541"/>
        <v>58.333333333333329</v>
      </c>
      <c r="BN87" s="24">
        <f t="shared" si="542"/>
        <v>66.666666666666671</v>
      </c>
      <c r="BO87" s="24">
        <f t="shared" si="543"/>
        <v>66.666666666666671</v>
      </c>
      <c r="BP87" s="24">
        <f t="shared" si="544"/>
        <v>44.44444444444445</v>
      </c>
      <c r="BQ87" s="24">
        <f t="shared" si="545"/>
        <v>16.666666666666664</v>
      </c>
      <c r="BR87" s="24">
        <f t="shared" si="546"/>
        <v>33.333333333333329</v>
      </c>
      <c r="BS87" s="24">
        <f t="shared" si="547"/>
        <v>33.333333333333329</v>
      </c>
      <c r="BT87" s="24">
        <f t="shared" si="548"/>
        <v>33.333333333333329</v>
      </c>
      <c r="BU87" s="24">
        <f t="shared" si="549"/>
        <v>33.333333333333329</v>
      </c>
      <c r="BV87" s="24">
        <f t="shared" si="550"/>
        <v>66.666666666666657</v>
      </c>
      <c r="BW87" s="24">
        <f t="shared" si="551"/>
        <v>0</v>
      </c>
      <c r="BX87" s="26">
        <f t="shared" si="552"/>
        <v>33.333333333333329</v>
      </c>
      <c r="BY87" s="27">
        <f t="shared" si="553"/>
        <v>33.333333333333329</v>
      </c>
      <c r="BZ87" s="24">
        <f t="shared" si="554"/>
        <v>0</v>
      </c>
      <c r="CA87" s="24">
        <f t="shared" si="555"/>
        <v>66.666666666666657</v>
      </c>
      <c r="CB87" s="24">
        <f t="shared" si="556"/>
        <v>47.619047619047613</v>
      </c>
      <c r="CC87" s="24">
        <f t="shared" si="557"/>
        <v>33.333333333333329</v>
      </c>
      <c r="CD87" s="24">
        <f t="shared" si="558"/>
        <v>0</v>
      </c>
      <c r="CE87" s="24">
        <f t="shared" si="559"/>
        <v>33.333333333333329</v>
      </c>
      <c r="CF87" s="26">
        <f t="shared" si="560"/>
        <v>0</v>
      </c>
      <c r="CG87" s="23">
        <f t="shared" si="561"/>
        <v>0</v>
      </c>
      <c r="CH87" s="16" t="e">
        <f t="shared" si="586"/>
        <v>#DIV/0!</v>
      </c>
      <c r="CI87" s="20">
        <f t="shared" si="562"/>
        <v>-16.666666666666664</v>
      </c>
      <c r="CJ87" s="71">
        <f>DANE!AY87</f>
        <v>43769</v>
      </c>
      <c r="CK87" s="76">
        <v>2</v>
      </c>
      <c r="CL87" s="77">
        <v>3</v>
      </c>
      <c r="CM87" s="77">
        <v>2</v>
      </c>
      <c r="CN87" s="77">
        <v>3</v>
      </c>
      <c r="CO87" s="77">
        <v>1</v>
      </c>
      <c r="CP87" s="77">
        <v>2</v>
      </c>
      <c r="CQ87" s="77">
        <v>2</v>
      </c>
      <c r="CR87" s="77">
        <v>2</v>
      </c>
      <c r="CS87" s="77">
        <v>2</v>
      </c>
      <c r="CT87" s="77">
        <v>3</v>
      </c>
      <c r="CU87" s="77">
        <v>2</v>
      </c>
      <c r="CV87" s="77">
        <v>3</v>
      </c>
      <c r="CW87" s="77">
        <v>2</v>
      </c>
      <c r="CX87" s="77">
        <v>2</v>
      </c>
      <c r="CY87" s="77">
        <v>1</v>
      </c>
      <c r="CZ87" s="77">
        <v>3</v>
      </c>
      <c r="DA87" s="77">
        <v>1</v>
      </c>
      <c r="DB87" s="77">
        <v>3</v>
      </c>
      <c r="DC87" s="77">
        <v>2</v>
      </c>
      <c r="DD87" s="77">
        <v>2</v>
      </c>
      <c r="DE87" s="77">
        <v>3</v>
      </c>
      <c r="DF87" s="77">
        <v>3</v>
      </c>
      <c r="DG87" s="77">
        <v>2</v>
      </c>
      <c r="DH87" s="77">
        <v>3</v>
      </c>
      <c r="DI87" s="77">
        <v>2</v>
      </c>
      <c r="DJ87" s="77">
        <v>2</v>
      </c>
      <c r="DK87" s="77">
        <v>2</v>
      </c>
      <c r="DL87" s="77">
        <v>2</v>
      </c>
      <c r="DM87" s="77">
        <v>4</v>
      </c>
      <c r="DN87" s="78">
        <v>4</v>
      </c>
      <c r="DO87" s="76">
        <v>2</v>
      </c>
      <c r="DP87" s="77">
        <v>3</v>
      </c>
      <c r="DQ87" s="77">
        <v>3</v>
      </c>
      <c r="DR87" s="77">
        <v>2</v>
      </c>
      <c r="DS87" s="77">
        <v>4</v>
      </c>
      <c r="DT87" s="77">
        <v>3</v>
      </c>
      <c r="DU87" s="77">
        <v>3</v>
      </c>
      <c r="DV87" s="77">
        <v>2</v>
      </c>
      <c r="DW87" s="77">
        <v>3</v>
      </c>
      <c r="DX87" s="77">
        <v>2</v>
      </c>
      <c r="DY87" s="77">
        <v>2</v>
      </c>
      <c r="DZ87" s="77">
        <v>2</v>
      </c>
      <c r="EA87" s="77">
        <v>3</v>
      </c>
      <c r="EB87" s="77">
        <v>2</v>
      </c>
      <c r="EC87" s="77">
        <v>2</v>
      </c>
      <c r="ED87" s="77">
        <v>3</v>
      </c>
      <c r="EE87" s="77">
        <v>2</v>
      </c>
      <c r="EF87" s="77">
        <v>2</v>
      </c>
      <c r="EG87" s="77">
        <v>2</v>
      </c>
      <c r="EH87" s="77">
        <v>2</v>
      </c>
      <c r="EI87" s="77">
        <v>2</v>
      </c>
      <c r="EJ87" s="77">
        <v>4</v>
      </c>
      <c r="EK87" s="77">
        <v>4</v>
      </c>
      <c r="EL87" s="77">
        <v>4</v>
      </c>
      <c r="EM87" s="77">
        <v>1</v>
      </c>
      <c r="EN87" s="77">
        <v>1</v>
      </c>
      <c r="EO87" s="77">
        <v>0</v>
      </c>
      <c r="EP87" s="78">
        <v>0</v>
      </c>
      <c r="EQ87" s="25">
        <f>(((SUM('QLQ-30 + QLQ-OV28'!DM87:DN87)/2)-1)/6)*100</f>
        <v>50</v>
      </c>
      <c r="ER87" s="24">
        <f t="shared" si="467"/>
        <v>59.999999999999986</v>
      </c>
      <c r="ES87" s="24">
        <f t="shared" si="468"/>
        <v>66.666666666666671</v>
      </c>
      <c r="ET87" s="24">
        <f t="shared" si="469"/>
        <v>41.666666666666664</v>
      </c>
      <c r="EU87" s="24">
        <f t="shared" si="470"/>
        <v>66.666666666666671</v>
      </c>
      <c r="EV87" s="24">
        <f t="shared" si="471"/>
        <v>66.666666666666671</v>
      </c>
      <c r="EW87" s="24">
        <f t="shared" si="472"/>
        <v>66.666666666666657</v>
      </c>
      <c r="EX87" s="24">
        <f t="shared" si="473"/>
        <v>16.666666666666664</v>
      </c>
      <c r="EY87" s="24">
        <f t="shared" si="474"/>
        <v>33.333333333333329</v>
      </c>
      <c r="EZ87" s="24">
        <f t="shared" si="475"/>
        <v>33.333333333333329</v>
      </c>
      <c r="FA87" s="24">
        <f t="shared" si="476"/>
        <v>33.333333333333329</v>
      </c>
      <c r="FB87" s="24">
        <f t="shared" si="477"/>
        <v>33.333333333333329</v>
      </c>
      <c r="FC87" s="24">
        <f t="shared" si="478"/>
        <v>66.666666666666657</v>
      </c>
      <c r="FD87" s="24">
        <f t="shared" si="479"/>
        <v>0</v>
      </c>
      <c r="FE87" s="26">
        <f t="shared" si="480"/>
        <v>33.333333333333329</v>
      </c>
      <c r="FF87" s="27">
        <f t="shared" si="481"/>
        <v>33.333333333333329</v>
      </c>
      <c r="FG87" s="24">
        <f t="shared" si="482"/>
        <v>0</v>
      </c>
      <c r="FH87" s="24">
        <f t="shared" si="483"/>
        <v>100</v>
      </c>
      <c r="FI87" s="24">
        <f t="shared" si="484"/>
        <v>61.904761904761905</v>
      </c>
      <c r="FJ87" s="24">
        <f t="shared" si="485"/>
        <v>44.44444444444445</v>
      </c>
      <c r="FK87" s="24">
        <f t="shared" si="486"/>
        <v>33.333333333333329</v>
      </c>
      <c r="FL87" s="24">
        <f t="shared" si="487"/>
        <v>40.000000000000007</v>
      </c>
      <c r="FM87" s="26">
        <f t="shared" si="488"/>
        <v>50</v>
      </c>
      <c r="FN87" s="23">
        <f t="shared" si="489"/>
        <v>0</v>
      </c>
      <c r="FO87" s="16" t="e">
        <f t="shared" si="587"/>
        <v>#DIV/0!</v>
      </c>
      <c r="FP87" s="20">
        <f t="shared" si="490"/>
        <v>50</v>
      </c>
      <c r="FQ87" s="71">
        <f>DANE!CF87</f>
        <v>43826</v>
      </c>
      <c r="FR87" s="76">
        <v>3</v>
      </c>
      <c r="FS87" s="77">
        <v>4</v>
      </c>
      <c r="FT87" s="77">
        <v>3</v>
      </c>
      <c r="FU87" s="77">
        <v>3</v>
      </c>
      <c r="FV87" s="77">
        <v>2</v>
      </c>
      <c r="FW87" s="77">
        <v>3</v>
      </c>
      <c r="FX87" s="77">
        <v>3</v>
      </c>
      <c r="FY87" s="77">
        <v>2</v>
      </c>
      <c r="FZ87" s="77">
        <v>2</v>
      </c>
      <c r="GA87" s="77">
        <v>3</v>
      </c>
      <c r="GB87" s="77">
        <v>2</v>
      </c>
      <c r="GC87" s="77">
        <v>3</v>
      </c>
      <c r="GD87" s="77">
        <v>3</v>
      </c>
      <c r="GE87" s="77">
        <v>2</v>
      </c>
      <c r="GF87" s="77">
        <v>1</v>
      </c>
      <c r="GG87" s="77">
        <v>2</v>
      </c>
      <c r="GH87" s="77">
        <v>1</v>
      </c>
      <c r="GI87" s="77">
        <v>3</v>
      </c>
      <c r="GJ87" s="77">
        <v>2</v>
      </c>
      <c r="GK87" s="77">
        <v>3</v>
      </c>
      <c r="GL87" s="77">
        <v>3</v>
      </c>
      <c r="GM87" s="77">
        <v>4</v>
      </c>
      <c r="GN87" s="77">
        <v>3</v>
      </c>
      <c r="GO87" s="77">
        <v>4</v>
      </c>
      <c r="GP87" s="77">
        <v>2</v>
      </c>
      <c r="GQ87" s="77">
        <v>4</v>
      </c>
      <c r="GR87" s="77">
        <v>4</v>
      </c>
      <c r="GS87" s="77">
        <v>2</v>
      </c>
      <c r="GT87" s="77">
        <v>4</v>
      </c>
      <c r="GU87" s="78">
        <v>4</v>
      </c>
      <c r="GV87" s="76">
        <v>2</v>
      </c>
      <c r="GW87" s="77">
        <v>3</v>
      </c>
      <c r="GX87" s="77">
        <v>3</v>
      </c>
      <c r="GY87" s="77">
        <v>2</v>
      </c>
      <c r="GZ87" s="77">
        <v>4</v>
      </c>
      <c r="HA87" s="77">
        <v>4</v>
      </c>
      <c r="HB87" s="77">
        <v>4</v>
      </c>
      <c r="HC87" s="77">
        <v>4</v>
      </c>
      <c r="HD87" s="77">
        <v>3</v>
      </c>
      <c r="HE87" s="77">
        <v>2</v>
      </c>
      <c r="HF87" s="77">
        <v>3</v>
      </c>
      <c r="HG87" s="77">
        <v>3</v>
      </c>
      <c r="HH87" s="77">
        <v>3</v>
      </c>
      <c r="HI87" s="77">
        <v>2</v>
      </c>
      <c r="HJ87" s="77">
        <v>2</v>
      </c>
      <c r="HK87" s="77">
        <v>3</v>
      </c>
      <c r="HL87" s="77">
        <v>2</v>
      </c>
      <c r="HM87" s="77">
        <v>2</v>
      </c>
      <c r="HN87" s="77">
        <v>2</v>
      </c>
      <c r="HO87" s="77">
        <v>2</v>
      </c>
      <c r="HP87" s="77">
        <v>2</v>
      </c>
      <c r="HQ87" s="77">
        <v>4</v>
      </c>
      <c r="HR87" s="77">
        <v>3</v>
      </c>
      <c r="HS87" s="77">
        <v>4</v>
      </c>
      <c r="HT87" s="77">
        <v>1</v>
      </c>
      <c r="HU87" s="77">
        <v>1</v>
      </c>
      <c r="HV87" s="77">
        <v>0</v>
      </c>
      <c r="HW87" s="78">
        <v>0</v>
      </c>
      <c r="HX87" s="25">
        <f>(((SUM('QLQ-30 + QLQ-OV28'!GT87:GU87)/2)-1)/6)*100</f>
        <v>50</v>
      </c>
      <c r="HY87" s="24">
        <f t="shared" si="491"/>
        <v>33.333333333333336</v>
      </c>
      <c r="HZ87" s="24">
        <f t="shared" si="492"/>
        <v>33.333333333333336</v>
      </c>
      <c r="IA87" s="24">
        <f t="shared" si="493"/>
        <v>16.666666666666664</v>
      </c>
      <c r="IB87" s="24">
        <f t="shared" si="494"/>
        <v>50</v>
      </c>
      <c r="IC87" s="24">
        <f t="shared" si="495"/>
        <v>0</v>
      </c>
      <c r="ID87" s="24">
        <f t="shared" si="496"/>
        <v>66.666666666666657</v>
      </c>
      <c r="IE87" s="24">
        <f t="shared" si="497"/>
        <v>16.666666666666664</v>
      </c>
      <c r="IF87" s="24">
        <f t="shared" si="498"/>
        <v>33.333333333333329</v>
      </c>
      <c r="IG87" s="24">
        <f t="shared" si="499"/>
        <v>33.333333333333329</v>
      </c>
      <c r="IH87" s="24">
        <f t="shared" si="500"/>
        <v>33.333333333333329</v>
      </c>
      <c r="II87" s="24">
        <f t="shared" si="501"/>
        <v>66.666666666666657</v>
      </c>
      <c r="IJ87" s="24">
        <f t="shared" si="502"/>
        <v>33.333333333333329</v>
      </c>
      <c r="IK87" s="24">
        <f t="shared" si="503"/>
        <v>0</v>
      </c>
      <c r="IL87" s="26">
        <f t="shared" si="504"/>
        <v>33.333333333333329</v>
      </c>
      <c r="IM87" s="27">
        <f t="shared" si="505"/>
        <v>33.333333333333329</v>
      </c>
      <c r="IN87" s="24">
        <f t="shared" si="506"/>
        <v>0</v>
      </c>
      <c r="IO87" s="24">
        <f t="shared" si="507"/>
        <v>88.888888888888886</v>
      </c>
      <c r="IP87" s="24">
        <f t="shared" si="508"/>
        <v>71.428571428571431</v>
      </c>
      <c r="IQ87" s="24">
        <f t="shared" si="509"/>
        <v>66.666666666666657</v>
      </c>
      <c r="IR87" s="24">
        <f t="shared" si="510"/>
        <v>33.333333333333329</v>
      </c>
      <c r="IS87" s="24">
        <f t="shared" si="511"/>
        <v>40.000000000000007</v>
      </c>
      <c r="IT87" s="26">
        <f t="shared" si="512"/>
        <v>83.333333333333343</v>
      </c>
      <c r="IU87" s="23">
        <f t="shared" si="513"/>
        <v>0</v>
      </c>
      <c r="IV87" s="16" t="e">
        <f t="shared" si="588"/>
        <v>#DIV/0!</v>
      </c>
      <c r="IW87" s="20">
        <f t="shared" si="514"/>
        <v>83.333333333333343</v>
      </c>
      <c r="IX87" s="71">
        <f>DANE!DM87</f>
        <v>43882</v>
      </c>
      <c r="IY87" s="76">
        <v>4</v>
      </c>
      <c r="IZ87" s="77">
        <v>4</v>
      </c>
      <c r="JA87" s="77">
        <v>3</v>
      </c>
      <c r="JB87" s="77">
        <v>4</v>
      </c>
      <c r="JC87" s="77">
        <v>3</v>
      </c>
      <c r="JD87" s="77">
        <v>4</v>
      </c>
      <c r="JE87" s="77">
        <v>4</v>
      </c>
      <c r="JF87" s="77">
        <v>3</v>
      </c>
      <c r="JG87" s="77">
        <v>3</v>
      </c>
      <c r="JH87" s="77">
        <v>4</v>
      </c>
      <c r="JI87" s="77">
        <v>3</v>
      </c>
      <c r="JJ87" s="77">
        <v>4</v>
      </c>
      <c r="JK87" s="77">
        <v>3</v>
      </c>
      <c r="JL87" s="77">
        <v>3</v>
      </c>
      <c r="JM87" s="77">
        <v>2</v>
      </c>
      <c r="JN87" s="77">
        <v>2</v>
      </c>
      <c r="JO87" s="77">
        <v>2</v>
      </c>
      <c r="JP87" s="77">
        <v>4</v>
      </c>
      <c r="JQ87" s="77">
        <v>3</v>
      </c>
      <c r="JR87" s="77">
        <v>3</v>
      </c>
      <c r="JS87" s="77">
        <v>4</v>
      </c>
      <c r="JT87" s="77">
        <v>4</v>
      </c>
      <c r="JU87" s="77">
        <v>4</v>
      </c>
      <c r="JV87" s="77">
        <v>4</v>
      </c>
      <c r="JW87" s="77">
        <v>3</v>
      </c>
      <c r="JX87" s="77">
        <v>4</v>
      </c>
      <c r="JY87" s="77">
        <v>4</v>
      </c>
      <c r="JZ87" s="77">
        <v>3</v>
      </c>
      <c r="KA87" s="77">
        <v>3</v>
      </c>
      <c r="KB87" s="78">
        <v>2</v>
      </c>
      <c r="KC87" s="76">
        <v>3</v>
      </c>
      <c r="KD87" s="77">
        <v>4</v>
      </c>
      <c r="KE87" s="77">
        <v>4</v>
      </c>
      <c r="KF87" s="77">
        <v>3</v>
      </c>
      <c r="KG87" s="77">
        <v>4</v>
      </c>
      <c r="KH87" s="77">
        <v>4</v>
      </c>
      <c r="KI87" s="77">
        <v>4</v>
      </c>
      <c r="KJ87" s="77">
        <v>3</v>
      </c>
      <c r="KK87" s="77">
        <v>2</v>
      </c>
      <c r="KL87" s="77">
        <v>3</v>
      </c>
      <c r="KM87" s="77">
        <v>4</v>
      </c>
      <c r="KN87" s="77">
        <v>4</v>
      </c>
      <c r="KO87" s="77">
        <v>4</v>
      </c>
      <c r="KP87" s="77">
        <v>3</v>
      </c>
      <c r="KQ87" s="77">
        <v>3</v>
      </c>
      <c r="KR87" s="77">
        <v>3</v>
      </c>
      <c r="KS87" s="77">
        <v>3</v>
      </c>
      <c r="KT87" s="77">
        <v>3</v>
      </c>
      <c r="KU87" s="77">
        <v>3</v>
      </c>
      <c r="KV87" s="77">
        <v>2</v>
      </c>
      <c r="KW87" s="77">
        <v>3</v>
      </c>
      <c r="KX87" s="77">
        <v>4</v>
      </c>
      <c r="KY87" s="77">
        <v>4</v>
      </c>
      <c r="KZ87" s="77">
        <v>4</v>
      </c>
      <c r="LA87" s="77">
        <v>1</v>
      </c>
      <c r="LB87" s="77">
        <v>1</v>
      </c>
      <c r="LC87" s="77">
        <v>0</v>
      </c>
      <c r="LD87" s="78">
        <v>0</v>
      </c>
      <c r="LE87" s="25">
        <f>(((SUM('QLQ-30 + QLQ-OV28'!KA87:KB87)/2)-1)/6)*100</f>
        <v>25</v>
      </c>
      <c r="LF87" s="24">
        <f t="shared" si="515"/>
        <v>13.33333333333333</v>
      </c>
      <c r="LG87" s="24">
        <f t="shared" si="516"/>
        <v>0</v>
      </c>
      <c r="LH87" s="24">
        <f t="shared" si="517"/>
        <v>0</v>
      </c>
      <c r="LI87" s="24">
        <f t="shared" si="518"/>
        <v>33.333333333333336</v>
      </c>
      <c r="LJ87" s="24">
        <f t="shared" si="519"/>
        <v>0</v>
      </c>
      <c r="LK87" s="24">
        <f t="shared" si="520"/>
        <v>100</v>
      </c>
      <c r="LL87" s="24">
        <f t="shared" si="521"/>
        <v>50</v>
      </c>
      <c r="LM87" s="24">
        <f t="shared" si="522"/>
        <v>66.666666666666657</v>
      </c>
      <c r="LN87" s="24">
        <f t="shared" si="523"/>
        <v>66.666666666666657</v>
      </c>
      <c r="LO87" s="24">
        <f t="shared" si="524"/>
        <v>66.666666666666657</v>
      </c>
      <c r="LP87" s="24">
        <f t="shared" si="525"/>
        <v>66.666666666666657</v>
      </c>
      <c r="LQ87" s="24">
        <f t="shared" si="526"/>
        <v>33.333333333333329</v>
      </c>
      <c r="LR87" s="24">
        <f t="shared" si="527"/>
        <v>33.333333333333329</v>
      </c>
      <c r="LS87" s="26">
        <f t="shared" si="528"/>
        <v>66.666666666666657</v>
      </c>
      <c r="LT87" s="27">
        <f t="shared" si="529"/>
        <v>50</v>
      </c>
      <c r="LU87" s="24">
        <f t="shared" si="530"/>
        <v>0</v>
      </c>
      <c r="LV87" s="24">
        <f t="shared" si="531"/>
        <v>100</v>
      </c>
      <c r="LW87" s="24">
        <f t="shared" si="532"/>
        <v>90.476190476190482</v>
      </c>
      <c r="LX87" s="24">
        <f t="shared" si="533"/>
        <v>100</v>
      </c>
      <c r="LY87" s="24">
        <f t="shared" si="534"/>
        <v>66.666666666666657</v>
      </c>
      <c r="LZ87" s="24">
        <f t="shared" si="535"/>
        <v>66.666666666666657</v>
      </c>
      <c r="MA87" s="26">
        <f t="shared" si="536"/>
        <v>50</v>
      </c>
      <c r="MB87" s="23">
        <f t="shared" si="537"/>
        <v>0</v>
      </c>
      <c r="MC87" s="16" t="e">
        <f t="shared" si="589"/>
        <v>#DIV/0!</v>
      </c>
      <c r="MD87" s="20">
        <f t="shared" si="538"/>
        <v>50</v>
      </c>
    </row>
    <row r="88" spans="1:342">
      <c r="A88" s="40" t="s">
        <v>92</v>
      </c>
      <c r="B88" s="4" t="str">
        <f>DANE!B88</f>
        <v>89PR</v>
      </c>
      <c r="C88" s="72">
        <f>DANE!H88</f>
        <v>43738</v>
      </c>
      <c r="D88" s="76">
        <v>2</v>
      </c>
      <c r="E88" s="77">
        <v>2</v>
      </c>
      <c r="F88" s="77">
        <v>1</v>
      </c>
      <c r="G88" s="77">
        <v>2</v>
      </c>
      <c r="H88" s="77">
        <v>1</v>
      </c>
      <c r="I88" s="77">
        <v>2</v>
      </c>
      <c r="J88" s="77">
        <v>2</v>
      </c>
      <c r="K88" s="77">
        <v>2</v>
      </c>
      <c r="L88" s="77">
        <v>2</v>
      </c>
      <c r="M88" s="77">
        <v>2</v>
      </c>
      <c r="N88" s="77">
        <v>3</v>
      </c>
      <c r="O88" s="77">
        <v>2</v>
      </c>
      <c r="P88" s="77">
        <v>3</v>
      </c>
      <c r="Q88" s="77">
        <v>2</v>
      </c>
      <c r="R88" s="77">
        <v>1</v>
      </c>
      <c r="S88" s="77">
        <v>1</v>
      </c>
      <c r="T88" s="77">
        <v>1</v>
      </c>
      <c r="U88" s="77">
        <v>2</v>
      </c>
      <c r="V88" s="77">
        <v>2</v>
      </c>
      <c r="W88" s="77">
        <v>2</v>
      </c>
      <c r="X88" s="77">
        <v>2</v>
      </c>
      <c r="Y88" s="77">
        <v>2</v>
      </c>
      <c r="Z88" s="77">
        <v>2</v>
      </c>
      <c r="AA88" s="77">
        <v>2</v>
      </c>
      <c r="AB88" s="77">
        <v>1</v>
      </c>
      <c r="AC88" s="77">
        <v>2</v>
      </c>
      <c r="AD88" s="77">
        <v>2</v>
      </c>
      <c r="AE88" s="77">
        <v>1</v>
      </c>
      <c r="AF88" s="77">
        <v>4</v>
      </c>
      <c r="AG88" s="78">
        <v>4</v>
      </c>
      <c r="AH88" s="76">
        <v>2</v>
      </c>
      <c r="AI88" s="77">
        <v>2</v>
      </c>
      <c r="AJ88" s="77">
        <v>2</v>
      </c>
      <c r="AK88" s="77">
        <v>1</v>
      </c>
      <c r="AL88" s="77">
        <v>2</v>
      </c>
      <c r="AM88" s="77">
        <v>1</v>
      </c>
      <c r="AN88" s="77">
        <v>1</v>
      </c>
      <c r="AO88" s="77">
        <v>1</v>
      </c>
      <c r="AP88" s="77">
        <v>0</v>
      </c>
      <c r="AQ88" s="77">
        <v>1</v>
      </c>
      <c r="AR88" s="77">
        <v>1</v>
      </c>
      <c r="AS88" s="77">
        <v>1</v>
      </c>
      <c r="AT88" s="77">
        <v>1</v>
      </c>
      <c r="AU88" s="77">
        <v>1</v>
      </c>
      <c r="AV88" s="77">
        <v>1</v>
      </c>
      <c r="AW88" s="77">
        <v>1</v>
      </c>
      <c r="AX88" s="77">
        <v>1</v>
      </c>
      <c r="AY88" s="77">
        <v>2</v>
      </c>
      <c r="AZ88" s="77">
        <v>2</v>
      </c>
      <c r="BA88" s="77">
        <v>2</v>
      </c>
      <c r="BB88" s="77">
        <v>3</v>
      </c>
      <c r="BC88" s="77">
        <v>4</v>
      </c>
      <c r="BD88" s="77">
        <v>3</v>
      </c>
      <c r="BE88" s="77">
        <v>4</v>
      </c>
      <c r="BF88" s="77">
        <v>1</v>
      </c>
      <c r="BG88" s="77">
        <v>2</v>
      </c>
      <c r="BH88" s="77">
        <v>1</v>
      </c>
      <c r="BI88" s="78">
        <v>1</v>
      </c>
      <c r="BJ88" s="25">
        <f>(((SUM('QLQ-30 + QLQ-OV28'!AF88:AG88)/2)-1)/6)*100</f>
        <v>50</v>
      </c>
      <c r="BK88" s="24">
        <f t="shared" si="539"/>
        <v>80</v>
      </c>
      <c r="BL88" s="24">
        <f t="shared" si="540"/>
        <v>66.666666666666671</v>
      </c>
      <c r="BM88" s="24">
        <f t="shared" si="541"/>
        <v>66.666666666666671</v>
      </c>
      <c r="BN88" s="24">
        <f t="shared" si="542"/>
        <v>83.333333333333343</v>
      </c>
      <c r="BO88" s="24">
        <f t="shared" si="543"/>
        <v>66.666666666666671</v>
      </c>
      <c r="BP88" s="24">
        <f t="shared" si="544"/>
        <v>33.333333333333329</v>
      </c>
      <c r="BQ88" s="24">
        <f t="shared" si="545"/>
        <v>16.666666666666664</v>
      </c>
      <c r="BR88" s="24">
        <f t="shared" si="546"/>
        <v>33.333333333333329</v>
      </c>
      <c r="BS88" s="24">
        <f t="shared" si="547"/>
        <v>33.333333333333329</v>
      </c>
      <c r="BT88" s="24">
        <f t="shared" si="548"/>
        <v>66.666666666666657</v>
      </c>
      <c r="BU88" s="24">
        <f t="shared" si="549"/>
        <v>66.666666666666657</v>
      </c>
      <c r="BV88" s="24">
        <f t="shared" si="550"/>
        <v>0</v>
      </c>
      <c r="BW88" s="24">
        <f t="shared" si="551"/>
        <v>0</v>
      </c>
      <c r="BX88" s="26">
        <f t="shared" si="552"/>
        <v>0</v>
      </c>
      <c r="BY88" s="27">
        <f t="shared" si="553"/>
        <v>50</v>
      </c>
      <c r="BZ88" s="24">
        <f t="shared" si="554"/>
        <v>8.3333333333333321</v>
      </c>
      <c r="CA88" s="24">
        <f t="shared" si="555"/>
        <v>88.888888888888886</v>
      </c>
      <c r="CB88" s="24">
        <f t="shared" si="556"/>
        <v>19.047619047619047</v>
      </c>
      <c r="CC88" s="24">
        <f t="shared" si="557"/>
        <v>0</v>
      </c>
      <c r="CD88" s="24">
        <f t="shared" si="558"/>
        <v>33.333333333333329</v>
      </c>
      <c r="CE88" s="24">
        <f t="shared" si="559"/>
        <v>0</v>
      </c>
      <c r="CF88" s="26">
        <f t="shared" si="560"/>
        <v>0</v>
      </c>
      <c r="CG88" s="23">
        <f t="shared" si="561"/>
        <v>16.666666666666664</v>
      </c>
      <c r="CH88" s="16">
        <f t="shared" si="586"/>
        <v>8.3333333333333321</v>
      </c>
      <c r="CI88" s="20">
        <f t="shared" si="562"/>
        <v>-16.666666666666664</v>
      </c>
      <c r="CJ88" s="71">
        <f>DANE!AY88</f>
        <v>43760</v>
      </c>
      <c r="CK88" s="76">
        <v>2</v>
      </c>
      <c r="CL88" s="77">
        <v>2</v>
      </c>
      <c r="CM88" s="77">
        <v>1</v>
      </c>
      <c r="CN88" s="77">
        <v>2</v>
      </c>
      <c r="CO88" s="77">
        <v>1</v>
      </c>
      <c r="CP88" s="77">
        <v>2</v>
      </c>
      <c r="CQ88" s="77">
        <v>3</v>
      </c>
      <c r="CR88" s="77">
        <v>2</v>
      </c>
      <c r="CS88" s="77">
        <v>2</v>
      </c>
      <c r="CT88" s="77">
        <v>3</v>
      </c>
      <c r="CU88" s="77">
        <v>2</v>
      </c>
      <c r="CV88" s="77">
        <v>2</v>
      </c>
      <c r="CW88" s="77">
        <v>2</v>
      </c>
      <c r="CX88" s="77">
        <v>2</v>
      </c>
      <c r="CY88" s="77">
        <v>2</v>
      </c>
      <c r="CZ88" s="77">
        <v>1</v>
      </c>
      <c r="DA88" s="77">
        <v>2</v>
      </c>
      <c r="DB88" s="77">
        <v>2</v>
      </c>
      <c r="DC88" s="77">
        <v>2</v>
      </c>
      <c r="DD88" s="77">
        <v>2</v>
      </c>
      <c r="DE88" s="77">
        <v>2</v>
      </c>
      <c r="DF88" s="77">
        <v>3</v>
      </c>
      <c r="DG88" s="77">
        <v>3</v>
      </c>
      <c r="DH88" s="77">
        <v>3</v>
      </c>
      <c r="DI88" s="77">
        <v>1</v>
      </c>
      <c r="DJ88" s="77">
        <v>2</v>
      </c>
      <c r="DK88" s="77">
        <v>3</v>
      </c>
      <c r="DL88" s="77">
        <v>1</v>
      </c>
      <c r="DM88" s="77">
        <v>4</v>
      </c>
      <c r="DN88" s="78">
        <v>3</v>
      </c>
      <c r="DO88" s="76">
        <v>2</v>
      </c>
      <c r="DP88" s="77">
        <v>3</v>
      </c>
      <c r="DQ88" s="77">
        <v>2</v>
      </c>
      <c r="DR88" s="77">
        <v>2</v>
      </c>
      <c r="DS88" s="77">
        <v>3</v>
      </c>
      <c r="DT88" s="77">
        <v>2</v>
      </c>
      <c r="DU88" s="77">
        <v>2</v>
      </c>
      <c r="DV88" s="77">
        <v>3</v>
      </c>
      <c r="DW88" s="77">
        <v>3</v>
      </c>
      <c r="DX88" s="77">
        <v>1</v>
      </c>
      <c r="DY88" s="77">
        <v>1</v>
      </c>
      <c r="DZ88" s="77">
        <v>1</v>
      </c>
      <c r="EA88" s="77">
        <v>1</v>
      </c>
      <c r="EB88" s="77">
        <v>1</v>
      </c>
      <c r="EC88" s="77">
        <v>2</v>
      </c>
      <c r="ED88" s="77">
        <v>2</v>
      </c>
      <c r="EE88" s="77">
        <v>1</v>
      </c>
      <c r="EF88" s="77">
        <v>2</v>
      </c>
      <c r="EG88" s="77">
        <v>2</v>
      </c>
      <c r="EH88" s="77">
        <v>3</v>
      </c>
      <c r="EI88" s="77">
        <v>4</v>
      </c>
      <c r="EJ88" s="77">
        <v>3</v>
      </c>
      <c r="EK88" s="77">
        <v>3</v>
      </c>
      <c r="EL88" s="77">
        <v>4</v>
      </c>
      <c r="EM88" s="77">
        <v>1</v>
      </c>
      <c r="EN88" s="77">
        <v>1</v>
      </c>
      <c r="EO88" s="77">
        <v>0</v>
      </c>
      <c r="EP88" s="78">
        <v>0</v>
      </c>
      <c r="EQ88" s="25">
        <f>(((SUM('QLQ-30 + QLQ-OV28'!DM88:DN88)/2)-1)/6)*100</f>
        <v>41.666666666666671</v>
      </c>
      <c r="ER88" s="24">
        <f t="shared" si="467"/>
        <v>80</v>
      </c>
      <c r="ES88" s="24">
        <f t="shared" si="468"/>
        <v>50</v>
      </c>
      <c r="ET88" s="24">
        <f t="shared" si="469"/>
        <v>41.666666666666664</v>
      </c>
      <c r="EU88" s="24">
        <f t="shared" si="470"/>
        <v>83.333333333333343</v>
      </c>
      <c r="EV88" s="24">
        <f t="shared" si="471"/>
        <v>50</v>
      </c>
      <c r="EW88" s="24">
        <f t="shared" si="472"/>
        <v>44.44444444444445</v>
      </c>
      <c r="EX88" s="24">
        <f t="shared" si="473"/>
        <v>33.333333333333329</v>
      </c>
      <c r="EY88" s="24">
        <f t="shared" si="474"/>
        <v>33.333333333333329</v>
      </c>
      <c r="EZ88" s="24">
        <f t="shared" si="475"/>
        <v>33.333333333333329</v>
      </c>
      <c r="FA88" s="24">
        <f t="shared" si="476"/>
        <v>33.333333333333329</v>
      </c>
      <c r="FB88" s="24">
        <f t="shared" si="477"/>
        <v>33.333333333333329</v>
      </c>
      <c r="FC88" s="24">
        <f t="shared" si="478"/>
        <v>0</v>
      </c>
      <c r="FD88" s="24">
        <f t="shared" si="479"/>
        <v>33.333333333333329</v>
      </c>
      <c r="FE88" s="26">
        <f t="shared" si="480"/>
        <v>0</v>
      </c>
      <c r="FF88" s="27">
        <f t="shared" si="481"/>
        <v>83.333333333333343</v>
      </c>
      <c r="FG88" s="24">
        <f t="shared" si="482"/>
        <v>0</v>
      </c>
      <c r="FH88" s="24">
        <f t="shared" si="483"/>
        <v>77.777777777777786</v>
      </c>
      <c r="FI88" s="24">
        <f t="shared" si="484"/>
        <v>42.857142857142854</v>
      </c>
      <c r="FJ88" s="24">
        <f t="shared" si="485"/>
        <v>0</v>
      </c>
      <c r="FK88" s="24">
        <f t="shared" si="486"/>
        <v>33.333333333333329</v>
      </c>
      <c r="FL88" s="24">
        <f t="shared" si="487"/>
        <v>13.33333333333333</v>
      </c>
      <c r="FM88" s="26">
        <f t="shared" si="488"/>
        <v>66.666666666666657</v>
      </c>
      <c r="FN88" s="23">
        <f t="shared" si="489"/>
        <v>0</v>
      </c>
      <c r="FO88" s="16" t="e">
        <f t="shared" si="587"/>
        <v>#DIV/0!</v>
      </c>
      <c r="FP88" s="20">
        <f t="shared" si="490"/>
        <v>66.666666666666657</v>
      </c>
      <c r="FQ88" s="71">
        <f>DANE!CF88</f>
        <v>43802</v>
      </c>
      <c r="FR88" s="76">
        <v>2</v>
      </c>
      <c r="FS88" s="77">
        <v>3</v>
      </c>
      <c r="FT88" s="77">
        <v>2</v>
      </c>
      <c r="FU88" s="77">
        <v>3</v>
      </c>
      <c r="FV88" s="77">
        <v>1</v>
      </c>
      <c r="FW88" s="77">
        <v>2</v>
      </c>
      <c r="FX88" s="77">
        <v>3</v>
      </c>
      <c r="FY88" s="77">
        <v>2</v>
      </c>
      <c r="FZ88" s="77">
        <v>2</v>
      </c>
      <c r="GA88" s="77">
        <v>3</v>
      </c>
      <c r="GB88" s="77">
        <v>2</v>
      </c>
      <c r="GC88" s="77">
        <v>3</v>
      </c>
      <c r="GD88" s="77">
        <v>3</v>
      </c>
      <c r="GE88" s="77">
        <v>2</v>
      </c>
      <c r="GF88" s="77">
        <v>1</v>
      </c>
      <c r="GG88" s="77">
        <v>1</v>
      </c>
      <c r="GH88" s="77">
        <v>1</v>
      </c>
      <c r="GI88" s="77">
        <v>3</v>
      </c>
      <c r="GJ88" s="77">
        <v>2</v>
      </c>
      <c r="GK88" s="77">
        <v>2</v>
      </c>
      <c r="GL88" s="77">
        <v>2</v>
      </c>
      <c r="GM88" s="77">
        <v>3</v>
      </c>
      <c r="GN88" s="77">
        <v>3</v>
      </c>
      <c r="GO88" s="77">
        <v>3</v>
      </c>
      <c r="GP88" s="77">
        <v>2</v>
      </c>
      <c r="GQ88" s="77">
        <v>3</v>
      </c>
      <c r="GR88" s="77">
        <v>3</v>
      </c>
      <c r="GS88" s="77">
        <v>2</v>
      </c>
      <c r="GT88" s="77">
        <v>3</v>
      </c>
      <c r="GU88" s="78">
        <v>4</v>
      </c>
      <c r="GV88" s="76">
        <v>2</v>
      </c>
      <c r="GW88" s="77">
        <v>2</v>
      </c>
      <c r="GX88" s="77">
        <v>2</v>
      </c>
      <c r="GY88" s="77">
        <v>1</v>
      </c>
      <c r="GZ88" s="77">
        <v>2</v>
      </c>
      <c r="HA88" s="77">
        <v>2</v>
      </c>
      <c r="HB88" s="77">
        <v>2</v>
      </c>
      <c r="HC88" s="77">
        <v>4</v>
      </c>
      <c r="HD88" s="77">
        <v>4</v>
      </c>
      <c r="HE88" s="77">
        <v>2</v>
      </c>
      <c r="HF88" s="77">
        <v>2</v>
      </c>
      <c r="HG88" s="77">
        <v>2</v>
      </c>
      <c r="HH88" s="77">
        <v>2</v>
      </c>
      <c r="HI88" s="77">
        <v>2</v>
      </c>
      <c r="HJ88" s="77">
        <v>2</v>
      </c>
      <c r="HK88" s="77">
        <v>2</v>
      </c>
      <c r="HL88" s="77">
        <v>2</v>
      </c>
      <c r="HM88" s="77">
        <v>2</v>
      </c>
      <c r="HN88" s="77">
        <v>2</v>
      </c>
      <c r="HO88" s="77">
        <v>4</v>
      </c>
      <c r="HP88" s="77">
        <v>3</v>
      </c>
      <c r="HQ88" s="77">
        <v>4</v>
      </c>
      <c r="HR88" s="77">
        <v>4</v>
      </c>
      <c r="HS88" s="77">
        <v>4</v>
      </c>
      <c r="HT88" s="77">
        <v>1</v>
      </c>
      <c r="HU88" s="77">
        <v>1</v>
      </c>
      <c r="HV88" s="77">
        <v>0</v>
      </c>
      <c r="HW88" s="78">
        <v>0</v>
      </c>
      <c r="HX88" s="25">
        <f>(((SUM('QLQ-30 + QLQ-OV28'!GT88:GU88)/2)-1)/6)*100</f>
        <v>41.666666666666671</v>
      </c>
      <c r="HY88" s="24">
        <f t="shared" si="491"/>
        <v>59.999999999999986</v>
      </c>
      <c r="HZ88" s="24">
        <f t="shared" si="492"/>
        <v>50</v>
      </c>
      <c r="IA88" s="24">
        <f t="shared" si="493"/>
        <v>41.666666666666664</v>
      </c>
      <c r="IB88" s="24">
        <f t="shared" si="494"/>
        <v>66.666666666666671</v>
      </c>
      <c r="IC88" s="24">
        <f t="shared" si="495"/>
        <v>33.333333333333336</v>
      </c>
      <c r="ID88" s="24">
        <f t="shared" si="496"/>
        <v>66.666666666666657</v>
      </c>
      <c r="IE88" s="24">
        <f t="shared" si="497"/>
        <v>16.666666666666664</v>
      </c>
      <c r="IF88" s="24">
        <f t="shared" si="498"/>
        <v>33.333333333333329</v>
      </c>
      <c r="IG88" s="24">
        <f t="shared" si="499"/>
        <v>33.333333333333329</v>
      </c>
      <c r="IH88" s="24">
        <f t="shared" si="500"/>
        <v>33.333333333333329</v>
      </c>
      <c r="II88" s="24">
        <f t="shared" si="501"/>
        <v>66.666666666666657</v>
      </c>
      <c r="IJ88" s="24">
        <f t="shared" si="502"/>
        <v>0</v>
      </c>
      <c r="IK88" s="24">
        <f t="shared" si="503"/>
        <v>0</v>
      </c>
      <c r="IL88" s="26">
        <f t="shared" si="504"/>
        <v>33.333333333333329</v>
      </c>
      <c r="IM88" s="27">
        <f t="shared" si="505"/>
        <v>83.333333333333343</v>
      </c>
      <c r="IN88" s="24">
        <f t="shared" si="506"/>
        <v>0</v>
      </c>
      <c r="IO88" s="24">
        <f t="shared" si="507"/>
        <v>100</v>
      </c>
      <c r="IP88" s="24">
        <f t="shared" si="508"/>
        <v>28.571428571428577</v>
      </c>
      <c r="IQ88" s="24">
        <f t="shared" si="509"/>
        <v>33.333333333333329</v>
      </c>
      <c r="IR88" s="24">
        <f t="shared" si="510"/>
        <v>33.333333333333329</v>
      </c>
      <c r="IS88" s="24">
        <f t="shared" si="511"/>
        <v>33.333333333333329</v>
      </c>
      <c r="IT88" s="26">
        <f t="shared" si="512"/>
        <v>100</v>
      </c>
      <c r="IU88" s="23">
        <f t="shared" si="513"/>
        <v>0</v>
      </c>
      <c r="IV88" s="16" t="e">
        <f t="shared" si="588"/>
        <v>#DIV/0!</v>
      </c>
      <c r="IW88" s="20">
        <f t="shared" si="514"/>
        <v>100</v>
      </c>
      <c r="IX88" s="71">
        <f>DANE!DM88</f>
        <v>43847</v>
      </c>
      <c r="IY88" s="76">
        <v>2</v>
      </c>
      <c r="IZ88" s="77">
        <v>4</v>
      </c>
      <c r="JA88" s="77">
        <v>2</v>
      </c>
      <c r="JB88" s="77">
        <v>3</v>
      </c>
      <c r="JC88" s="77">
        <v>2</v>
      </c>
      <c r="JD88" s="77">
        <v>3</v>
      </c>
      <c r="JE88" s="77">
        <v>4</v>
      </c>
      <c r="JF88" s="77">
        <v>2</v>
      </c>
      <c r="JG88" s="77">
        <v>2</v>
      </c>
      <c r="JH88" s="77">
        <v>4</v>
      </c>
      <c r="JI88" s="77">
        <v>3</v>
      </c>
      <c r="JJ88" s="77">
        <v>4</v>
      </c>
      <c r="JK88" s="77">
        <v>4</v>
      </c>
      <c r="JL88" s="77">
        <v>3</v>
      </c>
      <c r="JM88" s="77">
        <v>3</v>
      </c>
      <c r="JN88" s="77">
        <v>1</v>
      </c>
      <c r="JO88" s="77">
        <v>3</v>
      </c>
      <c r="JP88" s="77">
        <v>4</v>
      </c>
      <c r="JQ88" s="77">
        <v>2</v>
      </c>
      <c r="JR88" s="77">
        <v>3</v>
      </c>
      <c r="JS88" s="77">
        <v>4</v>
      </c>
      <c r="JT88" s="77">
        <v>4</v>
      </c>
      <c r="JU88" s="77">
        <v>4</v>
      </c>
      <c r="JV88" s="77">
        <v>4</v>
      </c>
      <c r="JW88" s="77">
        <v>2</v>
      </c>
      <c r="JX88" s="77">
        <v>4</v>
      </c>
      <c r="JY88" s="77">
        <v>4</v>
      </c>
      <c r="JZ88" s="77">
        <v>2</v>
      </c>
      <c r="KA88" s="77">
        <v>3</v>
      </c>
      <c r="KB88" s="78">
        <v>2</v>
      </c>
      <c r="KC88" s="76">
        <v>2</v>
      </c>
      <c r="KD88" s="77">
        <v>3</v>
      </c>
      <c r="KE88" s="77">
        <v>3</v>
      </c>
      <c r="KF88" s="77">
        <v>3</v>
      </c>
      <c r="KG88" s="77">
        <v>4</v>
      </c>
      <c r="KH88" s="77">
        <v>3</v>
      </c>
      <c r="KI88" s="77">
        <v>4</v>
      </c>
      <c r="KJ88" s="77">
        <v>3</v>
      </c>
      <c r="KK88" s="77">
        <v>3</v>
      </c>
      <c r="KL88" s="77">
        <v>3</v>
      </c>
      <c r="KM88" s="77">
        <v>3</v>
      </c>
      <c r="KN88" s="77">
        <v>3</v>
      </c>
      <c r="KO88" s="77">
        <v>3</v>
      </c>
      <c r="KP88" s="77">
        <v>2</v>
      </c>
      <c r="KQ88" s="77">
        <v>2</v>
      </c>
      <c r="KR88" s="77">
        <v>3</v>
      </c>
      <c r="KS88" s="77">
        <v>2</v>
      </c>
      <c r="KT88" s="77">
        <v>2</v>
      </c>
      <c r="KU88" s="77">
        <v>2</v>
      </c>
      <c r="KV88" s="77">
        <v>3</v>
      </c>
      <c r="KW88" s="77">
        <v>4</v>
      </c>
      <c r="KX88" s="77">
        <v>4</v>
      </c>
      <c r="KY88" s="77">
        <v>4</v>
      </c>
      <c r="KZ88" s="77">
        <v>4</v>
      </c>
      <c r="LA88" s="77">
        <v>1</v>
      </c>
      <c r="LB88" s="77">
        <v>1</v>
      </c>
      <c r="LC88" s="77">
        <v>0</v>
      </c>
      <c r="LD88" s="78">
        <v>0</v>
      </c>
      <c r="LE88" s="25">
        <f>(((SUM('QLQ-30 + QLQ-OV28'!KA88:KB88)/2)-1)/6)*100</f>
        <v>25</v>
      </c>
      <c r="LF88" s="24">
        <f t="shared" si="515"/>
        <v>46.666666666666664</v>
      </c>
      <c r="LG88" s="24">
        <f t="shared" si="516"/>
        <v>16.666666666666664</v>
      </c>
      <c r="LH88" s="24">
        <f t="shared" si="517"/>
        <v>0</v>
      </c>
      <c r="LI88" s="24">
        <f t="shared" si="518"/>
        <v>50</v>
      </c>
      <c r="LJ88" s="24">
        <f t="shared" si="519"/>
        <v>0</v>
      </c>
      <c r="LK88" s="24">
        <f t="shared" si="520"/>
        <v>100</v>
      </c>
      <c r="LL88" s="24">
        <f t="shared" si="521"/>
        <v>66.666666666666657</v>
      </c>
      <c r="LM88" s="24">
        <f t="shared" si="522"/>
        <v>33.333333333333329</v>
      </c>
      <c r="LN88" s="24">
        <f t="shared" si="523"/>
        <v>33.333333333333329</v>
      </c>
      <c r="LO88" s="24">
        <f t="shared" si="524"/>
        <v>66.666666666666657</v>
      </c>
      <c r="LP88" s="24">
        <f t="shared" si="525"/>
        <v>100</v>
      </c>
      <c r="LQ88" s="24">
        <f t="shared" si="526"/>
        <v>0</v>
      </c>
      <c r="LR88" s="24">
        <f t="shared" si="527"/>
        <v>66.666666666666657</v>
      </c>
      <c r="LS88" s="26">
        <f t="shared" si="528"/>
        <v>33.333333333333329</v>
      </c>
      <c r="LT88" s="27">
        <f t="shared" si="529"/>
        <v>83.333333333333343</v>
      </c>
      <c r="LU88" s="24">
        <f t="shared" si="530"/>
        <v>0</v>
      </c>
      <c r="LV88" s="24">
        <f t="shared" si="531"/>
        <v>100</v>
      </c>
      <c r="LW88" s="24">
        <f t="shared" si="532"/>
        <v>71.428571428571431</v>
      </c>
      <c r="LX88" s="24">
        <f t="shared" si="533"/>
        <v>66.666666666666657</v>
      </c>
      <c r="LY88" s="24">
        <f t="shared" si="534"/>
        <v>33.333333333333329</v>
      </c>
      <c r="LZ88" s="24">
        <f t="shared" si="535"/>
        <v>46.666666666666664</v>
      </c>
      <c r="MA88" s="26">
        <f t="shared" si="536"/>
        <v>66.666666666666657</v>
      </c>
      <c r="MB88" s="23">
        <f t="shared" si="537"/>
        <v>0</v>
      </c>
      <c r="MC88" s="16" t="e">
        <f t="shared" si="589"/>
        <v>#DIV/0!</v>
      </c>
      <c r="MD88" s="20">
        <f t="shared" si="538"/>
        <v>66.666666666666657</v>
      </c>
    </row>
    <row r="89" spans="1:342">
      <c r="A89" s="40" t="s">
        <v>93</v>
      </c>
      <c r="B89" s="4" t="str">
        <f>DANE!B89</f>
        <v>91PE</v>
      </c>
      <c r="C89" s="72">
        <f>DANE!H89</f>
        <v>43515</v>
      </c>
      <c r="D89" s="76">
        <v>1</v>
      </c>
      <c r="E89" s="77">
        <v>1</v>
      </c>
      <c r="F89" s="77">
        <v>1</v>
      </c>
      <c r="G89" s="77">
        <v>1</v>
      </c>
      <c r="H89" s="77">
        <v>1</v>
      </c>
      <c r="I89" s="77">
        <v>1</v>
      </c>
      <c r="J89" s="77">
        <v>1</v>
      </c>
      <c r="K89" s="77">
        <v>1</v>
      </c>
      <c r="L89" s="77">
        <v>1</v>
      </c>
      <c r="M89" s="77">
        <v>1</v>
      </c>
      <c r="N89" s="77">
        <v>2</v>
      </c>
      <c r="O89" s="77">
        <v>1</v>
      </c>
      <c r="P89" s="77">
        <v>1</v>
      </c>
      <c r="Q89" s="77">
        <v>1</v>
      </c>
      <c r="R89" s="77">
        <v>1</v>
      </c>
      <c r="S89" s="77">
        <v>1</v>
      </c>
      <c r="T89" s="77">
        <v>1</v>
      </c>
      <c r="U89" s="77">
        <v>1</v>
      </c>
      <c r="V89" s="77">
        <v>1</v>
      </c>
      <c r="W89" s="77">
        <v>1</v>
      </c>
      <c r="X89" s="77">
        <v>2</v>
      </c>
      <c r="Y89" s="77">
        <v>2</v>
      </c>
      <c r="Z89" s="77">
        <v>1</v>
      </c>
      <c r="AA89" s="77">
        <v>2</v>
      </c>
      <c r="AB89" s="77">
        <v>1</v>
      </c>
      <c r="AC89" s="77">
        <v>1</v>
      </c>
      <c r="AD89" s="77">
        <v>1</v>
      </c>
      <c r="AE89" s="77">
        <v>2</v>
      </c>
      <c r="AF89" s="77">
        <v>5</v>
      </c>
      <c r="AG89" s="78">
        <v>5</v>
      </c>
      <c r="AH89" s="76">
        <v>1</v>
      </c>
      <c r="AI89" s="77">
        <v>1</v>
      </c>
      <c r="AJ89" s="77">
        <v>1</v>
      </c>
      <c r="AK89" s="77">
        <v>1</v>
      </c>
      <c r="AL89" s="77">
        <v>1</v>
      </c>
      <c r="AM89" s="77">
        <v>1</v>
      </c>
      <c r="AN89" s="77">
        <v>1</v>
      </c>
      <c r="AO89" s="77">
        <v>1</v>
      </c>
      <c r="AP89" s="77">
        <v>0</v>
      </c>
      <c r="AQ89" s="77">
        <v>1</v>
      </c>
      <c r="AR89" s="77">
        <v>1</v>
      </c>
      <c r="AS89" s="77">
        <v>1</v>
      </c>
      <c r="AT89" s="77">
        <v>1</v>
      </c>
      <c r="AU89" s="77">
        <v>1</v>
      </c>
      <c r="AV89" s="77">
        <v>1</v>
      </c>
      <c r="AW89" s="77">
        <v>2</v>
      </c>
      <c r="AX89" s="77">
        <v>1</v>
      </c>
      <c r="AY89" s="77">
        <v>2</v>
      </c>
      <c r="AZ89" s="77">
        <v>2</v>
      </c>
      <c r="BA89" s="77">
        <v>3</v>
      </c>
      <c r="BB89" s="77">
        <v>3</v>
      </c>
      <c r="BC89" s="77">
        <v>2</v>
      </c>
      <c r="BD89" s="77">
        <v>2</v>
      </c>
      <c r="BE89" s="77">
        <v>2</v>
      </c>
      <c r="BF89" s="77">
        <v>2</v>
      </c>
      <c r="BG89" s="77">
        <v>2</v>
      </c>
      <c r="BH89" s="77">
        <v>2</v>
      </c>
      <c r="BI89" s="78">
        <v>2</v>
      </c>
      <c r="BJ89" s="25">
        <f>(((SUM('QLQ-30 + QLQ-OV28'!AF89:AG89)/2)-1)/6)*100</f>
        <v>66.666666666666657</v>
      </c>
      <c r="BK89" s="24">
        <f t="shared" si="539"/>
        <v>100</v>
      </c>
      <c r="BL89" s="24">
        <f t="shared" si="540"/>
        <v>100</v>
      </c>
      <c r="BM89" s="24">
        <f t="shared" si="541"/>
        <v>75</v>
      </c>
      <c r="BN89" s="24">
        <f t="shared" si="542"/>
        <v>100</v>
      </c>
      <c r="BO89" s="24">
        <f t="shared" si="543"/>
        <v>100</v>
      </c>
      <c r="BP89" s="24">
        <f t="shared" si="544"/>
        <v>0</v>
      </c>
      <c r="BQ89" s="24">
        <f t="shared" si="545"/>
        <v>0</v>
      </c>
      <c r="BR89" s="24">
        <f t="shared" si="546"/>
        <v>0</v>
      </c>
      <c r="BS89" s="24">
        <f t="shared" si="547"/>
        <v>0</v>
      </c>
      <c r="BT89" s="24">
        <f t="shared" si="548"/>
        <v>33.333333333333329</v>
      </c>
      <c r="BU89" s="24">
        <f t="shared" si="549"/>
        <v>0</v>
      </c>
      <c r="BV89" s="24">
        <f t="shared" si="550"/>
        <v>0</v>
      </c>
      <c r="BW89" s="24">
        <f t="shared" si="551"/>
        <v>0</v>
      </c>
      <c r="BX89" s="26">
        <f t="shared" si="552"/>
        <v>33.333333333333329</v>
      </c>
      <c r="BY89" s="27">
        <f t="shared" si="553"/>
        <v>66.666666666666657</v>
      </c>
      <c r="BZ89" s="24">
        <f t="shared" si="554"/>
        <v>20.833333333333336</v>
      </c>
      <c r="CA89" s="24">
        <f t="shared" si="555"/>
        <v>33.333333333333329</v>
      </c>
      <c r="CB89" s="24">
        <f t="shared" si="556"/>
        <v>0</v>
      </c>
      <c r="CC89" s="24">
        <f t="shared" si="557"/>
        <v>0</v>
      </c>
      <c r="CD89" s="24">
        <f t="shared" si="558"/>
        <v>33.333333333333329</v>
      </c>
      <c r="CE89" s="24">
        <f t="shared" si="559"/>
        <v>6.6666666666666652</v>
      </c>
      <c r="CF89" s="26">
        <f t="shared" si="560"/>
        <v>0</v>
      </c>
      <c r="CG89" s="23">
        <f t="shared" si="561"/>
        <v>33.333333333333329</v>
      </c>
      <c r="CH89" s="16">
        <f t="shared" si="586"/>
        <v>20.833333333333336</v>
      </c>
      <c r="CI89" s="20">
        <f t="shared" si="562"/>
        <v>-16.666666666666664</v>
      </c>
      <c r="CJ89" s="71">
        <f>DANE!AY89</f>
        <v>43536</v>
      </c>
      <c r="CK89" s="76">
        <v>1</v>
      </c>
      <c r="CL89" s="77">
        <v>1</v>
      </c>
      <c r="CM89" s="77">
        <v>1</v>
      </c>
      <c r="CN89" s="77">
        <v>1</v>
      </c>
      <c r="CO89" s="77">
        <v>1</v>
      </c>
      <c r="CP89" s="77">
        <v>1</v>
      </c>
      <c r="CQ89" s="77">
        <v>1</v>
      </c>
      <c r="CR89" s="77">
        <v>1</v>
      </c>
      <c r="CS89" s="77">
        <v>1</v>
      </c>
      <c r="CT89" s="77">
        <v>2</v>
      </c>
      <c r="CU89" s="77">
        <v>2</v>
      </c>
      <c r="CV89" s="77">
        <v>1</v>
      </c>
      <c r="CW89" s="77">
        <v>1</v>
      </c>
      <c r="CX89" s="77">
        <v>1</v>
      </c>
      <c r="CY89" s="77">
        <v>1</v>
      </c>
      <c r="CZ89" s="77">
        <v>1</v>
      </c>
      <c r="DA89" s="77">
        <v>1</v>
      </c>
      <c r="DB89" s="77">
        <v>2</v>
      </c>
      <c r="DC89" s="77">
        <v>1</v>
      </c>
      <c r="DD89" s="77">
        <v>1</v>
      </c>
      <c r="DE89" s="77">
        <v>1</v>
      </c>
      <c r="DF89" s="77">
        <v>2</v>
      </c>
      <c r="DG89" s="77">
        <v>1</v>
      </c>
      <c r="DH89" s="77">
        <v>2</v>
      </c>
      <c r="DI89" s="77">
        <v>1</v>
      </c>
      <c r="DJ89" s="77">
        <v>1</v>
      </c>
      <c r="DK89" s="77">
        <v>1</v>
      </c>
      <c r="DL89" s="77">
        <v>2</v>
      </c>
      <c r="DM89" s="77">
        <v>5</v>
      </c>
      <c r="DN89" s="78">
        <v>5</v>
      </c>
      <c r="DO89" s="76">
        <v>1</v>
      </c>
      <c r="DP89" s="77">
        <v>2</v>
      </c>
      <c r="DQ89" s="77">
        <v>2</v>
      </c>
      <c r="DR89" s="77">
        <v>1</v>
      </c>
      <c r="DS89" s="77">
        <v>2</v>
      </c>
      <c r="DT89" s="77">
        <v>2</v>
      </c>
      <c r="DU89" s="77">
        <v>1</v>
      </c>
      <c r="DV89" s="77">
        <v>2</v>
      </c>
      <c r="DW89" s="77">
        <v>4</v>
      </c>
      <c r="DX89" s="77">
        <v>1</v>
      </c>
      <c r="DY89" s="77">
        <v>1</v>
      </c>
      <c r="DZ89" s="77">
        <v>1</v>
      </c>
      <c r="EA89" s="77">
        <v>1</v>
      </c>
      <c r="EB89" s="77">
        <v>1</v>
      </c>
      <c r="EC89" s="77">
        <v>1</v>
      </c>
      <c r="ED89" s="77">
        <v>2</v>
      </c>
      <c r="EE89" s="77">
        <v>1</v>
      </c>
      <c r="EF89" s="77">
        <v>2</v>
      </c>
      <c r="EG89" s="77">
        <v>2</v>
      </c>
      <c r="EH89" s="77">
        <v>4</v>
      </c>
      <c r="EI89" s="77">
        <v>4</v>
      </c>
      <c r="EJ89" s="77">
        <v>2</v>
      </c>
      <c r="EK89" s="77">
        <v>2</v>
      </c>
      <c r="EL89" s="77">
        <v>2</v>
      </c>
      <c r="EM89" s="77">
        <v>2</v>
      </c>
      <c r="EN89" s="77">
        <v>2</v>
      </c>
      <c r="EO89" s="77">
        <v>1</v>
      </c>
      <c r="EP89" s="78">
        <v>1</v>
      </c>
      <c r="EQ89" s="25">
        <f>(((SUM('QLQ-30 + QLQ-OV28'!DM89:DN89)/2)-1)/6)*100</f>
        <v>66.666666666666657</v>
      </c>
      <c r="ER89" s="24">
        <f t="shared" si="467"/>
        <v>100</v>
      </c>
      <c r="ES89" s="24">
        <f t="shared" si="468"/>
        <v>100</v>
      </c>
      <c r="ET89" s="24">
        <f t="shared" si="469"/>
        <v>83.333333333333343</v>
      </c>
      <c r="EU89" s="24">
        <f t="shared" si="470"/>
        <v>100</v>
      </c>
      <c r="EV89" s="24">
        <f t="shared" si="471"/>
        <v>100</v>
      </c>
      <c r="EW89" s="24">
        <f t="shared" si="472"/>
        <v>22.222222222222225</v>
      </c>
      <c r="EX89" s="24">
        <f t="shared" si="473"/>
        <v>0</v>
      </c>
      <c r="EY89" s="24">
        <f t="shared" si="474"/>
        <v>0</v>
      </c>
      <c r="EZ89" s="24">
        <f t="shared" si="475"/>
        <v>0</v>
      </c>
      <c r="FA89" s="24">
        <f t="shared" si="476"/>
        <v>33.333333333333329</v>
      </c>
      <c r="FB89" s="24">
        <f t="shared" si="477"/>
        <v>0</v>
      </c>
      <c r="FC89" s="24">
        <f t="shared" si="478"/>
        <v>0</v>
      </c>
      <c r="FD89" s="24">
        <f t="shared" si="479"/>
        <v>0</v>
      </c>
      <c r="FE89" s="26">
        <f t="shared" si="480"/>
        <v>33.333333333333329</v>
      </c>
      <c r="FF89" s="27">
        <f t="shared" si="481"/>
        <v>100</v>
      </c>
      <c r="FG89" s="24">
        <f t="shared" si="482"/>
        <v>16.666666666666664</v>
      </c>
      <c r="FH89" s="24">
        <f t="shared" si="483"/>
        <v>33.333333333333329</v>
      </c>
      <c r="FI89" s="24">
        <f t="shared" si="484"/>
        <v>19.047619047619047</v>
      </c>
      <c r="FJ89" s="24">
        <f t="shared" si="485"/>
        <v>0</v>
      </c>
      <c r="FK89" s="24">
        <f t="shared" si="486"/>
        <v>33.333333333333329</v>
      </c>
      <c r="FL89" s="24">
        <f t="shared" si="487"/>
        <v>6.6666666666666652</v>
      </c>
      <c r="FM89" s="26">
        <f t="shared" si="488"/>
        <v>66.666666666666657</v>
      </c>
      <c r="FN89" s="23">
        <f t="shared" si="489"/>
        <v>33.333333333333329</v>
      </c>
      <c r="FO89" s="16">
        <f t="shared" si="587"/>
        <v>16.666666666666664</v>
      </c>
      <c r="FP89" s="20">
        <f t="shared" si="490"/>
        <v>66.666666666666657</v>
      </c>
      <c r="FQ89" s="71">
        <f>DANE!CF89</f>
        <v>43597</v>
      </c>
      <c r="FR89" s="76">
        <v>2</v>
      </c>
      <c r="FS89" s="77">
        <v>2</v>
      </c>
      <c r="FT89" s="77">
        <v>1</v>
      </c>
      <c r="FU89" s="77">
        <v>2</v>
      </c>
      <c r="FV89" s="77">
        <v>1</v>
      </c>
      <c r="FW89" s="77">
        <v>2</v>
      </c>
      <c r="FX89" s="77">
        <v>2</v>
      </c>
      <c r="FY89" s="77">
        <v>1</v>
      </c>
      <c r="FZ89" s="77">
        <v>1</v>
      </c>
      <c r="GA89" s="77">
        <v>2</v>
      </c>
      <c r="GB89" s="77">
        <v>2</v>
      </c>
      <c r="GC89" s="77">
        <v>2</v>
      </c>
      <c r="GD89" s="77">
        <v>2</v>
      </c>
      <c r="GE89" s="77">
        <v>2</v>
      </c>
      <c r="GF89" s="77">
        <v>1</v>
      </c>
      <c r="GG89" s="77">
        <v>1</v>
      </c>
      <c r="GH89" s="77">
        <v>2</v>
      </c>
      <c r="GI89" s="77">
        <v>2</v>
      </c>
      <c r="GJ89" s="77">
        <v>1</v>
      </c>
      <c r="GK89" s="77">
        <v>1</v>
      </c>
      <c r="GL89" s="77">
        <v>2</v>
      </c>
      <c r="GM89" s="77">
        <v>2</v>
      </c>
      <c r="GN89" s="77">
        <v>2</v>
      </c>
      <c r="GO89" s="77">
        <v>3</v>
      </c>
      <c r="GP89" s="77">
        <v>1</v>
      </c>
      <c r="GQ89" s="77">
        <v>2</v>
      </c>
      <c r="GR89" s="77">
        <v>2</v>
      </c>
      <c r="GS89" s="77">
        <v>2</v>
      </c>
      <c r="GT89" s="77">
        <v>4</v>
      </c>
      <c r="GU89" s="78">
        <v>4</v>
      </c>
      <c r="GV89" s="76">
        <v>1</v>
      </c>
      <c r="GW89" s="77">
        <v>2</v>
      </c>
      <c r="GX89" s="77">
        <v>2</v>
      </c>
      <c r="GY89" s="77">
        <v>2</v>
      </c>
      <c r="GZ89" s="77">
        <v>2</v>
      </c>
      <c r="HA89" s="77">
        <v>3</v>
      </c>
      <c r="HB89" s="77">
        <v>2</v>
      </c>
      <c r="HC89" s="77">
        <v>4</v>
      </c>
      <c r="HD89" s="77">
        <v>4</v>
      </c>
      <c r="HE89" s="77">
        <v>2</v>
      </c>
      <c r="HF89" s="77">
        <v>2</v>
      </c>
      <c r="HG89" s="77">
        <v>2</v>
      </c>
      <c r="HH89" s="77">
        <v>2</v>
      </c>
      <c r="HI89" s="77">
        <v>2</v>
      </c>
      <c r="HJ89" s="77">
        <v>1</v>
      </c>
      <c r="HK89" s="77">
        <v>2</v>
      </c>
      <c r="HL89" s="77">
        <v>2</v>
      </c>
      <c r="HM89" s="77">
        <v>2</v>
      </c>
      <c r="HN89" s="77">
        <v>2</v>
      </c>
      <c r="HO89" s="77">
        <v>4</v>
      </c>
      <c r="HP89" s="77">
        <v>4</v>
      </c>
      <c r="HQ89" s="77">
        <v>3</v>
      </c>
      <c r="HR89" s="77">
        <v>3</v>
      </c>
      <c r="HS89" s="77">
        <v>4</v>
      </c>
      <c r="HT89" s="77">
        <v>1</v>
      </c>
      <c r="HU89" s="77">
        <v>1</v>
      </c>
      <c r="HV89" s="77">
        <v>0</v>
      </c>
      <c r="HW89" s="78">
        <v>0</v>
      </c>
      <c r="HX89" s="25">
        <f>(((SUM('QLQ-30 + QLQ-OV28'!GT89:GU89)/2)-1)/6)*100</f>
        <v>50</v>
      </c>
      <c r="HY89" s="24">
        <f t="shared" si="491"/>
        <v>80</v>
      </c>
      <c r="HZ89" s="24">
        <f t="shared" si="492"/>
        <v>66.666666666666671</v>
      </c>
      <c r="IA89" s="24">
        <f t="shared" si="493"/>
        <v>58.333333333333329</v>
      </c>
      <c r="IB89" s="24">
        <f t="shared" si="494"/>
        <v>100</v>
      </c>
      <c r="IC89" s="24">
        <f t="shared" si="495"/>
        <v>66.666666666666671</v>
      </c>
      <c r="ID89" s="24">
        <f t="shared" si="496"/>
        <v>33.333333333333329</v>
      </c>
      <c r="IE89" s="24">
        <f t="shared" si="497"/>
        <v>16.666666666666664</v>
      </c>
      <c r="IF89" s="24">
        <f t="shared" si="498"/>
        <v>0</v>
      </c>
      <c r="IG89" s="24">
        <f t="shared" si="499"/>
        <v>0</v>
      </c>
      <c r="IH89" s="24">
        <f t="shared" si="500"/>
        <v>33.333333333333329</v>
      </c>
      <c r="II89" s="24">
        <f t="shared" si="501"/>
        <v>33.333333333333329</v>
      </c>
      <c r="IJ89" s="24">
        <f t="shared" si="502"/>
        <v>0</v>
      </c>
      <c r="IK89" s="24">
        <f t="shared" si="503"/>
        <v>33.333333333333329</v>
      </c>
      <c r="IL89" s="26">
        <f t="shared" si="504"/>
        <v>33.333333333333329</v>
      </c>
      <c r="IM89" s="27">
        <f t="shared" si="505"/>
        <v>100</v>
      </c>
      <c r="IN89" s="24">
        <f t="shared" si="506"/>
        <v>0</v>
      </c>
      <c r="IO89" s="24">
        <f t="shared" si="507"/>
        <v>77.777777777777786</v>
      </c>
      <c r="IP89" s="24">
        <f t="shared" si="508"/>
        <v>33.333333333333329</v>
      </c>
      <c r="IQ89" s="24">
        <f t="shared" si="509"/>
        <v>33.333333333333329</v>
      </c>
      <c r="IR89" s="24">
        <f t="shared" si="510"/>
        <v>33.333333333333329</v>
      </c>
      <c r="IS89" s="24">
        <f t="shared" si="511"/>
        <v>26.666666666666668</v>
      </c>
      <c r="IT89" s="26">
        <f t="shared" si="512"/>
        <v>100</v>
      </c>
      <c r="IU89" s="23">
        <f t="shared" si="513"/>
        <v>0</v>
      </c>
      <c r="IV89" s="16" t="e">
        <f t="shared" si="588"/>
        <v>#DIV/0!</v>
      </c>
      <c r="IW89" s="20">
        <f t="shared" si="514"/>
        <v>100</v>
      </c>
      <c r="IX89" s="71">
        <f>DANE!DM89</f>
        <v>43648</v>
      </c>
      <c r="IY89" s="76">
        <v>2</v>
      </c>
      <c r="IZ89" s="77">
        <v>3</v>
      </c>
      <c r="JA89" s="77">
        <v>2</v>
      </c>
      <c r="JB89" s="77">
        <v>2</v>
      </c>
      <c r="JC89" s="77">
        <v>1</v>
      </c>
      <c r="JD89" s="77">
        <v>2</v>
      </c>
      <c r="JE89" s="77">
        <v>3</v>
      </c>
      <c r="JF89" s="77">
        <v>1</v>
      </c>
      <c r="JG89" s="77">
        <v>1</v>
      </c>
      <c r="JH89" s="77">
        <v>3</v>
      </c>
      <c r="JI89" s="77">
        <v>2</v>
      </c>
      <c r="JJ89" s="77">
        <v>3</v>
      </c>
      <c r="JK89" s="77">
        <v>3</v>
      </c>
      <c r="JL89" s="77">
        <v>3</v>
      </c>
      <c r="JM89" s="77">
        <v>2</v>
      </c>
      <c r="JN89" s="77">
        <v>1</v>
      </c>
      <c r="JO89" s="77">
        <v>3</v>
      </c>
      <c r="JP89" s="77">
        <v>3</v>
      </c>
      <c r="JQ89" s="77">
        <v>2</v>
      </c>
      <c r="JR89" s="77">
        <v>2</v>
      </c>
      <c r="JS89" s="77">
        <v>3</v>
      </c>
      <c r="JT89" s="77">
        <v>4</v>
      </c>
      <c r="JU89" s="77">
        <v>4</v>
      </c>
      <c r="JV89" s="77">
        <v>4</v>
      </c>
      <c r="JW89" s="77">
        <v>1</v>
      </c>
      <c r="JX89" s="77">
        <v>3</v>
      </c>
      <c r="JY89" s="77">
        <v>4</v>
      </c>
      <c r="JZ89" s="77">
        <v>3</v>
      </c>
      <c r="KA89" s="77">
        <v>4</v>
      </c>
      <c r="KB89" s="78">
        <v>4</v>
      </c>
      <c r="KC89" s="76">
        <v>2</v>
      </c>
      <c r="KD89" s="77">
        <v>3</v>
      </c>
      <c r="KE89" s="77">
        <v>3</v>
      </c>
      <c r="KF89" s="77">
        <v>2</v>
      </c>
      <c r="KG89" s="77">
        <v>3</v>
      </c>
      <c r="KH89" s="77">
        <v>3</v>
      </c>
      <c r="KI89" s="77">
        <v>2</v>
      </c>
      <c r="KJ89" s="77">
        <v>4</v>
      </c>
      <c r="KK89" s="77">
        <v>4</v>
      </c>
      <c r="KL89" s="77">
        <v>2</v>
      </c>
      <c r="KM89" s="77">
        <v>3</v>
      </c>
      <c r="KN89" s="77">
        <v>3</v>
      </c>
      <c r="KO89" s="77">
        <v>3</v>
      </c>
      <c r="KP89" s="77">
        <v>2</v>
      </c>
      <c r="KQ89" s="77">
        <v>1</v>
      </c>
      <c r="KR89" s="77">
        <v>3</v>
      </c>
      <c r="KS89" s="77">
        <v>2</v>
      </c>
      <c r="KT89" s="77">
        <v>2</v>
      </c>
      <c r="KU89" s="77">
        <v>2</v>
      </c>
      <c r="KV89" s="77">
        <v>4</v>
      </c>
      <c r="KW89" s="77">
        <v>4</v>
      </c>
      <c r="KX89" s="77">
        <v>4</v>
      </c>
      <c r="KY89" s="77">
        <v>4</v>
      </c>
      <c r="KZ89" s="77">
        <v>4</v>
      </c>
      <c r="LA89" s="77">
        <v>1</v>
      </c>
      <c r="LB89" s="77">
        <v>1</v>
      </c>
      <c r="LC89" s="77">
        <v>0</v>
      </c>
      <c r="LD89" s="78">
        <v>0</v>
      </c>
      <c r="LE89" s="25">
        <f>(((SUM('QLQ-30 + QLQ-OV28'!KA89:KB89)/2)-1)/6)*100</f>
        <v>50</v>
      </c>
      <c r="LF89" s="24">
        <f t="shared" si="515"/>
        <v>66.666666666666671</v>
      </c>
      <c r="LG89" s="24">
        <f t="shared" si="516"/>
        <v>50</v>
      </c>
      <c r="LH89" s="24">
        <f t="shared" si="517"/>
        <v>8.3333333333333375</v>
      </c>
      <c r="LI89" s="24">
        <f t="shared" si="518"/>
        <v>83.333333333333343</v>
      </c>
      <c r="LJ89" s="24">
        <f t="shared" si="519"/>
        <v>16.666666666666664</v>
      </c>
      <c r="LK89" s="24">
        <f t="shared" si="520"/>
        <v>66.666666666666657</v>
      </c>
      <c r="LL89" s="24">
        <f t="shared" si="521"/>
        <v>50</v>
      </c>
      <c r="LM89" s="24">
        <f t="shared" si="522"/>
        <v>16.666666666666664</v>
      </c>
      <c r="LN89" s="24">
        <f t="shared" si="523"/>
        <v>0</v>
      </c>
      <c r="LO89" s="24">
        <f t="shared" si="524"/>
        <v>33.333333333333329</v>
      </c>
      <c r="LP89" s="24">
        <f t="shared" si="525"/>
        <v>66.666666666666657</v>
      </c>
      <c r="LQ89" s="24">
        <f t="shared" si="526"/>
        <v>0</v>
      </c>
      <c r="LR89" s="24">
        <f t="shared" si="527"/>
        <v>66.666666666666657</v>
      </c>
      <c r="LS89" s="26">
        <f t="shared" si="528"/>
        <v>66.666666666666657</v>
      </c>
      <c r="LT89" s="27">
        <f t="shared" si="529"/>
        <v>100</v>
      </c>
      <c r="LU89" s="24">
        <f t="shared" si="530"/>
        <v>0</v>
      </c>
      <c r="LV89" s="24">
        <f t="shared" si="531"/>
        <v>100</v>
      </c>
      <c r="LW89" s="24">
        <f t="shared" si="532"/>
        <v>52.380952380952387</v>
      </c>
      <c r="LX89" s="24">
        <f t="shared" si="533"/>
        <v>66.666666666666657</v>
      </c>
      <c r="LY89" s="24">
        <f t="shared" si="534"/>
        <v>33.333333333333329</v>
      </c>
      <c r="LZ89" s="24">
        <f t="shared" si="535"/>
        <v>33.333333333333329</v>
      </c>
      <c r="MA89" s="26">
        <f t="shared" si="536"/>
        <v>100</v>
      </c>
      <c r="MB89" s="23">
        <f t="shared" si="537"/>
        <v>0</v>
      </c>
      <c r="MC89" s="16" t="e">
        <f t="shared" si="589"/>
        <v>#DIV/0!</v>
      </c>
      <c r="MD89" s="20">
        <f t="shared" si="538"/>
        <v>100</v>
      </c>
    </row>
    <row r="90" spans="1:342">
      <c r="A90" s="40" t="s">
        <v>94</v>
      </c>
      <c r="B90" s="4" t="str">
        <f>DANE!B90</f>
        <v>38SI</v>
      </c>
      <c r="C90" s="72">
        <f>DANE!H90</f>
        <v>43607</v>
      </c>
      <c r="D90" s="76">
        <v>2</v>
      </c>
      <c r="E90" s="77">
        <v>2</v>
      </c>
      <c r="F90" s="77">
        <v>1</v>
      </c>
      <c r="G90" s="77">
        <v>2</v>
      </c>
      <c r="H90" s="77">
        <v>1</v>
      </c>
      <c r="I90" s="77">
        <v>2</v>
      </c>
      <c r="J90" s="77">
        <v>2</v>
      </c>
      <c r="K90" s="77">
        <v>2</v>
      </c>
      <c r="L90" s="77">
        <v>3</v>
      </c>
      <c r="M90" s="77">
        <v>2</v>
      </c>
      <c r="N90" s="77">
        <v>2</v>
      </c>
      <c r="O90" s="77">
        <v>2</v>
      </c>
      <c r="P90" s="77">
        <v>2</v>
      </c>
      <c r="Q90" s="77">
        <v>2</v>
      </c>
      <c r="R90" s="77">
        <v>1</v>
      </c>
      <c r="S90" s="77">
        <v>2</v>
      </c>
      <c r="T90" s="77">
        <v>1</v>
      </c>
      <c r="U90" s="77">
        <v>2</v>
      </c>
      <c r="V90" s="77">
        <v>3</v>
      </c>
      <c r="W90" s="77">
        <v>2</v>
      </c>
      <c r="X90" s="77">
        <v>3</v>
      </c>
      <c r="Y90" s="77">
        <v>3</v>
      </c>
      <c r="Z90" s="77">
        <v>3</v>
      </c>
      <c r="AA90" s="77">
        <v>3</v>
      </c>
      <c r="AB90" s="77">
        <v>2</v>
      </c>
      <c r="AC90" s="77">
        <v>2</v>
      </c>
      <c r="AD90" s="77">
        <v>3</v>
      </c>
      <c r="AE90" s="77">
        <v>2</v>
      </c>
      <c r="AF90" s="77">
        <v>4</v>
      </c>
      <c r="AG90" s="78">
        <v>4</v>
      </c>
      <c r="AH90" s="76">
        <v>4</v>
      </c>
      <c r="AI90" s="77">
        <v>3</v>
      </c>
      <c r="AJ90" s="77">
        <v>3</v>
      </c>
      <c r="AK90" s="77">
        <v>3</v>
      </c>
      <c r="AL90" s="77">
        <v>4</v>
      </c>
      <c r="AM90" s="77">
        <v>4</v>
      </c>
      <c r="AN90" s="77">
        <v>4</v>
      </c>
      <c r="AO90" s="77">
        <v>2</v>
      </c>
      <c r="AP90" s="77">
        <v>4</v>
      </c>
      <c r="AQ90" s="77">
        <v>2</v>
      </c>
      <c r="AR90" s="77">
        <v>2</v>
      </c>
      <c r="AS90" s="77">
        <v>2</v>
      </c>
      <c r="AT90" s="77">
        <v>2</v>
      </c>
      <c r="AU90" s="77">
        <v>2</v>
      </c>
      <c r="AV90" s="77">
        <v>2</v>
      </c>
      <c r="AW90" s="77">
        <v>3</v>
      </c>
      <c r="AX90" s="77">
        <v>3</v>
      </c>
      <c r="AY90" s="77">
        <v>2</v>
      </c>
      <c r="AZ90" s="77">
        <v>2</v>
      </c>
      <c r="BA90" s="77">
        <v>3</v>
      </c>
      <c r="BB90" s="77">
        <v>3</v>
      </c>
      <c r="BC90" s="77">
        <v>4</v>
      </c>
      <c r="BD90" s="77">
        <v>4</v>
      </c>
      <c r="BE90" s="77">
        <v>4</v>
      </c>
      <c r="BF90" s="77">
        <v>1</v>
      </c>
      <c r="BG90" s="77">
        <v>1</v>
      </c>
      <c r="BH90" s="77">
        <v>0</v>
      </c>
      <c r="BI90" s="78">
        <v>0</v>
      </c>
      <c r="BJ90" s="25">
        <f>(((SUM('QLQ-30 + QLQ-OV28'!AF90:AG90)/2)-1)/6)*100</f>
        <v>50</v>
      </c>
      <c r="BK90" s="24">
        <f t="shared" si="539"/>
        <v>80</v>
      </c>
      <c r="BL90" s="24">
        <f t="shared" si="540"/>
        <v>66.666666666666671</v>
      </c>
      <c r="BM90" s="24">
        <f t="shared" si="541"/>
        <v>33.333333333333336</v>
      </c>
      <c r="BN90" s="24">
        <f t="shared" si="542"/>
        <v>66.666666666666671</v>
      </c>
      <c r="BO90" s="24">
        <f t="shared" si="543"/>
        <v>50</v>
      </c>
      <c r="BP90" s="24">
        <f t="shared" si="544"/>
        <v>33.333333333333329</v>
      </c>
      <c r="BQ90" s="24">
        <f t="shared" si="545"/>
        <v>16.666666666666664</v>
      </c>
      <c r="BR90" s="24">
        <f t="shared" si="546"/>
        <v>66.666666666666657</v>
      </c>
      <c r="BS90" s="24">
        <f t="shared" si="547"/>
        <v>33.333333333333329</v>
      </c>
      <c r="BT90" s="24">
        <f t="shared" si="548"/>
        <v>33.333333333333329</v>
      </c>
      <c r="BU90" s="24">
        <f t="shared" si="549"/>
        <v>33.333333333333329</v>
      </c>
      <c r="BV90" s="24">
        <f t="shared" si="550"/>
        <v>33.333333333333329</v>
      </c>
      <c r="BW90" s="24">
        <f t="shared" si="551"/>
        <v>0</v>
      </c>
      <c r="BX90" s="26">
        <f t="shared" si="552"/>
        <v>33.333333333333329</v>
      </c>
      <c r="BY90" s="27">
        <f t="shared" si="553"/>
        <v>66.666666666666657</v>
      </c>
      <c r="BZ90" s="24">
        <f t="shared" si="554"/>
        <v>0</v>
      </c>
      <c r="CA90" s="24">
        <f t="shared" si="555"/>
        <v>100</v>
      </c>
      <c r="CB90" s="24">
        <f t="shared" si="556"/>
        <v>85.714285714285722</v>
      </c>
      <c r="CC90" s="24">
        <f t="shared" si="557"/>
        <v>33.333333333333329</v>
      </c>
      <c r="CD90" s="24">
        <f t="shared" si="558"/>
        <v>33.333333333333329</v>
      </c>
      <c r="CE90" s="24">
        <f t="shared" si="559"/>
        <v>46.666666666666664</v>
      </c>
      <c r="CF90" s="26">
        <f t="shared" si="560"/>
        <v>66.666666666666657</v>
      </c>
      <c r="CG90" s="23">
        <f t="shared" si="561"/>
        <v>0</v>
      </c>
      <c r="CH90" s="16" t="e">
        <f t="shared" si="586"/>
        <v>#DIV/0!</v>
      </c>
      <c r="CI90" s="20">
        <f t="shared" si="562"/>
        <v>66.666666666666657</v>
      </c>
      <c r="CJ90" s="71">
        <f>DANE!AY90</f>
        <v>43628</v>
      </c>
      <c r="CK90" s="76">
        <v>2</v>
      </c>
      <c r="CL90" s="77">
        <v>3</v>
      </c>
      <c r="CM90" s="77">
        <v>2</v>
      </c>
      <c r="CN90" s="77">
        <v>3</v>
      </c>
      <c r="CO90" s="77">
        <v>1</v>
      </c>
      <c r="CP90" s="77">
        <v>3</v>
      </c>
      <c r="CQ90" s="77">
        <v>3</v>
      </c>
      <c r="CR90" s="77">
        <v>2</v>
      </c>
      <c r="CS90" s="77">
        <v>3</v>
      </c>
      <c r="CT90" s="77">
        <v>3</v>
      </c>
      <c r="CU90" s="77">
        <v>2</v>
      </c>
      <c r="CV90" s="77">
        <v>3</v>
      </c>
      <c r="CW90" s="77">
        <v>3</v>
      </c>
      <c r="CX90" s="77">
        <v>3</v>
      </c>
      <c r="CY90" s="77">
        <v>2</v>
      </c>
      <c r="CZ90" s="77">
        <v>2</v>
      </c>
      <c r="DA90" s="77">
        <v>2</v>
      </c>
      <c r="DB90" s="77">
        <v>3</v>
      </c>
      <c r="DC90" s="77">
        <v>3</v>
      </c>
      <c r="DD90" s="77">
        <v>2</v>
      </c>
      <c r="DE90" s="77">
        <v>3</v>
      </c>
      <c r="DF90" s="77">
        <v>4</v>
      </c>
      <c r="DG90" s="77">
        <v>3</v>
      </c>
      <c r="DH90" s="77">
        <v>4</v>
      </c>
      <c r="DI90" s="77">
        <v>2</v>
      </c>
      <c r="DJ90" s="77">
        <v>2</v>
      </c>
      <c r="DK90" s="77">
        <v>3</v>
      </c>
      <c r="DL90" s="77">
        <v>2</v>
      </c>
      <c r="DM90" s="77">
        <v>3</v>
      </c>
      <c r="DN90" s="78">
        <v>3</v>
      </c>
      <c r="DO90" s="76">
        <v>3</v>
      </c>
      <c r="DP90" s="77">
        <v>3</v>
      </c>
      <c r="DQ90" s="77">
        <v>3</v>
      </c>
      <c r="DR90" s="77">
        <v>3</v>
      </c>
      <c r="DS90" s="77">
        <v>4</v>
      </c>
      <c r="DT90" s="77">
        <v>3</v>
      </c>
      <c r="DU90" s="77">
        <v>4</v>
      </c>
      <c r="DV90" s="77">
        <v>4</v>
      </c>
      <c r="DW90" s="77">
        <v>4</v>
      </c>
      <c r="DX90" s="77">
        <v>2</v>
      </c>
      <c r="DY90" s="77">
        <v>3</v>
      </c>
      <c r="DZ90" s="77">
        <v>3</v>
      </c>
      <c r="EA90" s="77">
        <v>3</v>
      </c>
      <c r="EB90" s="77">
        <v>2</v>
      </c>
      <c r="EC90" s="77">
        <v>2</v>
      </c>
      <c r="ED90" s="77">
        <v>3</v>
      </c>
      <c r="EE90" s="77">
        <v>3</v>
      </c>
      <c r="EF90" s="77">
        <v>2</v>
      </c>
      <c r="EG90" s="77">
        <v>2</v>
      </c>
      <c r="EH90" s="77">
        <v>3</v>
      </c>
      <c r="EI90" s="77">
        <v>4</v>
      </c>
      <c r="EJ90" s="77">
        <v>4</v>
      </c>
      <c r="EK90" s="77">
        <v>4</v>
      </c>
      <c r="EL90" s="77">
        <v>4</v>
      </c>
      <c r="EM90" s="77">
        <v>1</v>
      </c>
      <c r="EN90" s="77">
        <v>1</v>
      </c>
      <c r="EO90" s="77">
        <v>0</v>
      </c>
      <c r="EP90" s="78">
        <v>0</v>
      </c>
      <c r="EQ90" s="25">
        <f>(((SUM('QLQ-30 + QLQ-OV28'!DM90:DN90)/2)-1)/6)*100</f>
        <v>33.333333333333329</v>
      </c>
      <c r="ER90" s="24">
        <f t="shared" ref="ER90:ER104" si="590">(1-(((SUM(CK90:CO90)/5)-1)/3))*100</f>
        <v>59.999999999999986</v>
      </c>
      <c r="ES90" s="24">
        <f t="shared" ref="ES90:ES104" si="591">(1-(((SUM(CP90:CQ90)/2)-1)/3))*100</f>
        <v>33.333333333333336</v>
      </c>
      <c r="ET90" s="24">
        <f t="shared" ref="ET90:ET104" si="592">(1-(((SUM(DE90:DH90)/4)-1)/3))*100</f>
        <v>16.666666666666664</v>
      </c>
      <c r="EU90" s="24">
        <f t="shared" ref="EU90:EU104" si="593">(1-(((SUM(DD90+DI90)/2)-1)/3))*100</f>
        <v>66.666666666666671</v>
      </c>
      <c r="EV90" s="24">
        <f t="shared" ref="EV90:EV104" si="594">(1-(((SUM(DJ90:DK90)/2)-1)/3))*100</f>
        <v>50</v>
      </c>
      <c r="EW90" s="24">
        <f t="shared" ref="EW90:EW104" si="595">((((CT90+CV90+DB90)/3)-1)/3)*100</f>
        <v>66.666666666666657</v>
      </c>
      <c r="EX90" s="24">
        <f t="shared" ref="EX90:EX104" si="596">(((SUM(CX90:CY90)/2)-1)/3)*100</f>
        <v>50</v>
      </c>
      <c r="EY90" s="24">
        <f t="shared" ref="EY90:EY104" si="597">((((CS90+DC90)/2)-1)/3)*100</f>
        <v>66.666666666666657</v>
      </c>
      <c r="EZ90" s="24">
        <f t="shared" ref="EZ90:EZ104" si="598">(((CR90/1)-1)/3)*100</f>
        <v>33.333333333333329</v>
      </c>
      <c r="FA90" s="24">
        <f t="shared" ref="FA90:FA104" si="599">(((CU90/1)-1)/3)*100</f>
        <v>33.333333333333329</v>
      </c>
      <c r="FB90" s="24">
        <f t="shared" ref="FB90:FB104" si="600">(((CW90/1)-1)/3)*100</f>
        <v>66.666666666666657</v>
      </c>
      <c r="FC90" s="24">
        <f t="shared" ref="FC90:FC104" si="601">(((CZ90/1)-1)/3)*100</f>
        <v>33.333333333333329</v>
      </c>
      <c r="FD90" s="24">
        <f t="shared" ref="FD90:FD104" si="602">(((DA90/1)-1)/3)*100</f>
        <v>33.333333333333329</v>
      </c>
      <c r="FE90" s="26">
        <f t="shared" ref="FE90:FE104" si="603">(((DL90/1)-1)/3)*100</f>
        <v>33.333333333333329</v>
      </c>
      <c r="FF90" s="27">
        <f t="shared" ref="FF90:FF104" si="604">(((SUM(EH90:EI90)/2)-1)/3)*100</f>
        <v>83.333333333333343</v>
      </c>
      <c r="FG90" s="24">
        <f t="shared" ref="FG90:FG104" si="605">IF(EN90=1,(FN90),(FO90))</f>
        <v>0</v>
      </c>
      <c r="FH90" s="24">
        <f t="shared" ref="FH90:FH104" si="606">(((SUM(EJ90:EL90)/3)-1)/3)*100</f>
        <v>100</v>
      </c>
      <c r="FI90" s="24">
        <f t="shared" ref="FI90:FI104" si="607">(((SUM(DO90:DU90)/7)-1)/3)*100</f>
        <v>76.19047619047619</v>
      </c>
      <c r="FJ90" s="24">
        <f t="shared" ref="FJ90:FJ104" si="608">(((SUM(DY90:EA90)/3)-1)/3)*100</f>
        <v>66.666666666666657</v>
      </c>
      <c r="FK90" s="24">
        <f t="shared" ref="FK90:FK104" si="609">(((SUM(EF90:EG90)/2)-1)/3)*100</f>
        <v>33.333333333333329</v>
      </c>
      <c r="FL90" s="24">
        <f t="shared" ref="FL90:FL104" si="610">((((SUM(EB90:EE90)+DX90)/5)-1)/3)*100</f>
        <v>46.666666666666664</v>
      </c>
      <c r="FM90" s="26">
        <f t="shared" ref="FM90:FM104" si="611">IF(DV90=1,0,FP90)</f>
        <v>100</v>
      </c>
      <c r="FN90" s="23">
        <f t="shared" ref="FN90:FN104" si="612">(((SUM(EM90:EN90)/2)-1)/3)*100</f>
        <v>0</v>
      </c>
      <c r="FO90" s="16" t="e">
        <f t="shared" si="587"/>
        <v>#DIV/0!</v>
      </c>
      <c r="FP90" s="20">
        <f t="shared" ref="FP90:FP104" si="613">(((SUM(DV90:DW90)/2)-1)/3)*100</f>
        <v>100</v>
      </c>
      <c r="FQ90" s="71">
        <f>DANE!CF90</f>
        <v>43664</v>
      </c>
      <c r="FR90" s="76">
        <v>3</v>
      </c>
      <c r="FS90" s="77">
        <v>3</v>
      </c>
      <c r="FT90" s="77">
        <v>3</v>
      </c>
      <c r="FU90" s="77">
        <v>3</v>
      </c>
      <c r="FV90" s="77">
        <v>2</v>
      </c>
      <c r="FW90" s="77">
        <v>3</v>
      </c>
      <c r="FX90" s="77">
        <v>2</v>
      </c>
      <c r="FY90" s="77">
        <v>2</v>
      </c>
      <c r="FZ90" s="77">
        <v>2</v>
      </c>
      <c r="GA90" s="77">
        <v>3</v>
      </c>
      <c r="GB90" s="77">
        <v>3</v>
      </c>
      <c r="GC90" s="77">
        <v>4</v>
      </c>
      <c r="GD90" s="77">
        <v>3</v>
      </c>
      <c r="GE90" s="77">
        <v>3</v>
      </c>
      <c r="GF90" s="77">
        <v>3</v>
      </c>
      <c r="GG90" s="77">
        <v>2</v>
      </c>
      <c r="GH90" s="77">
        <v>1</v>
      </c>
      <c r="GI90" s="77">
        <v>3</v>
      </c>
      <c r="GJ90" s="77">
        <v>3</v>
      </c>
      <c r="GK90" s="77">
        <v>3</v>
      </c>
      <c r="GL90" s="77">
        <v>4</v>
      </c>
      <c r="GM90" s="77">
        <v>4</v>
      </c>
      <c r="GN90" s="77">
        <v>4</v>
      </c>
      <c r="GO90" s="77">
        <v>4</v>
      </c>
      <c r="GP90" s="77">
        <v>2</v>
      </c>
      <c r="GQ90" s="77">
        <v>3</v>
      </c>
      <c r="GR90" s="77">
        <v>4</v>
      </c>
      <c r="GS90" s="77">
        <v>2</v>
      </c>
      <c r="GT90" s="77">
        <v>3</v>
      </c>
      <c r="GU90" s="78">
        <v>3</v>
      </c>
      <c r="GV90" s="76">
        <v>2</v>
      </c>
      <c r="GW90" s="77">
        <v>3</v>
      </c>
      <c r="GX90" s="77">
        <v>3</v>
      </c>
      <c r="GY90" s="77">
        <v>3</v>
      </c>
      <c r="GZ90" s="77">
        <v>3</v>
      </c>
      <c r="HA90" s="77">
        <v>4</v>
      </c>
      <c r="HB90" s="77">
        <v>4</v>
      </c>
      <c r="HC90" s="77">
        <v>3</v>
      </c>
      <c r="HD90" s="77">
        <v>3</v>
      </c>
      <c r="HE90" s="77">
        <v>3</v>
      </c>
      <c r="HF90" s="77">
        <v>3</v>
      </c>
      <c r="HG90" s="77">
        <v>3</v>
      </c>
      <c r="HH90" s="77">
        <v>4</v>
      </c>
      <c r="HI90" s="77">
        <v>3</v>
      </c>
      <c r="HJ90" s="77">
        <v>2</v>
      </c>
      <c r="HK90" s="77">
        <v>3</v>
      </c>
      <c r="HL90" s="77">
        <v>3</v>
      </c>
      <c r="HM90" s="77">
        <v>2</v>
      </c>
      <c r="HN90" s="77">
        <v>2</v>
      </c>
      <c r="HO90" s="77">
        <v>3</v>
      </c>
      <c r="HP90" s="77">
        <v>3</v>
      </c>
      <c r="HQ90" s="77">
        <v>4</v>
      </c>
      <c r="HR90" s="77">
        <v>4</v>
      </c>
      <c r="HS90" s="77">
        <v>4</v>
      </c>
      <c r="HT90" s="77">
        <v>1</v>
      </c>
      <c r="HU90" s="77">
        <v>1</v>
      </c>
      <c r="HV90" s="77">
        <v>0</v>
      </c>
      <c r="HW90" s="78">
        <v>0</v>
      </c>
      <c r="HX90" s="25">
        <f>(((SUM('QLQ-30 + QLQ-OV28'!GT90:GU90)/2)-1)/6)*100</f>
        <v>33.333333333333329</v>
      </c>
      <c r="HY90" s="24">
        <f t="shared" ref="HY90:HY104" si="614">(1-(((SUM(FR90:FV90)/5)-1)/3))*100</f>
        <v>40</v>
      </c>
      <c r="HZ90" s="24">
        <f t="shared" ref="HZ90:HZ104" si="615">(1-(((SUM(FW90:FX90)/2)-1)/3))*100</f>
        <v>50</v>
      </c>
      <c r="IA90" s="24">
        <f t="shared" ref="IA90:IA104" si="616">(1-(((SUM(GL90:GO90)/4)-1)/3))*100</f>
        <v>0</v>
      </c>
      <c r="IB90" s="24">
        <f t="shared" ref="IB90:IB104" si="617">(1-(((SUM(GK90+GP90)/2)-1)/3))*100</f>
        <v>50</v>
      </c>
      <c r="IC90" s="24">
        <f t="shared" ref="IC90:IC104" si="618">(1-(((SUM(GQ90:GR90)/2)-1)/3))*100</f>
        <v>16.666666666666664</v>
      </c>
      <c r="ID90" s="24">
        <f t="shared" ref="ID90:ID104" si="619">((((GA90+GC90+GI90)/3)-1)/3)*100</f>
        <v>77.777777777777786</v>
      </c>
      <c r="IE90" s="24">
        <f t="shared" ref="IE90:IE104" si="620">(((SUM(GE90:GF90)/2)-1)/3)*100</f>
        <v>66.666666666666657</v>
      </c>
      <c r="IF90" s="24">
        <f t="shared" ref="IF90:IF104" si="621">((((FZ90+GJ90)/2)-1)/3)*100</f>
        <v>50</v>
      </c>
      <c r="IG90" s="24">
        <f t="shared" ref="IG90:IG104" si="622">(((FY90/1)-1)/3)*100</f>
        <v>33.333333333333329</v>
      </c>
      <c r="IH90" s="24">
        <f t="shared" ref="IH90:IH104" si="623">(((GB90/1)-1)/3)*100</f>
        <v>66.666666666666657</v>
      </c>
      <c r="II90" s="24">
        <f t="shared" ref="II90:II104" si="624">(((GD90/1)-1)/3)*100</f>
        <v>66.666666666666657</v>
      </c>
      <c r="IJ90" s="24">
        <f t="shared" ref="IJ90:IJ104" si="625">(((GG90/1)-1)/3)*100</f>
        <v>33.333333333333329</v>
      </c>
      <c r="IK90" s="24">
        <f t="shared" ref="IK90:IK104" si="626">(((GH90/1)-1)/3)*100</f>
        <v>0</v>
      </c>
      <c r="IL90" s="26">
        <f t="shared" ref="IL90:IL104" si="627">(((GS90/1)-1)/3)*100</f>
        <v>33.333333333333329</v>
      </c>
      <c r="IM90" s="27">
        <f t="shared" ref="IM90:IM104" si="628">(((SUM(HO90:HP90)/2)-1)/3)*100</f>
        <v>66.666666666666657</v>
      </c>
      <c r="IN90" s="24">
        <f t="shared" ref="IN90:IN104" si="629">IF(HU90=1,(IU90),(IV90))</f>
        <v>0</v>
      </c>
      <c r="IO90" s="24">
        <f t="shared" ref="IO90:IO104" si="630">(((SUM(HQ90:HS90)/3)-1)/3)*100</f>
        <v>100</v>
      </c>
      <c r="IP90" s="24">
        <f t="shared" ref="IP90:IP104" si="631">(((SUM(GV90:HB90)/7)-1)/3)*100</f>
        <v>71.428571428571431</v>
      </c>
      <c r="IQ90" s="24">
        <f t="shared" ref="IQ90:IQ104" si="632">(((SUM(HF90:HH90)/3)-1)/3)*100</f>
        <v>77.777777777777786</v>
      </c>
      <c r="IR90" s="24">
        <f t="shared" ref="IR90:IR104" si="633">(((SUM(HM90:HN90)/2)-1)/3)*100</f>
        <v>33.333333333333329</v>
      </c>
      <c r="IS90" s="24">
        <f t="shared" ref="IS90:IS104" si="634">((((SUM(HI90:HL90)+HE90)/5)-1)/3)*100</f>
        <v>60</v>
      </c>
      <c r="IT90" s="26">
        <f t="shared" ref="IT90:IT104" si="635">IF(HC90=1,0,IW90)</f>
        <v>66.666666666666657</v>
      </c>
      <c r="IU90" s="23">
        <f t="shared" ref="IU90:IU104" si="636">(((SUM(HT90:HU90)/2)-1)/3)*100</f>
        <v>0</v>
      </c>
      <c r="IV90" s="16" t="e">
        <f t="shared" si="588"/>
        <v>#DIV/0!</v>
      </c>
      <c r="IW90" s="20">
        <f t="shared" ref="IW90:IW104" si="637">(((SUM(HC90:HD90)/2)-1)/3)*100</f>
        <v>66.666666666666657</v>
      </c>
      <c r="IX90" s="71">
        <f>DANE!DM90</f>
        <v>43752</v>
      </c>
      <c r="IY90" s="76">
        <v>4</v>
      </c>
      <c r="IZ90" s="77">
        <v>4</v>
      </c>
      <c r="JA90" s="77">
        <v>3</v>
      </c>
      <c r="JB90" s="77">
        <v>4</v>
      </c>
      <c r="JC90" s="77">
        <v>2</v>
      </c>
      <c r="JD90" s="77">
        <v>4</v>
      </c>
      <c r="JE90" s="77">
        <v>4</v>
      </c>
      <c r="JF90" s="77">
        <v>2</v>
      </c>
      <c r="JG90" s="77">
        <v>2</v>
      </c>
      <c r="JH90" s="77">
        <v>4</v>
      </c>
      <c r="JI90" s="77">
        <v>3</v>
      </c>
      <c r="JJ90" s="77">
        <v>4</v>
      </c>
      <c r="JK90" s="77">
        <v>4</v>
      </c>
      <c r="JL90" s="77">
        <v>4</v>
      </c>
      <c r="JM90" s="77">
        <v>3</v>
      </c>
      <c r="JN90" s="77">
        <v>1</v>
      </c>
      <c r="JO90" s="77">
        <v>3</v>
      </c>
      <c r="JP90" s="77">
        <v>4</v>
      </c>
      <c r="JQ90" s="77">
        <v>2</v>
      </c>
      <c r="JR90" s="77">
        <v>4</v>
      </c>
      <c r="JS90" s="77">
        <v>4</v>
      </c>
      <c r="JT90" s="77">
        <v>4</v>
      </c>
      <c r="JU90" s="77">
        <v>4</v>
      </c>
      <c r="JV90" s="77">
        <v>4</v>
      </c>
      <c r="JW90" s="77">
        <v>2</v>
      </c>
      <c r="JX90" s="77">
        <v>4</v>
      </c>
      <c r="JY90" s="77">
        <v>4</v>
      </c>
      <c r="JZ90" s="77">
        <v>3</v>
      </c>
      <c r="KA90" s="77">
        <v>2</v>
      </c>
      <c r="KB90" s="78">
        <v>3</v>
      </c>
      <c r="KC90" s="76">
        <v>2</v>
      </c>
      <c r="KD90" s="77">
        <v>3</v>
      </c>
      <c r="KE90" s="77">
        <v>4</v>
      </c>
      <c r="KF90" s="77">
        <v>4</v>
      </c>
      <c r="KG90" s="77">
        <v>4</v>
      </c>
      <c r="KH90" s="77">
        <v>4</v>
      </c>
      <c r="KI90" s="77">
        <v>4</v>
      </c>
      <c r="KJ90" s="77">
        <v>4</v>
      </c>
      <c r="KK90" s="77">
        <v>4</v>
      </c>
      <c r="KL90" s="77">
        <v>4</v>
      </c>
      <c r="KM90" s="77">
        <v>4</v>
      </c>
      <c r="KN90" s="77">
        <v>4</v>
      </c>
      <c r="KO90" s="77">
        <v>4</v>
      </c>
      <c r="KP90" s="77">
        <v>3</v>
      </c>
      <c r="KQ90" s="77">
        <v>2</v>
      </c>
      <c r="KR90" s="77">
        <v>4</v>
      </c>
      <c r="KS90" s="77">
        <v>4</v>
      </c>
      <c r="KT90" s="77">
        <v>2</v>
      </c>
      <c r="KU90" s="77">
        <v>3</v>
      </c>
      <c r="KV90" s="77">
        <v>4</v>
      </c>
      <c r="KW90" s="77">
        <v>4</v>
      </c>
      <c r="KX90" s="77">
        <v>4</v>
      </c>
      <c r="KY90" s="77">
        <v>4</v>
      </c>
      <c r="KZ90" s="77">
        <v>4</v>
      </c>
      <c r="LA90" s="77">
        <v>1</v>
      </c>
      <c r="LB90" s="77">
        <v>1</v>
      </c>
      <c r="LC90" s="77">
        <v>0</v>
      </c>
      <c r="LD90" s="78">
        <v>0</v>
      </c>
      <c r="LE90" s="25">
        <f>(((SUM('QLQ-30 + QLQ-OV28'!KA90:KB90)/2)-1)/6)*100</f>
        <v>25</v>
      </c>
      <c r="LF90" s="24">
        <f t="shared" ref="LF90:LF104" si="638">(1-(((SUM(IY90:JC90)/5)-1)/3))*100</f>
        <v>20.000000000000007</v>
      </c>
      <c r="LG90" s="24">
        <f t="shared" ref="LG90:LG104" si="639">(1-(((SUM(JD90:JE90)/2)-1)/3))*100</f>
        <v>0</v>
      </c>
      <c r="LH90" s="24">
        <f t="shared" ref="LH90:LH104" si="640">(1-(((SUM(JS90:JV90)/4)-1)/3))*100</f>
        <v>0</v>
      </c>
      <c r="LI90" s="24">
        <f t="shared" ref="LI90:LI104" si="641">(1-(((SUM(JR90+JW90)/2)-1)/3))*100</f>
        <v>33.333333333333336</v>
      </c>
      <c r="LJ90" s="24">
        <f t="shared" ref="LJ90:LJ104" si="642">(1-(((SUM(JX90:JY90)/2)-1)/3))*100</f>
        <v>0</v>
      </c>
      <c r="LK90" s="24">
        <f t="shared" ref="LK90:LK104" si="643">((((JH90+JJ90+JP90)/3)-1)/3)*100</f>
        <v>100</v>
      </c>
      <c r="LL90" s="24">
        <f t="shared" ref="LL90:LL104" si="644">(((SUM(JL90:JM90)/2)-1)/3)*100</f>
        <v>83.333333333333343</v>
      </c>
      <c r="LM90" s="24">
        <f t="shared" ref="LM90:LM104" si="645">((((JG90+JQ90)/2)-1)/3)*100</f>
        <v>33.333333333333329</v>
      </c>
      <c r="LN90" s="24">
        <f t="shared" ref="LN90:LN104" si="646">(((JF90/1)-1)/3)*100</f>
        <v>33.333333333333329</v>
      </c>
      <c r="LO90" s="24">
        <f t="shared" ref="LO90:LO104" si="647">(((JI90/1)-1)/3)*100</f>
        <v>66.666666666666657</v>
      </c>
      <c r="LP90" s="24">
        <f t="shared" ref="LP90:LP104" si="648">(((JK90/1)-1)/3)*100</f>
        <v>100</v>
      </c>
      <c r="LQ90" s="24">
        <f t="shared" ref="LQ90:LQ104" si="649">(((JN90/1)-1)/3)*100</f>
        <v>0</v>
      </c>
      <c r="LR90" s="24">
        <f t="shared" ref="LR90:LR104" si="650">(((JO90/1)-1)/3)*100</f>
        <v>66.666666666666657</v>
      </c>
      <c r="LS90" s="26">
        <f t="shared" ref="LS90:LS104" si="651">(((JZ90/1)-1)/3)*100</f>
        <v>66.666666666666657</v>
      </c>
      <c r="LT90" s="27">
        <f t="shared" ref="LT90:LT104" si="652">(((SUM(KV90:KW90)/2)-1)/3)*100</f>
        <v>100</v>
      </c>
      <c r="LU90" s="24">
        <f t="shared" ref="LU90:LU104" si="653">IF(LB90=1,(MB90),(MC90))</f>
        <v>0</v>
      </c>
      <c r="LV90" s="24">
        <f t="shared" ref="LV90:LV104" si="654">(((SUM(KX90:KZ90)/3)-1)/3)*100</f>
        <v>100</v>
      </c>
      <c r="LW90" s="24">
        <f t="shared" ref="LW90:LW104" si="655">(((SUM(KC90:KI90)/7)-1)/3)*100</f>
        <v>85.714285714285722</v>
      </c>
      <c r="LX90" s="24">
        <f t="shared" ref="LX90:LX104" si="656">(((SUM(KM90:KO90)/3)-1)/3)*100</f>
        <v>100</v>
      </c>
      <c r="LY90" s="24">
        <f t="shared" ref="LY90:LY104" si="657">(((SUM(KT90:KU90)/2)-1)/3)*100</f>
        <v>50</v>
      </c>
      <c r="LZ90" s="24">
        <f t="shared" ref="LZ90:LZ104" si="658">((((SUM(KP90:KS90)+KL90)/5)-1)/3)*100</f>
        <v>80</v>
      </c>
      <c r="MA90" s="26">
        <f t="shared" ref="MA90:MA104" si="659">IF(KJ90=1,0,MD90)</f>
        <v>100</v>
      </c>
      <c r="MB90" s="23">
        <f t="shared" ref="MB90:MB104" si="660">(((SUM(LA90:LB90)/2)-1)/3)*100</f>
        <v>0</v>
      </c>
      <c r="MC90" s="16" t="e">
        <f t="shared" si="589"/>
        <v>#DIV/0!</v>
      </c>
      <c r="MD90" s="20">
        <f t="shared" ref="MD90:MD104" si="661">(((SUM(KJ90:KK90)/2)-1)/3)*100</f>
        <v>100</v>
      </c>
    </row>
    <row r="91" spans="1:342">
      <c r="A91" s="40" t="s">
        <v>95</v>
      </c>
      <c r="B91" s="4" t="str">
        <f>DANE!B91</f>
        <v>96PM</v>
      </c>
      <c r="C91" s="72">
        <f>DANE!H91</f>
        <v>43630</v>
      </c>
      <c r="D91" s="76">
        <v>2</v>
      </c>
      <c r="E91" s="77">
        <v>2</v>
      </c>
      <c r="F91" s="77">
        <v>1</v>
      </c>
      <c r="G91" s="77">
        <v>2</v>
      </c>
      <c r="H91" s="77">
        <v>1</v>
      </c>
      <c r="I91" s="77">
        <v>2</v>
      </c>
      <c r="J91" s="77">
        <v>2</v>
      </c>
      <c r="K91" s="77">
        <v>2</v>
      </c>
      <c r="L91" s="77">
        <v>2</v>
      </c>
      <c r="M91" s="77">
        <v>2</v>
      </c>
      <c r="N91" s="77">
        <v>3</v>
      </c>
      <c r="O91" s="77">
        <v>2</v>
      </c>
      <c r="P91" s="77">
        <v>2</v>
      </c>
      <c r="Q91" s="77">
        <v>1</v>
      </c>
      <c r="R91" s="77">
        <v>1</v>
      </c>
      <c r="S91" s="77">
        <v>1</v>
      </c>
      <c r="T91" s="77">
        <v>1</v>
      </c>
      <c r="U91" s="77">
        <v>2</v>
      </c>
      <c r="V91" s="77">
        <v>2</v>
      </c>
      <c r="W91" s="77">
        <v>2</v>
      </c>
      <c r="X91" s="77">
        <v>2</v>
      </c>
      <c r="Y91" s="77">
        <v>3</v>
      </c>
      <c r="Z91" s="77">
        <v>3</v>
      </c>
      <c r="AA91" s="77">
        <v>3</v>
      </c>
      <c r="AB91" s="77">
        <v>1</v>
      </c>
      <c r="AC91" s="77">
        <v>2</v>
      </c>
      <c r="AD91" s="77">
        <v>2</v>
      </c>
      <c r="AE91" s="77">
        <v>1</v>
      </c>
      <c r="AF91" s="77">
        <v>4</v>
      </c>
      <c r="AG91" s="78">
        <v>4</v>
      </c>
      <c r="AH91" s="76">
        <v>2</v>
      </c>
      <c r="AI91" s="77">
        <v>2</v>
      </c>
      <c r="AJ91" s="77">
        <v>2</v>
      </c>
      <c r="AK91" s="77">
        <v>1</v>
      </c>
      <c r="AL91" s="77">
        <v>1</v>
      </c>
      <c r="AM91" s="77">
        <v>2</v>
      </c>
      <c r="AN91" s="77">
        <v>2</v>
      </c>
      <c r="AO91" s="77">
        <v>1</v>
      </c>
      <c r="AP91" s="77">
        <v>0</v>
      </c>
      <c r="AQ91" s="77">
        <v>1</v>
      </c>
      <c r="AR91" s="77">
        <v>1</v>
      </c>
      <c r="AS91" s="77">
        <v>1</v>
      </c>
      <c r="AT91" s="77">
        <v>1</v>
      </c>
      <c r="AU91" s="77">
        <v>1</v>
      </c>
      <c r="AV91" s="77">
        <v>1</v>
      </c>
      <c r="AW91" s="77">
        <v>2</v>
      </c>
      <c r="AX91" s="77">
        <v>1</v>
      </c>
      <c r="AY91" s="77">
        <v>1</v>
      </c>
      <c r="AZ91" s="77">
        <v>1</v>
      </c>
      <c r="BA91" s="77">
        <v>3</v>
      </c>
      <c r="BB91" s="77">
        <v>3</v>
      </c>
      <c r="BC91" s="77">
        <v>3</v>
      </c>
      <c r="BD91" s="77">
        <v>2</v>
      </c>
      <c r="BE91" s="77">
        <v>3</v>
      </c>
      <c r="BF91" s="77">
        <v>1</v>
      </c>
      <c r="BG91" s="77">
        <v>1</v>
      </c>
      <c r="BH91" s="77">
        <v>0</v>
      </c>
      <c r="BI91" s="78">
        <v>0</v>
      </c>
      <c r="BJ91" s="25">
        <f>(((SUM('QLQ-30 + QLQ-OV28'!AF91:AG91)/2)-1)/6)*100</f>
        <v>50</v>
      </c>
      <c r="BK91" s="24">
        <f t="shared" ref="BK91:BK104" si="662">(1-(((SUM(D91:H91)/5)-1)/3))*100</f>
        <v>80</v>
      </c>
      <c r="BL91" s="24">
        <f t="shared" ref="BL91:BL104" si="663">(1-(((SUM(I91:J91)/2)-1)/3))*100</f>
        <v>66.666666666666671</v>
      </c>
      <c r="BM91" s="24">
        <f t="shared" ref="BM91:BM104" si="664">(1-(((SUM(X91:AA91)/4)-1)/3))*100</f>
        <v>41.666666666666664</v>
      </c>
      <c r="BN91" s="24">
        <f t="shared" ref="BN91:BN104" si="665">(1-(((SUM(W91+AB91)/2)-1)/3))*100</f>
        <v>83.333333333333343</v>
      </c>
      <c r="BO91" s="24">
        <f t="shared" ref="BO91:BO104" si="666">(1-(((SUM(AC91:AD91)/2)-1)/3))*100</f>
        <v>66.666666666666671</v>
      </c>
      <c r="BP91" s="24">
        <f t="shared" ref="BP91:BP104" si="667">((((M91+O91+U91)/3)-1)/3)*100</f>
        <v>33.333333333333329</v>
      </c>
      <c r="BQ91" s="24">
        <f t="shared" ref="BQ91:BQ104" si="668">(((SUM(Q91:R91)/2)-1)/3)*100</f>
        <v>0</v>
      </c>
      <c r="BR91" s="24">
        <f t="shared" ref="BR91:BR104" si="669">((((L91+V91)/2)-1)/3)*100</f>
        <v>33.333333333333329</v>
      </c>
      <c r="BS91" s="24">
        <f t="shared" ref="BS91:BS104" si="670">(((K91/1)-1)/3)*100</f>
        <v>33.333333333333329</v>
      </c>
      <c r="BT91" s="24">
        <f t="shared" ref="BT91:BT104" si="671">(((N91/1)-1)/3)*100</f>
        <v>66.666666666666657</v>
      </c>
      <c r="BU91" s="24">
        <f t="shared" ref="BU91:BU104" si="672">(((P91/1)-1)/3)*100</f>
        <v>33.333333333333329</v>
      </c>
      <c r="BV91" s="24">
        <f t="shared" ref="BV91:BV104" si="673">(((S91/1)-1)/3)*100</f>
        <v>0</v>
      </c>
      <c r="BW91" s="24">
        <f t="shared" ref="BW91:BW104" si="674">(((T91/1)-1)/3)*100</f>
        <v>0</v>
      </c>
      <c r="BX91" s="26">
        <f t="shared" ref="BX91:BX104" si="675">(((AE91/1)-1)/3)*100</f>
        <v>0</v>
      </c>
      <c r="BY91" s="27">
        <f t="shared" ref="BY91:BY104" si="676">(((SUM(BA91:BB91)/2)-1)/3)*100</f>
        <v>66.666666666666657</v>
      </c>
      <c r="BZ91" s="24">
        <f t="shared" ref="BZ91:BZ104" si="677">IF(BG91=1,(CG91),(CH91))</f>
        <v>0</v>
      </c>
      <c r="CA91" s="24">
        <f t="shared" ref="CA91:CA104" si="678">(((SUM(BC91:BE91)/3)-1)/3)*100</f>
        <v>55.55555555555555</v>
      </c>
      <c r="CB91" s="24">
        <f t="shared" ref="CB91:CB104" si="679">(((SUM(AH91:AN91)/7)-1)/3)*100</f>
        <v>23.809523809523807</v>
      </c>
      <c r="CC91" s="24">
        <f t="shared" ref="CC91:CC104" si="680">(((SUM(AR91:AT91)/3)-1)/3)*100</f>
        <v>0</v>
      </c>
      <c r="CD91" s="24">
        <f t="shared" ref="CD91:CD104" si="681">(((SUM(AY91:AZ91)/2)-1)/3)*100</f>
        <v>0</v>
      </c>
      <c r="CE91" s="24">
        <f t="shared" ref="CE91:CE104" si="682">((((SUM(AU91:AX91)+AQ91)/5)-1)/3)*100</f>
        <v>6.6666666666666652</v>
      </c>
      <c r="CF91" s="26">
        <f t="shared" ref="CF91:CF104" si="683">IF(AO91=1,0,CI91)</f>
        <v>0</v>
      </c>
      <c r="CG91" s="23">
        <f t="shared" ref="CG91:CG104" si="684">(((SUM(BF91:BG91)/2)-1)/3)*100</f>
        <v>0</v>
      </c>
      <c r="CH91" s="16" t="e">
        <f t="shared" si="586"/>
        <v>#DIV/0!</v>
      </c>
      <c r="CI91" s="20">
        <f t="shared" ref="CI91:CI104" si="685">(((SUM(AO91:AP91)/2)-1)/3)*100</f>
        <v>-16.666666666666664</v>
      </c>
      <c r="CJ91" s="71">
        <f>DANE!AY91</f>
        <v>43654</v>
      </c>
      <c r="CK91" s="76">
        <v>2</v>
      </c>
      <c r="CL91" s="77">
        <v>2</v>
      </c>
      <c r="CM91" s="77">
        <v>1</v>
      </c>
      <c r="CN91" s="77">
        <v>2</v>
      </c>
      <c r="CO91" s="77">
        <v>1</v>
      </c>
      <c r="CP91" s="77">
        <v>2</v>
      </c>
      <c r="CQ91" s="77">
        <v>2</v>
      </c>
      <c r="CR91" s="77">
        <v>2</v>
      </c>
      <c r="CS91" s="77">
        <v>2</v>
      </c>
      <c r="CT91" s="77">
        <v>2</v>
      </c>
      <c r="CU91" s="77">
        <v>1</v>
      </c>
      <c r="CV91" s="77">
        <v>1</v>
      </c>
      <c r="CW91" s="77">
        <v>1</v>
      </c>
      <c r="CX91" s="77">
        <v>2</v>
      </c>
      <c r="CY91" s="77">
        <v>1</v>
      </c>
      <c r="CZ91" s="77">
        <v>1</v>
      </c>
      <c r="DA91" s="77">
        <v>1</v>
      </c>
      <c r="DB91" s="77">
        <v>2</v>
      </c>
      <c r="DC91" s="77">
        <v>2</v>
      </c>
      <c r="DD91" s="77">
        <v>1</v>
      </c>
      <c r="DE91" s="77">
        <v>2</v>
      </c>
      <c r="DF91" s="77">
        <v>2</v>
      </c>
      <c r="DG91" s="77">
        <v>2</v>
      </c>
      <c r="DH91" s="77">
        <v>2</v>
      </c>
      <c r="DI91" s="77">
        <v>1</v>
      </c>
      <c r="DJ91" s="77">
        <v>2</v>
      </c>
      <c r="DK91" s="77">
        <v>2</v>
      </c>
      <c r="DL91" s="77">
        <v>1</v>
      </c>
      <c r="DM91" s="77">
        <v>5</v>
      </c>
      <c r="DN91" s="78">
        <v>5</v>
      </c>
      <c r="DO91" s="76">
        <v>2</v>
      </c>
      <c r="DP91" s="77">
        <v>2</v>
      </c>
      <c r="DQ91" s="77">
        <v>1</v>
      </c>
      <c r="DR91" s="77">
        <v>1</v>
      </c>
      <c r="DS91" s="77">
        <v>1</v>
      </c>
      <c r="DT91" s="77">
        <v>2</v>
      </c>
      <c r="DU91" s="77">
        <v>1</v>
      </c>
      <c r="DV91" s="77">
        <v>2</v>
      </c>
      <c r="DW91" s="77">
        <v>2</v>
      </c>
      <c r="DX91" s="77">
        <v>2</v>
      </c>
      <c r="DY91" s="77">
        <v>2</v>
      </c>
      <c r="DZ91" s="77">
        <v>2</v>
      </c>
      <c r="EA91" s="77">
        <v>2</v>
      </c>
      <c r="EB91" s="77">
        <v>2</v>
      </c>
      <c r="EC91" s="77">
        <v>2</v>
      </c>
      <c r="ED91" s="77">
        <v>2</v>
      </c>
      <c r="EE91" s="77">
        <v>1</v>
      </c>
      <c r="EF91" s="77">
        <v>1</v>
      </c>
      <c r="EG91" s="77">
        <v>1</v>
      </c>
      <c r="EH91" s="77">
        <v>2</v>
      </c>
      <c r="EI91" s="77">
        <v>2</v>
      </c>
      <c r="EJ91" s="77">
        <v>3</v>
      </c>
      <c r="EK91" s="77">
        <v>2</v>
      </c>
      <c r="EL91" s="77">
        <v>2</v>
      </c>
      <c r="EM91" s="77">
        <v>2</v>
      </c>
      <c r="EN91" s="77">
        <v>2</v>
      </c>
      <c r="EO91" s="77">
        <v>3</v>
      </c>
      <c r="EP91" s="78">
        <v>1</v>
      </c>
      <c r="EQ91" s="25">
        <f>(((SUM('QLQ-30 + QLQ-OV28'!DM91:DN91)/2)-1)/6)*100</f>
        <v>66.666666666666657</v>
      </c>
      <c r="ER91" s="24">
        <f t="shared" si="590"/>
        <v>80</v>
      </c>
      <c r="ES91" s="24">
        <f t="shared" si="591"/>
        <v>66.666666666666671</v>
      </c>
      <c r="ET91" s="24">
        <f t="shared" si="592"/>
        <v>66.666666666666671</v>
      </c>
      <c r="EU91" s="24">
        <f t="shared" si="593"/>
        <v>100</v>
      </c>
      <c r="EV91" s="24">
        <f t="shared" si="594"/>
        <v>66.666666666666671</v>
      </c>
      <c r="EW91" s="24">
        <f t="shared" si="595"/>
        <v>22.222222222222225</v>
      </c>
      <c r="EX91" s="24">
        <f t="shared" si="596"/>
        <v>16.666666666666664</v>
      </c>
      <c r="EY91" s="24">
        <f t="shared" si="597"/>
        <v>33.333333333333329</v>
      </c>
      <c r="EZ91" s="24">
        <f t="shared" si="598"/>
        <v>33.333333333333329</v>
      </c>
      <c r="FA91" s="24">
        <f t="shared" si="599"/>
        <v>0</v>
      </c>
      <c r="FB91" s="24">
        <f t="shared" si="600"/>
        <v>0</v>
      </c>
      <c r="FC91" s="24">
        <f t="shared" si="601"/>
        <v>0</v>
      </c>
      <c r="FD91" s="24">
        <f t="shared" si="602"/>
        <v>0</v>
      </c>
      <c r="FE91" s="26">
        <f t="shared" si="603"/>
        <v>0</v>
      </c>
      <c r="FF91" s="27">
        <f t="shared" si="604"/>
        <v>33.333333333333329</v>
      </c>
      <c r="FG91" s="24">
        <f t="shared" si="605"/>
        <v>33.333333333333329</v>
      </c>
      <c r="FH91" s="24">
        <f t="shared" si="606"/>
        <v>44.44444444444445</v>
      </c>
      <c r="FI91" s="24">
        <f t="shared" si="607"/>
        <v>14.285714285714288</v>
      </c>
      <c r="FJ91" s="24">
        <f t="shared" si="608"/>
        <v>33.333333333333329</v>
      </c>
      <c r="FK91" s="24">
        <f t="shared" si="609"/>
        <v>0</v>
      </c>
      <c r="FL91" s="24">
        <f t="shared" si="610"/>
        <v>26.666666666666668</v>
      </c>
      <c r="FM91" s="26">
        <f t="shared" si="611"/>
        <v>33.333333333333329</v>
      </c>
      <c r="FN91" s="23">
        <f t="shared" si="612"/>
        <v>33.333333333333329</v>
      </c>
      <c r="FO91" s="16">
        <f t="shared" si="587"/>
        <v>33.333333333333329</v>
      </c>
      <c r="FP91" s="20">
        <f t="shared" si="613"/>
        <v>33.333333333333329</v>
      </c>
      <c r="FQ91" s="71">
        <f>DANE!CF91</f>
        <v>43762</v>
      </c>
      <c r="FR91" s="76">
        <v>4</v>
      </c>
      <c r="FS91" s="77">
        <v>4</v>
      </c>
      <c r="FT91" s="77">
        <v>3</v>
      </c>
      <c r="FU91" s="77">
        <v>3</v>
      </c>
      <c r="FV91" s="77">
        <v>3</v>
      </c>
      <c r="FW91" s="77">
        <v>3</v>
      </c>
      <c r="FX91" s="77">
        <v>3</v>
      </c>
      <c r="FY91" s="77">
        <v>2</v>
      </c>
      <c r="FZ91" s="77">
        <v>2</v>
      </c>
      <c r="GA91" s="77">
        <v>3</v>
      </c>
      <c r="GB91" s="77">
        <v>3</v>
      </c>
      <c r="GC91" s="77">
        <v>3</v>
      </c>
      <c r="GD91" s="77">
        <v>3</v>
      </c>
      <c r="GE91" s="77">
        <v>2</v>
      </c>
      <c r="GF91" s="77">
        <v>2</v>
      </c>
      <c r="GG91" s="77">
        <v>2</v>
      </c>
      <c r="GH91" s="77">
        <v>1</v>
      </c>
      <c r="GI91" s="77">
        <v>3</v>
      </c>
      <c r="GJ91" s="77">
        <v>2</v>
      </c>
      <c r="GK91" s="77">
        <v>2</v>
      </c>
      <c r="GL91" s="77">
        <v>3</v>
      </c>
      <c r="GM91" s="77">
        <v>4</v>
      </c>
      <c r="GN91" s="77">
        <v>3</v>
      </c>
      <c r="GO91" s="77">
        <v>4</v>
      </c>
      <c r="GP91" s="77">
        <v>1</v>
      </c>
      <c r="GQ91" s="77">
        <v>3</v>
      </c>
      <c r="GR91" s="77">
        <v>3</v>
      </c>
      <c r="GS91" s="77">
        <v>2</v>
      </c>
      <c r="GT91" s="77">
        <v>4</v>
      </c>
      <c r="GU91" s="78">
        <v>3</v>
      </c>
      <c r="GV91" s="76">
        <v>2</v>
      </c>
      <c r="GW91" s="77">
        <v>3</v>
      </c>
      <c r="GX91" s="77">
        <v>3</v>
      </c>
      <c r="GY91" s="77">
        <v>2</v>
      </c>
      <c r="GZ91" s="77">
        <v>3</v>
      </c>
      <c r="HA91" s="77">
        <v>3</v>
      </c>
      <c r="HB91" s="77">
        <v>3</v>
      </c>
      <c r="HC91" s="77">
        <v>4</v>
      </c>
      <c r="HD91" s="77">
        <v>4</v>
      </c>
      <c r="HE91" s="77">
        <v>2</v>
      </c>
      <c r="HF91" s="77">
        <v>3</v>
      </c>
      <c r="HG91" s="77">
        <v>3</v>
      </c>
      <c r="HH91" s="77">
        <v>3</v>
      </c>
      <c r="HI91" s="77">
        <v>2</v>
      </c>
      <c r="HJ91" s="77">
        <v>2</v>
      </c>
      <c r="HK91" s="77">
        <v>3</v>
      </c>
      <c r="HL91" s="77">
        <v>2</v>
      </c>
      <c r="HM91" s="77">
        <v>2</v>
      </c>
      <c r="HN91" s="77">
        <v>2</v>
      </c>
      <c r="HO91" s="77">
        <v>3</v>
      </c>
      <c r="HP91" s="77">
        <v>4</v>
      </c>
      <c r="HQ91" s="77">
        <v>3</v>
      </c>
      <c r="HR91" s="77">
        <v>3</v>
      </c>
      <c r="HS91" s="77">
        <v>4</v>
      </c>
      <c r="HT91" s="77">
        <v>1</v>
      </c>
      <c r="HU91" s="77">
        <v>1</v>
      </c>
      <c r="HV91" s="77">
        <v>0</v>
      </c>
      <c r="HW91" s="78">
        <v>0</v>
      </c>
      <c r="HX91" s="25">
        <f>(((SUM('QLQ-30 + QLQ-OV28'!GT91:GU91)/2)-1)/6)*100</f>
        <v>41.666666666666671</v>
      </c>
      <c r="HY91" s="24">
        <f t="shared" si="614"/>
        <v>20.000000000000007</v>
      </c>
      <c r="HZ91" s="24">
        <f t="shared" si="615"/>
        <v>33.333333333333336</v>
      </c>
      <c r="IA91" s="24">
        <f t="shared" si="616"/>
        <v>16.666666666666664</v>
      </c>
      <c r="IB91" s="24">
        <f t="shared" si="617"/>
        <v>83.333333333333343</v>
      </c>
      <c r="IC91" s="24">
        <f t="shared" si="618"/>
        <v>33.333333333333336</v>
      </c>
      <c r="ID91" s="24">
        <f t="shared" si="619"/>
        <v>66.666666666666657</v>
      </c>
      <c r="IE91" s="24">
        <f t="shared" si="620"/>
        <v>33.333333333333329</v>
      </c>
      <c r="IF91" s="24">
        <f t="shared" si="621"/>
        <v>33.333333333333329</v>
      </c>
      <c r="IG91" s="24">
        <f t="shared" si="622"/>
        <v>33.333333333333329</v>
      </c>
      <c r="IH91" s="24">
        <f t="shared" si="623"/>
        <v>66.666666666666657</v>
      </c>
      <c r="II91" s="24">
        <f t="shared" si="624"/>
        <v>66.666666666666657</v>
      </c>
      <c r="IJ91" s="24">
        <f t="shared" si="625"/>
        <v>33.333333333333329</v>
      </c>
      <c r="IK91" s="24">
        <f t="shared" si="626"/>
        <v>0</v>
      </c>
      <c r="IL91" s="26">
        <f t="shared" si="627"/>
        <v>33.333333333333329</v>
      </c>
      <c r="IM91" s="27">
        <f t="shared" si="628"/>
        <v>83.333333333333343</v>
      </c>
      <c r="IN91" s="24">
        <f t="shared" si="629"/>
        <v>0</v>
      </c>
      <c r="IO91" s="24">
        <f t="shared" si="630"/>
        <v>77.777777777777786</v>
      </c>
      <c r="IP91" s="24">
        <f t="shared" si="631"/>
        <v>57.142857142857153</v>
      </c>
      <c r="IQ91" s="24">
        <f t="shared" si="632"/>
        <v>66.666666666666657</v>
      </c>
      <c r="IR91" s="24">
        <f t="shared" si="633"/>
        <v>33.333333333333329</v>
      </c>
      <c r="IS91" s="24">
        <f t="shared" si="634"/>
        <v>40.000000000000007</v>
      </c>
      <c r="IT91" s="26">
        <f t="shared" si="635"/>
        <v>100</v>
      </c>
      <c r="IU91" s="23">
        <f t="shared" si="636"/>
        <v>0</v>
      </c>
      <c r="IV91" s="16" t="e">
        <f t="shared" si="588"/>
        <v>#DIV/0!</v>
      </c>
      <c r="IW91" s="20">
        <f t="shared" si="637"/>
        <v>100</v>
      </c>
      <c r="IX91" s="71">
        <f>DANE!DM91</f>
        <v>43847</v>
      </c>
      <c r="IY91" s="76">
        <v>4</v>
      </c>
      <c r="IZ91" s="77">
        <v>4</v>
      </c>
      <c r="JA91" s="77">
        <v>3</v>
      </c>
      <c r="JB91" s="77">
        <v>3</v>
      </c>
      <c r="JC91" s="77">
        <v>2</v>
      </c>
      <c r="JD91" s="77">
        <v>4</v>
      </c>
      <c r="JE91" s="77">
        <v>4</v>
      </c>
      <c r="JF91" s="77">
        <v>2</v>
      </c>
      <c r="JG91" s="77">
        <v>2</v>
      </c>
      <c r="JH91" s="77">
        <v>3</v>
      </c>
      <c r="JI91" s="77">
        <v>2</v>
      </c>
      <c r="JJ91" s="77">
        <v>4</v>
      </c>
      <c r="JK91" s="77">
        <v>4</v>
      </c>
      <c r="JL91" s="77">
        <v>3</v>
      </c>
      <c r="JM91" s="77">
        <v>2</v>
      </c>
      <c r="JN91" s="77">
        <v>3</v>
      </c>
      <c r="JO91" s="77">
        <v>2</v>
      </c>
      <c r="JP91" s="77">
        <v>4</v>
      </c>
      <c r="JQ91" s="77">
        <v>3</v>
      </c>
      <c r="JR91" s="77">
        <v>2</v>
      </c>
      <c r="JS91" s="77">
        <v>4</v>
      </c>
      <c r="JT91" s="77">
        <v>4</v>
      </c>
      <c r="JU91" s="77">
        <v>3</v>
      </c>
      <c r="JV91" s="77">
        <v>4</v>
      </c>
      <c r="JW91" s="77">
        <v>1</v>
      </c>
      <c r="JX91" s="77">
        <v>4</v>
      </c>
      <c r="JY91" s="77">
        <v>4</v>
      </c>
      <c r="JZ91" s="77">
        <v>2</v>
      </c>
      <c r="KA91" s="77">
        <v>3</v>
      </c>
      <c r="KB91" s="78">
        <v>3</v>
      </c>
      <c r="KC91" s="76">
        <v>2</v>
      </c>
      <c r="KD91" s="77">
        <v>4</v>
      </c>
      <c r="KE91" s="77">
        <v>3</v>
      </c>
      <c r="KF91" s="77">
        <v>2</v>
      </c>
      <c r="KG91" s="77">
        <v>4</v>
      </c>
      <c r="KH91" s="77">
        <v>4</v>
      </c>
      <c r="KI91" s="77">
        <v>4</v>
      </c>
      <c r="KJ91" s="77">
        <v>4</v>
      </c>
      <c r="KK91" s="77">
        <v>4</v>
      </c>
      <c r="KL91" s="77">
        <v>3</v>
      </c>
      <c r="KM91" s="77">
        <v>4</v>
      </c>
      <c r="KN91" s="77">
        <v>4</v>
      </c>
      <c r="KO91" s="77">
        <v>4</v>
      </c>
      <c r="KP91" s="77">
        <v>3</v>
      </c>
      <c r="KQ91" s="77">
        <v>1</v>
      </c>
      <c r="KR91" s="77">
        <v>3</v>
      </c>
      <c r="KS91" s="77">
        <v>2</v>
      </c>
      <c r="KT91" s="77">
        <v>2</v>
      </c>
      <c r="KU91" s="77">
        <v>2</v>
      </c>
      <c r="KV91" s="77">
        <v>4</v>
      </c>
      <c r="KW91" s="77">
        <v>4</v>
      </c>
      <c r="KX91" s="77">
        <v>4</v>
      </c>
      <c r="KY91" s="77">
        <v>4</v>
      </c>
      <c r="KZ91" s="77">
        <v>4</v>
      </c>
      <c r="LA91" s="77">
        <v>1</v>
      </c>
      <c r="LB91" s="77">
        <v>1</v>
      </c>
      <c r="LC91" s="77">
        <v>0</v>
      </c>
      <c r="LD91" s="78">
        <v>0</v>
      </c>
      <c r="LE91" s="25">
        <f>(((SUM('QLQ-30 + QLQ-OV28'!KA91:KB91)/2)-1)/6)*100</f>
        <v>33.333333333333329</v>
      </c>
      <c r="LF91" s="24">
        <f t="shared" si="638"/>
        <v>26.666666666666661</v>
      </c>
      <c r="LG91" s="24">
        <f t="shared" si="639"/>
        <v>0</v>
      </c>
      <c r="LH91" s="24">
        <f t="shared" si="640"/>
        <v>8.3333333333333375</v>
      </c>
      <c r="LI91" s="24">
        <f t="shared" si="641"/>
        <v>83.333333333333343</v>
      </c>
      <c r="LJ91" s="24">
        <f t="shared" si="642"/>
        <v>0</v>
      </c>
      <c r="LK91" s="24">
        <f t="shared" si="643"/>
        <v>88.888888888888886</v>
      </c>
      <c r="LL91" s="24">
        <f t="shared" si="644"/>
        <v>50</v>
      </c>
      <c r="LM91" s="24">
        <f t="shared" si="645"/>
        <v>50</v>
      </c>
      <c r="LN91" s="24">
        <f t="shared" si="646"/>
        <v>33.333333333333329</v>
      </c>
      <c r="LO91" s="24">
        <f t="shared" si="647"/>
        <v>33.333333333333329</v>
      </c>
      <c r="LP91" s="24">
        <f t="shared" si="648"/>
        <v>100</v>
      </c>
      <c r="LQ91" s="24">
        <f t="shared" si="649"/>
        <v>66.666666666666657</v>
      </c>
      <c r="LR91" s="24">
        <f t="shared" si="650"/>
        <v>33.333333333333329</v>
      </c>
      <c r="LS91" s="26">
        <f t="shared" si="651"/>
        <v>33.333333333333329</v>
      </c>
      <c r="LT91" s="27">
        <f t="shared" si="652"/>
        <v>100</v>
      </c>
      <c r="LU91" s="24">
        <f t="shared" si="653"/>
        <v>0</v>
      </c>
      <c r="LV91" s="24">
        <f t="shared" si="654"/>
        <v>100</v>
      </c>
      <c r="LW91" s="24">
        <f t="shared" si="655"/>
        <v>76.19047619047619</v>
      </c>
      <c r="LX91" s="24">
        <f t="shared" si="656"/>
        <v>100</v>
      </c>
      <c r="LY91" s="24">
        <f t="shared" si="657"/>
        <v>33.333333333333329</v>
      </c>
      <c r="LZ91" s="24">
        <f t="shared" si="658"/>
        <v>46.666666666666664</v>
      </c>
      <c r="MA91" s="26">
        <f t="shared" si="659"/>
        <v>100</v>
      </c>
      <c r="MB91" s="23">
        <f t="shared" si="660"/>
        <v>0</v>
      </c>
      <c r="MC91" s="16" t="e">
        <f t="shared" si="589"/>
        <v>#DIV/0!</v>
      </c>
      <c r="MD91" s="20">
        <f t="shared" si="661"/>
        <v>100</v>
      </c>
    </row>
    <row r="92" spans="1:342">
      <c r="A92" s="40" t="s">
        <v>96</v>
      </c>
      <c r="B92" s="4" t="str">
        <f>DANE!B92</f>
        <v>98NA</v>
      </c>
      <c r="C92" s="72">
        <f>DANE!H92</f>
        <v>43698</v>
      </c>
      <c r="D92" s="76">
        <v>3</v>
      </c>
      <c r="E92" s="77">
        <v>3</v>
      </c>
      <c r="F92" s="77">
        <v>2</v>
      </c>
      <c r="G92" s="77">
        <v>3</v>
      </c>
      <c r="H92" s="77">
        <v>1</v>
      </c>
      <c r="I92" s="77">
        <v>3</v>
      </c>
      <c r="J92" s="77">
        <v>3</v>
      </c>
      <c r="K92" s="77">
        <v>3</v>
      </c>
      <c r="L92" s="77">
        <v>3</v>
      </c>
      <c r="M92" s="77">
        <v>3</v>
      </c>
      <c r="N92" s="77">
        <v>3</v>
      </c>
      <c r="O92" s="77">
        <v>3</v>
      </c>
      <c r="P92" s="77">
        <v>3</v>
      </c>
      <c r="Q92" s="77">
        <v>2</v>
      </c>
      <c r="R92" s="77">
        <v>1</v>
      </c>
      <c r="S92" s="77">
        <v>3</v>
      </c>
      <c r="T92" s="77">
        <v>1</v>
      </c>
      <c r="U92" s="77">
        <v>3</v>
      </c>
      <c r="V92" s="77">
        <v>3</v>
      </c>
      <c r="W92" s="77">
        <v>3</v>
      </c>
      <c r="X92" s="77">
        <v>3</v>
      </c>
      <c r="Y92" s="77">
        <v>4</v>
      </c>
      <c r="Z92" s="77">
        <v>4</v>
      </c>
      <c r="AA92" s="77">
        <v>4</v>
      </c>
      <c r="AB92" s="77">
        <v>2</v>
      </c>
      <c r="AC92" s="77">
        <v>3</v>
      </c>
      <c r="AD92" s="77">
        <v>3</v>
      </c>
      <c r="AE92" s="77">
        <v>3</v>
      </c>
      <c r="AF92" s="77">
        <v>3</v>
      </c>
      <c r="AG92" s="78">
        <v>3</v>
      </c>
      <c r="AH92" s="76">
        <v>3</v>
      </c>
      <c r="AI92" s="77">
        <v>3</v>
      </c>
      <c r="AJ92" s="77">
        <v>3</v>
      </c>
      <c r="AK92" s="77">
        <v>2</v>
      </c>
      <c r="AL92" s="77">
        <v>3</v>
      </c>
      <c r="AM92" s="77">
        <v>3</v>
      </c>
      <c r="AN92" s="77">
        <v>4</v>
      </c>
      <c r="AO92" s="77">
        <v>1</v>
      </c>
      <c r="AP92" s="77">
        <v>0</v>
      </c>
      <c r="AQ92" s="77">
        <v>2</v>
      </c>
      <c r="AR92" s="77">
        <v>3</v>
      </c>
      <c r="AS92" s="77">
        <v>3</v>
      </c>
      <c r="AT92" s="77">
        <v>4</v>
      </c>
      <c r="AU92" s="77">
        <v>3</v>
      </c>
      <c r="AV92" s="77">
        <v>2</v>
      </c>
      <c r="AW92" s="77">
        <v>3</v>
      </c>
      <c r="AX92" s="77">
        <v>3</v>
      </c>
      <c r="AY92" s="77">
        <v>3</v>
      </c>
      <c r="AZ92" s="77">
        <v>3</v>
      </c>
      <c r="BA92" s="77">
        <v>4</v>
      </c>
      <c r="BB92" s="77">
        <v>3</v>
      </c>
      <c r="BC92" s="77">
        <v>4</v>
      </c>
      <c r="BD92" s="77">
        <v>4</v>
      </c>
      <c r="BE92" s="77">
        <v>4</v>
      </c>
      <c r="BF92" s="77">
        <v>1</v>
      </c>
      <c r="BG92" s="77">
        <v>1</v>
      </c>
      <c r="BH92" s="77">
        <v>0</v>
      </c>
      <c r="BI92" s="78">
        <v>0</v>
      </c>
      <c r="BJ92" s="25">
        <f>(((SUM('QLQ-30 + QLQ-OV28'!AF92:AG92)/2)-1)/6)*100</f>
        <v>33.333333333333329</v>
      </c>
      <c r="BK92" s="24">
        <f t="shared" si="662"/>
        <v>53.333333333333343</v>
      </c>
      <c r="BL92" s="24">
        <f t="shared" si="663"/>
        <v>33.333333333333336</v>
      </c>
      <c r="BM92" s="24">
        <f t="shared" si="664"/>
        <v>8.3333333333333375</v>
      </c>
      <c r="BN92" s="24">
        <f t="shared" si="665"/>
        <v>50</v>
      </c>
      <c r="BO92" s="24">
        <f t="shared" si="666"/>
        <v>33.333333333333336</v>
      </c>
      <c r="BP92" s="24">
        <f t="shared" si="667"/>
        <v>66.666666666666657</v>
      </c>
      <c r="BQ92" s="24">
        <f t="shared" si="668"/>
        <v>16.666666666666664</v>
      </c>
      <c r="BR92" s="24">
        <f t="shared" si="669"/>
        <v>66.666666666666657</v>
      </c>
      <c r="BS92" s="24">
        <f t="shared" si="670"/>
        <v>66.666666666666657</v>
      </c>
      <c r="BT92" s="24">
        <f t="shared" si="671"/>
        <v>66.666666666666657</v>
      </c>
      <c r="BU92" s="24">
        <f t="shared" si="672"/>
        <v>66.666666666666657</v>
      </c>
      <c r="BV92" s="24">
        <f t="shared" si="673"/>
        <v>66.666666666666657</v>
      </c>
      <c r="BW92" s="24">
        <f t="shared" si="674"/>
        <v>0</v>
      </c>
      <c r="BX92" s="26">
        <f t="shared" si="675"/>
        <v>66.666666666666657</v>
      </c>
      <c r="BY92" s="27">
        <f t="shared" si="676"/>
        <v>83.333333333333343</v>
      </c>
      <c r="BZ92" s="24">
        <f t="shared" si="677"/>
        <v>0</v>
      </c>
      <c r="CA92" s="24">
        <f t="shared" si="678"/>
        <v>100</v>
      </c>
      <c r="CB92" s="24">
        <f t="shared" si="679"/>
        <v>66.666666666666657</v>
      </c>
      <c r="CC92" s="24">
        <f t="shared" si="680"/>
        <v>77.777777777777786</v>
      </c>
      <c r="CD92" s="24">
        <f t="shared" si="681"/>
        <v>66.666666666666657</v>
      </c>
      <c r="CE92" s="24">
        <f t="shared" si="682"/>
        <v>53.333333333333336</v>
      </c>
      <c r="CF92" s="26">
        <f t="shared" si="683"/>
        <v>0</v>
      </c>
      <c r="CG92" s="23">
        <f t="shared" si="684"/>
        <v>0</v>
      </c>
      <c r="CH92" s="16" t="e">
        <f t="shared" si="586"/>
        <v>#DIV/0!</v>
      </c>
      <c r="CI92" s="20">
        <f t="shared" si="685"/>
        <v>-16.666666666666664</v>
      </c>
      <c r="CJ92" s="71">
        <f>DANE!AY92</f>
        <v>43719</v>
      </c>
      <c r="CK92" s="76">
        <v>3</v>
      </c>
      <c r="CL92" s="77">
        <v>4</v>
      </c>
      <c r="CM92" s="77">
        <v>3</v>
      </c>
      <c r="CN92" s="77">
        <v>3</v>
      </c>
      <c r="CO92" s="77">
        <v>2</v>
      </c>
      <c r="CP92" s="77">
        <v>3</v>
      </c>
      <c r="CQ92" s="77">
        <v>4</v>
      </c>
      <c r="CR92" s="77">
        <v>3</v>
      </c>
      <c r="CS92" s="77">
        <v>3</v>
      </c>
      <c r="CT92" s="77">
        <v>4</v>
      </c>
      <c r="CU92" s="77">
        <v>3</v>
      </c>
      <c r="CV92" s="77">
        <v>4</v>
      </c>
      <c r="CW92" s="77">
        <v>4</v>
      </c>
      <c r="CX92" s="77">
        <v>3</v>
      </c>
      <c r="CY92" s="77">
        <v>2</v>
      </c>
      <c r="CZ92" s="77">
        <v>3</v>
      </c>
      <c r="DA92" s="77">
        <v>1</v>
      </c>
      <c r="DB92" s="77">
        <v>4</v>
      </c>
      <c r="DC92" s="77">
        <v>4</v>
      </c>
      <c r="DD92" s="77">
        <v>3</v>
      </c>
      <c r="DE92" s="77">
        <v>4</v>
      </c>
      <c r="DF92" s="77">
        <v>4</v>
      </c>
      <c r="DG92" s="77">
        <v>4</v>
      </c>
      <c r="DH92" s="77">
        <v>4</v>
      </c>
      <c r="DI92" s="77">
        <v>2</v>
      </c>
      <c r="DJ92" s="77">
        <v>3</v>
      </c>
      <c r="DK92" s="77">
        <v>4</v>
      </c>
      <c r="DL92" s="77">
        <v>4</v>
      </c>
      <c r="DM92" s="77">
        <v>3</v>
      </c>
      <c r="DN92" s="78">
        <v>3</v>
      </c>
      <c r="DO92" s="76">
        <v>3</v>
      </c>
      <c r="DP92" s="77">
        <v>4</v>
      </c>
      <c r="DQ92" s="77">
        <v>4</v>
      </c>
      <c r="DR92" s="77">
        <v>3</v>
      </c>
      <c r="DS92" s="77">
        <v>4</v>
      </c>
      <c r="DT92" s="77">
        <v>4</v>
      </c>
      <c r="DU92" s="77">
        <v>4</v>
      </c>
      <c r="DV92" s="77">
        <v>2</v>
      </c>
      <c r="DW92" s="77">
        <v>2</v>
      </c>
      <c r="DX92" s="77">
        <v>2</v>
      </c>
      <c r="DY92" s="77">
        <v>4</v>
      </c>
      <c r="DZ92" s="77">
        <v>3</v>
      </c>
      <c r="EA92" s="77">
        <v>4</v>
      </c>
      <c r="EB92" s="77">
        <v>4</v>
      </c>
      <c r="EC92" s="77">
        <v>2</v>
      </c>
      <c r="ED92" s="77">
        <v>3</v>
      </c>
      <c r="EE92" s="77">
        <v>3</v>
      </c>
      <c r="EF92" s="77">
        <v>3</v>
      </c>
      <c r="EG92" s="77">
        <v>3</v>
      </c>
      <c r="EH92" s="77">
        <v>4</v>
      </c>
      <c r="EI92" s="77">
        <v>4</v>
      </c>
      <c r="EJ92" s="77">
        <v>4</v>
      </c>
      <c r="EK92" s="77">
        <v>4</v>
      </c>
      <c r="EL92" s="77">
        <v>4</v>
      </c>
      <c r="EM92" s="77">
        <v>1</v>
      </c>
      <c r="EN92" s="77">
        <v>1</v>
      </c>
      <c r="EO92" s="77">
        <v>0</v>
      </c>
      <c r="EP92" s="78">
        <v>0</v>
      </c>
      <c r="EQ92" s="25">
        <f>(((SUM('QLQ-30 + QLQ-OV28'!DM92:DN92)/2)-1)/6)*100</f>
        <v>33.333333333333329</v>
      </c>
      <c r="ER92" s="24">
        <f t="shared" si="590"/>
        <v>33.333333333333336</v>
      </c>
      <c r="ES92" s="24">
        <f t="shared" si="591"/>
        <v>16.666666666666664</v>
      </c>
      <c r="ET92" s="24">
        <f t="shared" si="592"/>
        <v>0</v>
      </c>
      <c r="EU92" s="24">
        <f t="shared" si="593"/>
        <v>50</v>
      </c>
      <c r="EV92" s="24">
        <f t="shared" si="594"/>
        <v>16.666666666666664</v>
      </c>
      <c r="EW92" s="24">
        <f t="shared" si="595"/>
        <v>100</v>
      </c>
      <c r="EX92" s="24">
        <f t="shared" si="596"/>
        <v>50</v>
      </c>
      <c r="EY92" s="24">
        <f t="shared" si="597"/>
        <v>83.333333333333343</v>
      </c>
      <c r="EZ92" s="24">
        <f t="shared" si="598"/>
        <v>66.666666666666657</v>
      </c>
      <c r="FA92" s="24">
        <f t="shared" si="599"/>
        <v>66.666666666666657</v>
      </c>
      <c r="FB92" s="24">
        <f t="shared" si="600"/>
        <v>100</v>
      </c>
      <c r="FC92" s="24">
        <f t="shared" si="601"/>
        <v>66.666666666666657</v>
      </c>
      <c r="FD92" s="24">
        <f t="shared" si="602"/>
        <v>0</v>
      </c>
      <c r="FE92" s="26">
        <f t="shared" si="603"/>
        <v>100</v>
      </c>
      <c r="FF92" s="27">
        <f t="shared" si="604"/>
        <v>100</v>
      </c>
      <c r="FG92" s="24">
        <f t="shared" si="605"/>
        <v>0</v>
      </c>
      <c r="FH92" s="24">
        <f t="shared" si="606"/>
        <v>100</v>
      </c>
      <c r="FI92" s="24">
        <f t="shared" si="607"/>
        <v>90.476190476190482</v>
      </c>
      <c r="FJ92" s="24">
        <f t="shared" si="608"/>
        <v>88.888888888888886</v>
      </c>
      <c r="FK92" s="24">
        <f t="shared" si="609"/>
        <v>66.666666666666657</v>
      </c>
      <c r="FL92" s="24">
        <f t="shared" si="610"/>
        <v>60</v>
      </c>
      <c r="FM92" s="26">
        <f t="shared" si="611"/>
        <v>33.333333333333329</v>
      </c>
      <c r="FN92" s="23">
        <f t="shared" si="612"/>
        <v>0</v>
      </c>
      <c r="FO92" s="16" t="e">
        <f t="shared" si="587"/>
        <v>#DIV/0!</v>
      </c>
      <c r="FP92" s="20">
        <f t="shared" si="613"/>
        <v>33.333333333333329</v>
      </c>
      <c r="FQ92" s="71">
        <f>DANE!CF92</f>
        <v>43761</v>
      </c>
      <c r="FR92" s="76">
        <v>4</v>
      </c>
      <c r="FS92" s="77">
        <v>4</v>
      </c>
      <c r="FT92" s="77">
        <v>3</v>
      </c>
      <c r="FU92" s="77">
        <v>4</v>
      </c>
      <c r="FV92" s="77">
        <v>3</v>
      </c>
      <c r="FW92" s="77">
        <v>3</v>
      </c>
      <c r="FX92" s="77">
        <v>3</v>
      </c>
      <c r="FY92" s="77">
        <v>3</v>
      </c>
      <c r="FZ92" s="77">
        <v>3</v>
      </c>
      <c r="GA92" s="77">
        <v>4</v>
      </c>
      <c r="GB92" s="77">
        <v>4</v>
      </c>
      <c r="GC92" s="77">
        <v>4</v>
      </c>
      <c r="GD92" s="77">
        <v>4</v>
      </c>
      <c r="GE92" s="77">
        <v>2</v>
      </c>
      <c r="GF92" s="77">
        <v>1</v>
      </c>
      <c r="GG92" s="77">
        <v>3</v>
      </c>
      <c r="GH92" s="77">
        <v>2</v>
      </c>
      <c r="GI92" s="77">
        <v>3</v>
      </c>
      <c r="GJ92" s="77">
        <v>4</v>
      </c>
      <c r="GK92" s="77">
        <v>3</v>
      </c>
      <c r="GL92" s="77">
        <v>4</v>
      </c>
      <c r="GM92" s="77">
        <v>4</v>
      </c>
      <c r="GN92" s="77">
        <v>3</v>
      </c>
      <c r="GO92" s="77">
        <v>4</v>
      </c>
      <c r="GP92" s="77">
        <v>2</v>
      </c>
      <c r="GQ92" s="77">
        <v>4</v>
      </c>
      <c r="GR92" s="77">
        <v>4</v>
      </c>
      <c r="GS92" s="77">
        <v>4</v>
      </c>
      <c r="GT92" s="77">
        <v>3</v>
      </c>
      <c r="GU92" s="78">
        <v>2</v>
      </c>
      <c r="GV92" s="76">
        <v>3</v>
      </c>
      <c r="GW92" s="77">
        <v>4</v>
      </c>
      <c r="GX92" s="77">
        <v>4</v>
      </c>
      <c r="GY92" s="77">
        <v>3</v>
      </c>
      <c r="GZ92" s="77">
        <v>4</v>
      </c>
      <c r="HA92" s="77">
        <v>4</v>
      </c>
      <c r="HB92" s="77">
        <v>4</v>
      </c>
      <c r="HC92" s="77">
        <v>3</v>
      </c>
      <c r="HD92" s="77">
        <v>3</v>
      </c>
      <c r="HE92" s="77">
        <v>3</v>
      </c>
      <c r="HF92" s="77">
        <v>4</v>
      </c>
      <c r="HG92" s="77">
        <v>4</v>
      </c>
      <c r="HH92" s="77">
        <v>4</v>
      </c>
      <c r="HI92" s="77">
        <v>4</v>
      </c>
      <c r="HJ92" s="77">
        <v>3</v>
      </c>
      <c r="HK92" s="77">
        <v>3</v>
      </c>
      <c r="HL92" s="77">
        <v>4</v>
      </c>
      <c r="HM92" s="77">
        <v>3</v>
      </c>
      <c r="HN92" s="77">
        <v>3</v>
      </c>
      <c r="HO92" s="77">
        <v>2</v>
      </c>
      <c r="HP92" s="77">
        <v>3</v>
      </c>
      <c r="HQ92" s="77">
        <v>4</v>
      </c>
      <c r="HR92" s="77">
        <v>4</v>
      </c>
      <c r="HS92" s="77">
        <v>4</v>
      </c>
      <c r="HT92" s="77">
        <v>1</v>
      </c>
      <c r="HU92" s="77">
        <v>1</v>
      </c>
      <c r="HV92" s="77">
        <v>0</v>
      </c>
      <c r="HW92" s="78">
        <v>0</v>
      </c>
      <c r="HX92" s="25">
        <f>(((SUM('QLQ-30 + QLQ-OV28'!GT92:GU92)/2)-1)/6)*100</f>
        <v>25</v>
      </c>
      <c r="HY92" s="24">
        <f t="shared" si="614"/>
        <v>13.33333333333333</v>
      </c>
      <c r="HZ92" s="24">
        <f t="shared" si="615"/>
        <v>33.333333333333336</v>
      </c>
      <c r="IA92" s="24">
        <f t="shared" si="616"/>
        <v>8.3333333333333375</v>
      </c>
      <c r="IB92" s="24">
        <f t="shared" si="617"/>
        <v>50</v>
      </c>
      <c r="IC92" s="24">
        <f t="shared" si="618"/>
        <v>0</v>
      </c>
      <c r="ID92" s="24">
        <f t="shared" si="619"/>
        <v>88.888888888888886</v>
      </c>
      <c r="IE92" s="24">
        <f t="shared" si="620"/>
        <v>16.666666666666664</v>
      </c>
      <c r="IF92" s="24">
        <f t="shared" si="621"/>
        <v>83.333333333333343</v>
      </c>
      <c r="IG92" s="24">
        <f t="shared" si="622"/>
        <v>66.666666666666657</v>
      </c>
      <c r="IH92" s="24">
        <f t="shared" si="623"/>
        <v>100</v>
      </c>
      <c r="II92" s="24">
        <f t="shared" si="624"/>
        <v>100</v>
      </c>
      <c r="IJ92" s="24">
        <f t="shared" si="625"/>
        <v>66.666666666666657</v>
      </c>
      <c r="IK92" s="24">
        <f t="shared" si="626"/>
        <v>33.333333333333329</v>
      </c>
      <c r="IL92" s="26">
        <f t="shared" si="627"/>
        <v>100</v>
      </c>
      <c r="IM92" s="27">
        <f t="shared" si="628"/>
        <v>50</v>
      </c>
      <c r="IN92" s="24">
        <f t="shared" si="629"/>
        <v>0</v>
      </c>
      <c r="IO92" s="24">
        <f t="shared" si="630"/>
        <v>100</v>
      </c>
      <c r="IP92" s="24">
        <f t="shared" si="631"/>
        <v>90.476190476190482</v>
      </c>
      <c r="IQ92" s="24">
        <f t="shared" si="632"/>
        <v>100</v>
      </c>
      <c r="IR92" s="24">
        <f t="shared" si="633"/>
        <v>66.666666666666657</v>
      </c>
      <c r="IS92" s="24">
        <f t="shared" si="634"/>
        <v>80</v>
      </c>
      <c r="IT92" s="26">
        <f t="shared" si="635"/>
        <v>66.666666666666657</v>
      </c>
      <c r="IU92" s="23">
        <f t="shared" si="636"/>
        <v>0</v>
      </c>
      <c r="IV92" s="16" t="e">
        <f t="shared" si="588"/>
        <v>#DIV/0!</v>
      </c>
      <c r="IW92" s="20">
        <f t="shared" si="637"/>
        <v>66.666666666666657</v>
      </c>
      <c r="IX92" s="71">
        <f>DANE!DM92</f>
        <v>43804</v>
      </c>
      <c r="IY92" s="76">
        <v>4</v>
      </c>
      <c r="IZ92" s="77">
        <v>4</v>
      </c>
      <c r="JA92" s="77">
        <v>4</v>
      </c>
      <c r="JB92" s="77">
        <v>4</v>
      </c>
      <c r="JC92" s="77">
        <v>3</v>
      </c>
      <c r="JD92" s="77">
        <v>4</v>
      </c>
      <c r="JE92" s="77">
        <v>4</v>
      </c>
      <c r="JF92" s="77">
        <v>4</v>
      </c>
      <c r="JG92" s="77">
        <v>3</v>
      </c>
      <c r="JH92" s="77">
        <v>4</v>
      </c>
      <c r="JI92" s="77">
        <v>3</v>
      </c>
      <c r="JJ92" s="77">
        <v>4</v>
      </c>
      <c r="JK92" s="77">
        <v>4</v>
      </c>
      <c r="JL92" s="77">
        <v>3</v>
      </c>
      <c r="JM92" s="77">
        <v>2</v>
      </c>
      <c r="JN92" s="77">
        <v>4</v>
      </c>
      <c r="JO92" s="77">
        <v>1</v>
      </c>
      <c r="JP92" s="77">
        <v>4</v>
      </c>
      <c r="JQ92" s="77">
        <v>4</v>
      </c>
      <c r="JR92" s="77">
        <v>4</v>
      </c>
      <c r="JS92" s="77">
        <v>4</v>
      </c>
      <c r="JT92" s="77">
        <v>4</v>
      </c>
      <c r="JU92" s="77">
        <v>4</v>
      </c>
      <c r="JV92" s="77">
        <v>4</v>
      </c>
      <c r="JW92" s="77">
        <v>3</v>
      </c>
      <c r="JX92" s="77">
        <v>4</v>
      </c>
      <c r="JY92" s="77">
        <v>4</v>
      </c>
      <c r="JZ92" s="77">
        <v>4</v>
      </c>
      <c r="KA92" s="77">
        <v>2</v>
      </c>
      <c r="KB92" s="78">
        <v>2</v>
      </c>
      <c r="KC92" s="76">
        <v>4</v>
      </c>
      <c r="KD92" s="77">
        <v>4</v>
      </c>
      <c r="KE92" s="77">
        <v>4</v>
      </c>
      <c r="KF92" s="77">
        <v>3</v>
      </c>
      <c r="KG92" s="77">
        <v>4</v>
      </c>
      <c r="KH92" s="77">
        <v>4</v>
      </c>
      <c r="KI92" s="77">
        <v>4</v>
      </c>
      <c r="KJ92" s="77">
        <v>4</v>
      </c>
      <c r="KK92" s="77">
        <v>2</v>
      </c>
      <c r="KL92" s="77">
        <v>3</v>
      </c>
      <c r="KM92" s="77">
        <v>4</v>
      </c>
      <c r="KN92" s="77">
        <v>4</v>
      </c>
      <c r="KO92" s="77">
        <v>4</v>
      </c>
      <c r="KP92" s="77">
        <v>4</v>
      </c>
      <c r="KQ92" s="77">
        <v>3</v>
      </c>
      <c r="KR92" s="77">
        <v>4</v>
      </c>
      <c r="KS92" s="77">
        <v>4</v>
      </c>
      <c r="KT92" s="77">
        <v>3</v>
      </c>
      <c r="KU92" s="77">
        <v>3</v>
      </c>
      <c r="KV92" s="77">
        <v>4</v>
      </c>
      <c r="KW92" s="77">
        <v>3</v>
      </c>
      <c r="KX92" s="77">
        <v>4</v>
      </c>
      <c r="KY92" s="77">
        <v>4</v>
      </c>
      <c r="KZ92" s="77">
        <v>4</v>
      </c>
      <c r="LA92" s="77">
        <v>1</v>
      </c>
      <c r="LB92" s="77">
        <v>1</v>
      </c>
      <c r="LC92" s="77">
        <v>0</v>
      </c>
      <c r="LD92" s="78">
        <v>0</v>
      </c>
      <c r="LE92" s="25">
        <f>(((SUM('QLQ-30 + QLQ-OV28'!KA92:KB92)/2)-1)/6)*100</f>
        <v>16.666666666666664</v>
      </c>
      <c r="LF92" s="24">
        <f t="shared" si="638"/>
        <v>6.6666666666666767</v>
      </c>
      <c r="LG92" s="24">
        <f t="shared" si="639"/>
        <v>0</v>
      </c>
      <c r="LH92" s="24">
        <f t="shared" si="640"/>
        <v>0</v>
      </c>
      <c r="LI92" s="24">
        <f t="shared" si="641"/>
        <v>16.666666666666664</v>
      </c>
      <c r="LJ92" s="24">
        <f t="shared" si="642"/>
        <v>0</v>
      </c>
      <c r="LK92" s="24">
        <f t="shared" si="643"/>
        <v>100</v>
      </c>
      <c r="LL92" s="24">
        <f t="shared" si="644"/>
        <v>50</v>
      </c>
      <c r="LM92" s="24">
        <f t="shared" si="645"/>
        <v>83.333333333333343</v>
      </c>
      <c r="LN92" s="24">
        <f t="shared" si="646"/>
        <v>100</v>
      </c>
      <c r="LO92" s="24">
        <f t="shared" si="647"/>
        <v>66.666666666666657</v>
      </c>
      <c r="LP92" s="24">
        <f t="shared" si="648"/>
        <v>100</v>
      </c>
      <c r="LQ92" s="24">
        <f t="shared" si="649"/>
        <v>100</v>
      </c>
      <c r="LR92" s="24">
        <f t="shared" si="650"/>
        <v>0</v>
      </c>
      <c r="LS92" s="26">
        <f t="shared" si="651"/>
        <v>100</v>
      </c>
      <c r="LT92" s="27">
        <f t="shared" si="652"/>
        <v>83.333333333333343</v>
      </c>
      <c r="LU92" s="24">
        <f t="shared" si="653"/>
        <v>0</v>
      </c>
      <c r="LV92" s="24">
        <f t="shared" si="654"/>
        <v>100</v>
      </c>
      <c r="LW92" s="24">
        <f t="shared" si="655"/>
        <v>95.238095238095241</v>
      </c>
      <c r="LX92" s="24">
        <f t="shared" si="656"/>
        <v>100</v>
      </c>
      <c r="LY92" s="24">
        <f t="shared" si="657"/>
        <v>66.666666666666657</v>
      </c>
      <c r="LZ92" s="24">
        <f t="shared" si="658"/>
        <v>86.666666666666671</v>
      </c>
      <c r="MA92" s="26">
        <f t="shared" si="659"/>
        <v>66.666666666666657</v>
      </c>
      <c r="MB92" s="23">
        <f t="shared" si="660"/>
        <v>0</v>
      </c>
      <c r="MC92" s="16" t="e">
        <f t="shared" si="589"/>
        <v>#DIV/0!</v>
      </c>
      <c r="MD92" s="20">
        <f t="shared" si="661"/>
        <v>66.666666666666657</v>
      </c>
    </row>
    <row r="93" spans="1:342">
      <c r="A93" s="40" t="s">
        <v>97</v>
      </c>
      <c r="B93" s="4" t="str">
        <f>DANE!B93</f>
        <v>94KD</v>
      </c>
      <c r="C93" s="72">
        <f>DANE!H93</f>
        <v>43689</v>
      </c>
      <c r="D93" s="76">
        <v>2</v>
      </c>
      <c r="E93" s="77">
        <v>2</v>
      </c>
      <c r="F93" s="77">
        <v>1</v>
      </c>
      <c r="G93" s="77">
        <v>2</v>
      </c>
      <c r="H93" s="77">
        <v>1</v>
      </c>
      <c r="I93" s="77">
        <v>2</v>
      </c>
      <c r="J93" s="77">
        <v>2</v>
      </c>
      <c r="K93" s="77">
        <v>2</v>
      </c>
      <c r="L93" s="77">
        <v>3</v>
      </c>
      <c r="M93" s="77">
        <v>2</v>
      </c>
      <c r="N93" s="77">
        <v>2</v>
      </c>
      <c r="O93" s="77">
        <v>2</v>
      </c>
      <c r="P93" s="77">
        <v>2</v>
      </c>
      <c r="Q93" s="77">
        <v>2</v>
      </c>
      <c r="R93" s="77">
        <v>1</v>
      </c>
      <c r="S93" s="77">
        <v>1</v>
      </c>
      <c r="T93" s="77">
        <v>1</v>
      </c>
      <c r="U93" s="77">
        <v>2</v>
      </c>
      <c r="V93" s="77">
        <v>3</v>
      </c>
      <c r="W93" s="77">
        <v>2</v>
      </c>
      <c r="X93" s="77">
        <v>2</v>
      </c>
      <c r="Y93" s="77">
        <v>3</v>
      </c>
      <c r="Z93" s="77">
        <v>2</v>
      </c>
      <c r="AA93" s="77">
        <v>3</v>
      </c>
      <c r="AB93" s="77">
        <v>1</v>
      </c>
      <c r="AC93" s="77">
        <v>2</v>
      </c>
      <c r="AD93" s="77">
        <v>3</v>
      </c>
      <c r="AE93" s="77">
        <v>2</v>
      </c>
      <c r="AF93" s="77">
        <v>4</v>
      </c>
      <c r="AG93" s="78">
        <v>4</v>
      </c>
      <c r="AH93" s="76">
        <v>3</v>
      </c>
      <c r="AI93" s="77">
        <v>3</v>
      </c>
      <c r="AJ93" s="77">
        <v>3</v>
      </c>
      <c r="AK93" s="77">
        <v>1</v>
      </c>
      <c r="AL93" s="77">
        <v>3</v>
      </c>
      <c r="AM93" s="77">
        <v>3</v>
      </c>
      <c r="AN93" s="77">
        <v>3</v>
      </c>
      <c r="AO93" s="77">
        <v>1</v>
      </c>
      <c r="AP93" s="77">
        <v>0</v>
      </c>
      <c r="AQ93" s="77">
        <v>2</v>
      </c>
      <c r="AR93" s="77">
        <v>1</v>
      </c>
      <c r="AS93" s="77">
        <v>1</v>
      </c>
      <c r="AT93" s="77">
        <v>1</v>
      </c>
      <c r="AU93" s="77">
        <v>2</v>
      </c>
      <c r="AV93" s="77">
        <v>1</v>
      </c>
      <c r="AW93" s="77">
        <v>2</v>
      </c>
      <c r="AX93" s="77">
        <v>1</v>
      </c>
      <c r="AY93" s="77">
        <v>1</v>
      </c>
      <c r="AZ93" s="77">
        <v>1</v>
      </c>
      <c r="BA93" s="77">
        <v>2</v>
      </c>
      <c r="BB93" s="77">
        <v>2</v>
      </c>
      <c r="BC93" s="77">
        <v>3</v>
      </c>
      <c r="BD93" s="77">
        <v>3</v>
      </c>
      <c r="BE93" s="77">
        <v>3</v>
      </c>
      <c r="BF93" s="77">
        <v>1</v>
      </c>
      <c r="BG93" s="77">
        <v>1</v>
      </c>
      <c r="BH93" s="77">
        <v>0</v>
      </c>
      <c r="BI93" s="78">
        <v>0</v>
      </c>
      <c r="BJ93" s="25">
        <f>(((SUM('QLQ-30 + QLQ-OV28'!AF93:AG93)/2)-1)/6)*100</f>
        <v>50</v>
      </c>
      <c r="BK93" s="24">
        <f t="shared" si="662"/>
        <v>80</v>
      </c>
      <c r="BL93" s="24">
        <f t="shared" si="663"/>
        <v>66.666666666666671</v>
      </c>
      <c r="BM93" s="24">
        <f t="shared" si="664"/>
        <v>50</v>
      </c>
      <c r="BN93" s="24">
        <f t="shared" si="665"/>
        <v>83.333333333333343</v>
      </c>
      <c r="BO93" s="24">
        <f t="shared" si="666"/>
        <v>50</v>
      </c>
      <c r="BP93" s="24">
        <f t="shared" si="667"/>
        <v>33.333333333333329</v>
      </c>
      <c r="BQ93" s="24">
        <f t="shared" si="668"/>
        <v>16.666666666666664</v>
      </c>
      <c r="BR93" s="24">
        <f t="shared" si="669"/>
        <v>66.666666666666657</v>
      </c>
      <c r="BS93" s="24">
        <f t="shared" si="670"/>
        <v>33.333333333333329</v>
      </c>
      <c r="BT93" s="24">
        <f t="shared" si="671"/>
        <v>33.333333333333329</v>
      </c>
      <c r="BU93" s="24">
        <f t="shared" si="672"/>
        <v>33.333333333333329</v>
      </c>
      <c r="BV93" s="24">
        <f t="shared" si="673"/>
        <v>0</v>
      </c>
      <c r="BW93" s="24">
        <f t="shared" si="674"/>
        <v>0</v>
      </c>
      <c r="BX93" s="26">
        <f t="shared" si="675"/>
        <v>33.333333333333329</v>
      </c>
      <c r="BY93" s="27">
        <f t="shared" si="676"/>
        <v>33.333333333333329</v>
      </c>
      <c r="BZ93" s="24">
        <f t="shared" si="677"/>
        <v>0</v>
      </c>
      <c r="CA93" s="24">
        <f t="shared" si="678"/>
        <v>66.666666666666657</v>
      </c>
      <c r="CB93" s="24">
        <f t="shared" si="679"/>
        <v>57.142857142857153</v>
      </c>
      <c r="CC93" s="24">
        <f t="shared" si="680"/>
        <v>0</v>
      </c>
      <c r="CD93" s="24">
        <f t="shared" si="681"/>
        <v>0</v>
      </c>
      <c r="CE93" s="24">
        <f t="shared" si="682"/>
        <v>20.000000000000004</v>
      </c>
      <c r="CF93" s="26">
        <f t="shared" si="683"/>
        <v>0</v>
      </c>
      <c r="CG93" s="23">
        <f t="shared" si="684"/>
        <v>0</v>
      </c>
      <c r="CH93" s="16" t="e">
        <f t="shared" si="586"/>
        <v>#DIV/0!</v>
      </c>
      <c r="CI93" s="20">
        <f t="shared" si="685"/>
        <v>-16.666666666666664</v>
      </c>
      <c r="CJ93" s="71">
        <f>DANE!AY93</f>
        <v>43710</v>
      </c>
      <c r="CK93" s="76">
        <v>2</v>
      </c>
      <c r="CL93" s="77">
        <v>2</v>
      </c>
      <c r="CM93" s="77">
        <v>1</v>
      </c>
      <c r="CN93" s="77">
        <v>2</v>
      </c>
      <c r="CO93" s="77">
        <v>1</v>
      </c>
      <c r="CP93" s="77">
        <v>2</v>
      </c>
      <c r="CQ93" s="77">
        <v>2</v>
      </c>
      <c r="CR93" s="77">
        <v>2</v>
      </c>
      <c r="CS93" s="77">
        <v>2</v>
      </c>
      <c r="CT93" s="77">
        <v>2</v>
      </c>
      <c r="CU93" s="77">
        <v>1</v>
      </c>
      <c r="CV93" s="77">
        <v>2</v>
      </c>
      <c r="CW93" s="77">
        <v>2</v>
      </c>
      <c r="CX93" s="77">
        <v>1</v>
      </c>
      <c r="CY93" s="77">
        <v>1</v>
      </c>
      <c r="CZ93" s="77">
        <v>1</v>
      </c>
      <c r="DA93" s="77">
        <v>2</v>
      </c>
      <c r="DB93" s="77">
        <v>2</v>
      </c>
      <c r="DC93" s="77">
        <v>2</v>
      </c>
      <c r="DD93" s="77">
        <v>1</v>
      </c>
      <c r="DE93" s="77">
        <v>2</v>
      </c>
      <c r="DF93" s="77">
        <v>2</v>
      </c>
      <c r="DG93" s="77">
        <v>2</v>
      </c>
      <c r="DH93" s="77">
        <v>2</v>
      </c>
      <c r="DI93" s="77">
        <v>1</v>
      </c>
      <c r="DJ93" s="77">
        <v>1</v>
      </c>
      <c r="DK93" s="77">
        <v>1</v>
      </c>
      <c r="DL93" s="77">
        <v>2</v>
      </c>
      <c r="DM93" s="77">
        <v>5</v>
      </c>
      <c r="DN93" s="78">
        <v>5</v>
      </c>
      <c r="DO93" s="76">
        <v>2</v>
      </c>
      <c r="DP93" s="77">
        <v>2</v>
      </c>
      <c r="DQ93" s="77">
        <v>2</v>
      </c>
      <c r="DR93" s="77">
        <v>2</v>
      </c>
      <c r="DS93" s="77">
        <v>2</v>
      </c>
      <c r="DT93" s="77">
        <v>1</v>
      </c>
      <c r="DU93" s="77">
        <v>1</v>
      </c>
      <c r="DV93" s="77">
        <v>3</v>
      </c>
      <c r="DW93" s="77">
        <v>3</v>
      </c>
      <c r="DX93" s="77">
        <v>2</v>
      </c>
      <c r="DY93" s="77">
        <v>1</v>
      </c>
      <c r="DZ93" s="77">
        <v>2</v>
      </c>
      <c r="EA93" s="77">
        <v>2</v>
      </c>
      <c r="EB93" s="77">
        <v>1</v>
      </c>
      <c r="EC93" s="77">
        <v>1</v>
      </c>
      <c r="ED93" s="77">
        <v>2</v>
      </c>
      <c r="EE93" s="77">
        <v>2</v>
      </c>
      <c r="EF93" s="77">
        <v>1</v>
      </c>
      <c r="EG93" s="77">
        <v>1</v>
      </c>
      <c r="EH93" s="77">
        <v>2</v>
      </c>
      <c r="EI93" s="77">
        <v>2</v>
      </c>
      <c r="EJ93" s="77">
        <v>2</v>
      </c>
      <c r="EK93" s="77">
        <v>2</v>
      </c>
      <c r="EL93" s="77">
        <v>2</v>
      </c>
      <c r="EM93" s="77">
        <v>2</v>
      </c>
      <c r="EN93" s="77">
        <v>2</v>
      </c>
      <c r="EO93" s="77">
        <v>2</v>
      </c>
      <c r="EP93" s="78">
        <v>2</v>
      </c>
      <c r="EQ93" s="25">
        <f>(((SUM('QLQ-30 + QLQ-OV28'!DM93:DN93)/2)-1)/6)*100</f>
        <v>66.666666666666657</v>
      </c>
      <c r="ER93" s="24">
        <f t="shared" si="590"/>
        <v>80</v>
      </c>
      <c r="ES93" s="24">
        <f t="shared" si="591"/>
        <v>66.666666666666671</v>
      </c>
      <c r="ET93" s="24">
        <f t="shared" si="592"/>
        <v>66.666666666666671</v>
      </c>
      <c r="EU93" s="24">
        <f t="shared" si="593"/>
        <v>100</v>
      </c>
      <c r="EV93" s="24">
        <f t="shared" si="594"/>
        <v>100</v>
      </c>
      <c r="EW93" s="24">
        <f t="shared" si="595"/>
        <v>33.333333333333329</v>
      </c>
      <c r="EX93" s="24">
        <f t="shared" si="596"/>
        <v>0</v>
      </c>
      <c r="EY93" s="24">
        <f t="shared" si="597"/>
        <v>33.333333333333329</v>
      </c>
      <c r="EZ93" s="24">
        <f t="shared" si="598"/>
        <v>33.333333333333329</v>
      </c>
      <c r="FA93" s="24">
        <f t="shared" si="599"/>
        <v>0</v>
      </c>
      <c r="FB93" s="24">
        <f t="shared" si="600"/>
        <v>33.333333333333329</v>
      </c>
      <c r="FC93" s="24">
        <f t="shared" si="601"/>
        <v>0</v>
      </c>
      <c r="FD93" s="24">
        <f t="shared" si="602"/>
        <v>33.333333333333329</v>
      </c>
      <c r="FE93" s="26">
        <f t="shared" si="603"/>
        <v>33.333333333333329</v>
      </c>
      <c r="FF93" s="27">
        <f t="shared" si="604"/>
        <v>33.333333333333329</v>
      </c>
      <c r="FG93" s="24">
        <f t="shared" si="605"/>
        <v>20.833333333333336</v>
      </c>
      <c r="FH93" s="24">
        <f t="shared" si="606"/>
        <v>33.333333333333329</v>
      </c>
      <c r="FI93" s="24">
        <f t="shared" si="607"/>
        <v>23.809523809523807</v>
      </c>
      <c r="FJ93" s="24">
        <f t="shared" si="608"/>
        <v>22.222222222222225</v>
      </c>
      <c r="FK93" s="24">
        <f t="shared" si="609"/>
        <v>0</v>
      </c>
      <c r="FL93" s="24">
        <f t="shared" si="610"/>
        <v>20.000000000000004</v>
      </c>
      <c r="FM93" s="26">
        <f t="shared" si="611"/>
        <v>66.666666666666657</v>
      </c>
      <c r="FN93" s="23">
        <f t="shared" si="612"/>
        <v>33.333333333333329</v>
      </c>
      <c r="FO93" s="16">
        <f t="shared" si="587"/>
        <v>20.833333333333336</v>
      </c>
      <c r="FP93" s="20">
        <f t="shared" si="613"/>
        <v>66.666666666666657</v>
      </c>
      <c r="FQ93" s="71">
        <f>DANE!CF93</f>
        <v>43759</v>
      </c>
      <c r="FR93" s="76">
        <v>2</v>
      </c>
      <c r="FS93" s="77">
        <v>3</v>
      </c>
      <c r="FT93" s="77">
        <v>2</v>
      </c>
      <c r="FU93" s="77">
        <v>2</v>
      </c>
      <c r="FV93" s="77">
        <v>1</v>
      </c>
      <c r="FW93" s="77">
        <v>2</v>
      </c>
      <c r="FX93" s="77">
        <v>3</v>
      </c>
      <c r="FY93" s="77">
        <v>2</v>
      </c>
      <c r="FZ93" s="77">
        <v>2</v>
      </c>
      <c r="GA93" s="77">
        <v>2</v>
      </c>
      <c r="GB93" s="77">
        <v>2</v>
      </c>
      <c r="GC93" s="77">
        <v>3</v>
      </c>
      <c r="GD93" s="77">
        <v>3</v>
      </c>
      <c r="GE93" s="77">
        <v>3</v>
      </c>
      <c r="GF93" s="77">
        <v>2</v>
      </c>
      <c r="GG93" s="77">
        <v>1</v>
      </c>
      <c r="GH93" s="77">
        <v>2</v>
      </c>
      <c r="GI93" s="77">
        <v>3</v>
      </c>
      <c r="GJ93" s="77">
        <v>2</v>
      </c>
      <c r="GK93" s="77">
        <v>1</v>
      </c>
      <c r="GL93" s="77">
        <v>3</v>
      </c>
      <c r="GM93" s="77">
        <v>3</v>
      </c>
      <c r="GN93" s="77">
        <v>3</v>
      </c>
      <c r="GO93" s="77">
        <v>3</v>
      </c>
      <c r="GP93" s="77">
        <v>1</v>
      </c>
      <c r="GQ93" s="77">
        <v>2</v>
      </c>
      <c r="GR93" s="77">
        <v>2</v>
      </c>
      <c r="GS93" s="77">
        <v>2</v>
      </c>
      <c r="GT93" s="77">
        <v>4</v>
      </c>
      <c r="GU93" s="78">
        <v>4</v>
      </c>
      <c r="GV93" s="76">
        <v>2</v>
      </c>
      <c r="GW93" s="77">
        <v>2</v>
      </c>
      <c r="GX93" s="77">
        <v>2</v>
      </c>
      <c r="GY93" s="77">
        <v>2</v>
      </c>
      <c r="GZ93" s="77">
        <v>3</v>
      </c>
      <c r="HA93" s="77">
        <v>3</v>
      </c>
      <c r="HB93" s="77">
        <v>2</v>
      </c>
      <c r="HC93" s="77">
        <v>3</v>
      </c>
      <c r="HD93" s="77">
        <v>4</v>
      </c>
      <c r="HE93" s="77">
        <v>2</v>
      </c>
      <c r="HF93" s="77">
        <v>3</v>
      </c>
      <c r="HG93" s="77">
        <v>3</v>
      </c>
      <c r="HH93" s="77">
        <v>3</v>
      </c>
      <c r="HI93" s="77">
        <v>2</v>
      </c>
      <c r="HJ93" s="77">
        <v>2</v>
      </c>
      <c r="HK93" s="77">
        <v>3</v>
      </c>
      <c r="HL93" s="77">
        <v>2</v>
      </c>
      <c r="HM93" s="77">
        <v>2</v>
      </c>
      <c r="HN93" s="77">
        <v>2</v>
      </c>
      <c r="HO93" s="77">
        <v>3</v>
      </c>
      <c r="HP93" s="77">
        <v>3</v>
      </c>
      <c r="HQ93" s="77">
        <v>3</v>
      </c>
      <c r="HR93" s="77">
        <v>3</v>
      </c>
      <c r="HS93" s="77">
        <v>4</v>
      </c>
      <c r="HT93" s="77">
        <v>1</v>
      </c>
      <c r="HU93" s="77">
        <v>1</v>
      </c>
      <c r="HV93" s="77">
        <v>0</v>
      </c>
      <c r="HW93" s="78">
        <v>0</v>
      </c>
      <c r="HX93" s="25">
        <f>(((SUM('QLQ-30 + QLQ-OV28'!GT93:GU93)/2)-1)/6)*100</f>
        <v>50</v>
      </c>
      <c r="HY93" s="24">
        <f t="shared" si="614"/>
        <v>66.666666666666671</v>
      </c>
      <c r="HZ93" s="24">
        <f t="shared" si="615"/>
        <v>50</v>
      </c>
      <c r="IA93" s="24">
        <f t="shared" si="616"/>
        <v>33.333333333333336</v>
      </c>
      <c r="IB93" s="24">
        <f t="shared" si="617"/>
        <v>100</v>
      </c>
      <c r="IC93" s="24">
        <f t="shared" si="618"/>
        <v>66.666666666666671</v>
      </c>
      <c r="ID93" s="24">
        <f t="shared" si="619"/>
        <v>55.55555555555555</v>
      </c>
      <c r="IE93" s="24">
        <f t="shared" si="620"/>
        <v>50</v>
      </c>
      <c r="IF93" s="24">
        <f t="shared" si="621"/>
        <v>33.333333333333329</v>
      </c>
      <c r="IG93" s="24">
        <f t="shared" si="622"/>
        <v>33.333333333333329</v>
      </c>
      <c r="IH93" s="24">
        <f t="shared" si="623"/>
        <v>33.333333333333329</v>
      </c>
      <c r="II93" s="24">
        <f t="shared" si="624"/>
        <v>66.666666666666657</v>
      </c>
      <c r="IJ93" s="24">
        <f t="shared" si="625"/>
        <v>0</v>
      </c>
      <c r="IK93" s="24">
        <f t="shared" si="626"/>
        <v>33.333333333333329</v>
      </c>
      <c r="IL93" s="26">
        <f t="shared" si="627"/>
        <v>33.333333333333329</v>
      </c>
      <c r="IM93" s="27">
        <f t="shared" si="628"/>
        <v>66.666666666666657</v>
      </c>
      <c r="IN93" s="24">
        <f t="shared" si="629"/>
        <v>0</v>
      </c>
      <c r="IO93" s="24">
        <f t="shared" si="630"/>
        <v>77.777777777777786</v>
      </c>
      <c r="IP93" s="24">
        <f t="shared" si="631"/>
        <v>42.857142857142854</v>
      </c>
      <c r="IQ93" s="24">
        <f t="shared" si="632"/>
        <v>66.666666666666657</v>
      </c>
      <c r="IR93" s="24">
        <f t="shared" si="633"/>
        <v>33.333333333333329</v>
      </c>
      <c r="IS93" s="24">
        <f t="shared" si="634"/>
        <v>40.000000000000007</v>
      </c>
      <c r="IT93" s="26">
        <f t="shared" si="635"/>
        <v>83.333333333333343</v>
      </c>
      <c r="IU93" s="23">
        <f t="shared" si="636"/>
        <v>0</v>
      </c>
      <c r="IV93" s="16" t="e">
        <f t="shared" si="588"/>
        <v>#DIV/0!</v>
      </c>
      <c r="IW93" s="20">
        <f t="shared" si="637"/>
        <v>83.333333333333343</v>
      </c>
      <c r="IX93" s="71">
        <f>DANE!DM93</f>
        <v>43810</v>
      </c>
      <c r="IY93" s="76">
        <v>3</v>
      </c>
      <c r="IZ93" s="77">
        <v>4</v>
      </c>
      <c r="JA93" s="77">
        <v>3</v>
      </c>
      <c r="JB93" s="77">
        <v>3</v>
      </c>
      <c r="JC93" s="77">
        <v>2</v>
      </c>
      <c r="JD93" s="77">
        <v>3</v>
      </c>
      <c r="JE93" s="77">
        <v>4</v>
      </c>
      <c r="JF93" s="77">
        <v>2</v>
      </c>
      <c r="JG93" s="77">
        <v>2</v>
      </c>
      <c r="JH93" s="77">
        <v>4</v>
      </c>
      <c r="JI93" s="77">
        <v>2</v>
      </c>
      <c r="JJ93" s="77">
        <v>4</v>
      </c>
      <c r="JK93" s="77">
        <v>4</v>
      </c>
      <c r="JL93" s="77">
        <v>4</v>
      </c>
      <c r="JM93" s="77">
        <v>3</v>
      </c>
      <c r="JN93" s="77">
        <v>1</v>
      </c>
      <c r="JO93" s="77">
        <v>3</v>
      </c>
      <c r="JP93" s="77">
        <v>4</v>
      </c>
      <c r="JQ93" s="77">
        <v>2</v>
      </c>
      <c r="JR93" s="77">
        <v>3</v>
      </c>
      <c r="JS93" s="77">
        <v>4</v>
      </c>
      <c r="JT93" s="77">
        <v>4</v>
      </c>
      <c r="JU93" s="77">
        <v>4</v>
      </c>
      <c r="JV93" s="77">
        <v>4</v>
      </c>
      <c r="JW93" s="77">
        <v>2</v>
      </c>
      <c r="JX93" s="77">
        <v>4</v>
      </c>
      <c r="JY93" s="77">
        <v>4</v>
      </c>
      <c r="JZ93" s="77">
        <v>2</v>
      </c>
      <c r="KA93" s="77">
        <v>3</v>
      </c>
      <c r="KB93" s="78">
        <v>2</v>
      </c>
      <c r="KC93" s="76">
        <v>3</v>
      </c>
      <c r="KD93" s="77">
        <v>4</v>
      </c>
      <c r="KE93" s="77">
        <v>4</v>
      </c>
      <c r="KF93" s="77">
        <v>4</v>
      </c>
      <c r="KG93" s="77">
        <v>4</v>
      </c>
      <c r="KH93" s="77">
        <v>4</v>
      </c>
      <c r="KI93" s="77">
        <v>3</v>
      </c>
      <c r="KJ93" s="77">
        <v>3</v>
      </c>
      <c r="KK93" s="77">
        <v>3</v>
      </c>
      <c r="KL93" s="77">
        <v>4</v>
      </c>
      <c r="KM93" s="77">
        <v>4</v>
      </c>
      <c r="KN93" s="77">
        <v>4</v>
      </c>
      <c r="KO93" s="77">
        <v>4</v>
      </c>
      <c r="KP93" s="77">
        <v>3</v>
      </c>
      <c r="KQ93" s="77">
        <v>2</v>
      </c>
      <c r="KR93" s="77">
        <v>4</v>
      </c>
      <c r="KS93" s="77">
        <v>3</v>
      </c>
      <c r="KT93" s="77">
        <v>2</v>
      </c>
      <c r="KU93" s="77">
        <v>3</v>
      </c>
      <c r="KV93" s="77">
        <v>4</v>
      </c>
      <c r="KW93" s="77">
        <v>4</v>
      </c>
      <c r="KX93" s="77">
        <v>4</v>
      </c>
      <c r="KY93" s="77">
        <v>4</v>
      </c>
      <c r="KZ93" s="77">
        <v>4</v>
      </c>
      <c r="LA93" s="77">
        <v>1</v>
      </c>
      <c r="LB93" s="77">
        <v>1</v>
      </c>
      <c r="LC93" s="77">
        <v>0</v>
      </c>
      <c r="LD93" s="78">
        <v>0</v>
      </c>
      <c r="LE93" s="25">
        <f>(((SUM('QLQ-30 + QLQ-OV28'!KA93:KB93)/2)-1)/6)*100</f>
        <v>25</v>
      </c>
      <c r="LF93" s="24">
        <f t="shared" si="638"/>
        <v>33.333333333333336</v>
      </c>
      <c r="LG93" s="24">
        <f t="shared" si="639"/>
        <v>16.666666666666664</v>
      </c>
      <c r="LH93" s="24">
        <f t="shared" si="640"/>
        <v>0</v>
      </c>
      <c r="LI93" s="24">
        <f t="shared" si="641"/>
        <v>50</v>
      </c>
      <c r="LJ93" s="24">
        <f t="shared" si="642"/>
        <v>0</v>
      </c>
      <c r="LK93" s="24">
        <f t="shared" si="643"/>
        <v>100</v>
      </c>
      <c r="LL93" s="24">
        <f t="shared" si="644"/>
        <v>83.333333333333343</v>
      </c>
      <c r="LM93" s="24">
        <f t="shared" si="645"/>
        <v>33.333333333333329</v>
      </c>
      <c r="LN93" s="24">
        <f t="shared" si="646"/>
        <v>33.333333333333329</v>
      </c>
      <c r="LO93" s="24">
        <f t="shared" si="647"/>
        <v>33.333333333333329</v>
      </c>
      <c r="LP93" s="24">
        <f t="shared" si="648"/>
        <v>100</v>
      </c>
      <c r="LQ93" s="24">
        <f t="shared" si="649"/>
        <v>0</v>
      </c>
      <c r="LR93" s="24">
        <f t="shared" si="650"/>
        <v>66.666666666666657</v>
      </c>
      <c r="LS93" s="26">
        <f t="shared" si="651"/>
        <v>33.333333333333329</v>
      </c>
      <c r="LT93" s="27">
        <f t="shared" si="652"/>
        <v>100</v>
      </c>
      <c r="LU93" s="24">
        <f t="shared" si="653"/>
        <v>0</v>
      </c>
      <c r="LV93" s="24">
        <f t="shared" si="654"/>
        <v>100</v>
      </c>
      <c r="LW93" s="24">
        <f t="shared" si="655"/>
        <v>90.476190476190482</v>
      </c>
      <c r="LX93" s="24">
        <f t="shared" si="656"/>
        <v>100</v>
      </c>
      <c r="LY93" s="24">
        <f t="shared" si="657"/>
        <v>50</v>
      </c>
      <c r="LZ93" s="24">
        <f t="shared" si="658"/>
        <v>73.333333333333343</v>
      </c>
      <c r="MA93" s="26">
        <f t="shared" si="659"/>
        <v>66.666666666666657</v>
      </c>
      <c r="MB93" s="23">
        <f t="shared" si="660"/>
        <v>0</v>
      </c>
      <c r="MC93" s="16" t="e">
        <f t="shared" si="589"/>
        <v>#DIV/0!</v>
      </c>
      <c r="MD93" s="20">
        <f t="shared" si="661"/>
        <v>66.666666666666657</v>
      </c>
    </row>
    <row r="94" spans="1:342">
      <c r="A94" s="40" t="s">
        <v>98</v>
      </c>
      <c r="B94" s="4" t="str">
        <f>DANE!B94</f>
        <v>93BŁ</v>
      </c>
      <c r="C94" s="72">
        <f>DANE!H94</f>
        <v>43642</v>
      </c>
      <c r="D94" s="76">
        <v>3</v>
      </c>
      <c r="E94" s="77">
        <v>3</v>
      </c>
      <c r="F94" s="77">
        <v>2</v>
      </c>
      <c r="G94" s="77">
        <v>3</v>
      </c>
      <c r="H94" s="77">
        <v>1</v>
      </c>
      <c r="I94" s="77">
        <v>3</v>
      </c>
      <c r="J94" s="77">
        <v>2</v>
      </c>
      <c r="K94" s="77">
        <v>1</v>
      </c>
      <c r="L94" s="77">
        <v>2</v>
      </c>
      <c r="M94" s="77">
        <v>2</v>
      </c>
      <c r="N94" s="77">
        <v>1</v>
      </c>
      <c r="O94" s="77">
        <v>2</v>
      </c>
      <c r="P94" s="77">
        <v>1</v>
      </c>
      <c r="Q94" s="77">
        <v>1</v>
      </c>
      <c r="R94" s="77">
        <v>1</v>
      </c>
      <c r="S94" s="77">
        <v>3</v>
      </c>
      <c r="T94" s="77">
        <v>1</v>
      </c>
      <c r="U94" s="77">
        <v>2</v>
      </c>
      <c r="V94" s="77">
        <v>2</v>
      </c>
      <c r="W94" s="77">
        <v>2</v>
      </c>
      <c r="X94" s="77">
        <v>3</v>
      </c>
      <c r="Y94" s="77">
        <v>3</v>
      </c>
      <c r="Z94" s="77">
        <v>3</v>
      </c>
      <c r="AA94" s="77">
        <v>3</v>
      </c>
      <c r="AB94" s="77">
        <v>2</v>
      </c>
      <c r="AC94" s="77">
        <v>3</v>
      </c>
      <c r="AD94" s="77">
        <v>3</v>
      </c>
      <c r="AE94" s="77">
        <v>3</v>
      </c>
      <c r="AF94" s="77">
        <v>4</v>
      </c>
      <c r="AG94" s="78">
        <v>4</v>
      </c>
      <c r="AH94" s="76">
        <v>2</v>
      </c>
      <c r="AI94" s="77">
        <v>4</v>
      </c>
      <c r="AJ94" s="77">
        <v>4</v>
      </c>
      <c r="AK94" s="77">
        <v>2</v>
      </c>
      <c r="AL94" s="77">
        <v>4</v>
      </c>
      <c r="AM94" s="77">
        <v>4</v>
      </c>
      <c r="AN94" s="77">
        <v>4</v>
      </c>
      <c r="AO94" s="77">
        <v>3</v>
      </c>
      <c r="AP94" s="77">
        <v>3</v>
      </c>
      <c r="AQ94" s="77">
        <v>2</v>
      </c>
      <c r="AR94" s="77">
        <v>2</v>
      </c>
      <c r="AS94" s="77">
        <v>3</v>
      </c>
      <c r="AT94" s="77">
        <v>3</v>
      </c>
      <c r="AU94" s="77">
        <v>4</v>
      </c>
      <c r="AV94" s="77">
        <v>2</v>
      </c>
      <c r="AW94" s="77">
        <v>3</v>
      </c>
      <c r="AX94" s="77">
        <v>3</v>
      </c>
      <c r="AY94" s="77">
        <v>1</v>
      </c>
      <c r="AZ94" s="77">
        <v>1</v>
      </c>
      <c r="BA94" s="77">
        <v>2</v>
      </c>
      <c r="BB94" s="77">
        <v>2</v>
      </c>
      <c r="BC94" s="77">
        <v>3</v>
      </c>
      <c r="BD94" s="77">
        <v>3</v>
      </c>
      <c r="BE94" s="77">
        <v>4</v>
      </c>
      <c r="BF94" s="77">
        <v>1</v>
      </c>
      <c r="BG94" s="77">
        <v>2</v>
      </c>
      <c r="BH94" s="77">
        <v>1</v>
      </c>
      <c r="BI94" s="78">
        <v>2</v>
      </c>
      <c r="BJ94" s="25">
        <f>(((SUM('QLQ-30 + QLQ-OV28'!AF94:AG94)/2)-1)/6)*100</f>
        <v>50</v>
      </c>
      <c r="BK94" s="24">
        <f t="shared" si="662"/>
        <v>53.333333333333343</v>
      </c>
      <c r="BL94" s="24">
        <f t="shared" si="663"/>
        <v>50</v>
      </c>
      <c r="BM94" s="24">
        <f t="shared" si="664"/>
        <v>33.333333333333336</v>
      </c>
      <c r="BN94" s="24">
        <f t="shared" si="665"/>
        <v>66.666666666666671</v>
      </c>
      <c r="BO94" s="24">
        <f t="shared" si="666"/>
        <v>33.333333333333336</v>
      </c>
      <c r="BP94" s="24">
        <f t="shared" si="667"/>
        <v>33.333333333333329</v>
      </c>
      <c r="BQ94" s="24">
        <f t="shared" si="668"/>
        <v>0</v>
      </c>
      <c r="BR94" s="24">
        <f t="shared" si="669"/>
        <v>33.333333333333329</v>
      </c>
      <c r="BS94" s="24">
        <f t="shared" si="670"/>
        <v>0</v>
      </c>
      <c r="BT94" s="24">
        <f t="shared" si="671"/>
        <v>0</v>
      </c>
      <c r="BU94" s="24">
        <f t="shared" si="672"/>
        <v>0</v>
      </c>
      <c r="BV94" s="24">
        <f t="shared" si="673"/>
        <v>66.666666666666657</v>
      </c>
      <c r="BW94" s="24">
        <f t="shared" si="674"/>
        <v>0</v>
      </c>
      <c r="BX94" s="26">
        <f t="shared" si="675"/>
        <v>66.666666666666657</v>
      </c>
      <c r="BY94" s="27">
        <f t="shared" si="676"/>
        <v>33.333333333333329</v>
      </c>
      <c r="BZ94" s="24">
        <f t="shared" si="677"/>
        <v>4.1666666666666661</v>
      </c>
      <c r="CA94" s="24">
        <f t="shared" si="678"/>
        <v>77.777777777777786</v>
      </c>
      <c r="CB94" s="24">
        <f t="shared" si="679"/>
        <v>80.952380952380949</v>
      </c>
      <c r="CC94" s="24">
        <f t="shared" si="680"/>
        <v>55.55555555555555</v>
      </c>
      <c r="CD94" s="24">
        <f t="shared" si="681"/>
        <v>0</v>
      </c>
      <c r="CE94" s="24">
        <f t="shared" si="682"/>
        <v>60</v>
      </c>
      <c r="CF94" s="26">
        <f t="shared" si="683"/>
        <v>66.666666666666657</v>
      </c>
      <c r="CG94" s="23">
        <f t="shared" si="684"/>
        <v>16.666666666666664</v>
      </c>
      <c r="CH94" s="16">
        <f t="shared" si="586"/>
        <v>4.1666666666666661</v>
      </c>
      <c r="CI94" s="20">
        <f t="shared" si="685"/>
        <v>66.666666666666657</v>
      </c>
      <c r="CJ94" s="71">
        <f>DANE!AY94</f>
        <v>43670</v>
      </c>
      <c r="CK94" s="76">
        <v>3</v>
      </c>
      <c r="CL94" s="77">
        <v>3</v>
      </c>
      <c r="CM94" s="77">
        <v>3</v>
      </c>
      <c r="CN94" s="77">
        <v>3</v>
      </c>
      <c r="CO94" s="77">
        <v>1</v>
      </c>
      <c r="CP94" s="77">
        <v>3</v>
      </c>
      <c r="CQ94" s="77">
        <v>3</v>
      </c>
      <c r="CR94" s="77">
        <v>1</v>
      </c>
      <c r="CS94" s="77">
        <v>2</v>
      </c>
      <c r="CT94" s="77">
        <v>3</v>
      </c>
      <c r="CU94" s="77">
        <v>1</v>
      </c>
      <c r="CV94" s="77">
        <v>3</v>
      </c>
      <c r="CW94" s="77">
        <v>2</v>
      </c>
      <c r="CX94" s="77">
        <v>2</v>
      </c>
      <c r="CY94" s="77">
        <v>2</v>
      </c>
      <c r="CZ94" s="77">
        <v>3</v>
      </c>
      <c r="DA94" s="77">
        <v>1</v>
      </c>
      <c r="DB94" s="77">
        <v>3</v>
      </c>
      <c r="DC94" s="77">
        <v>3</v>
      </c>
      <c r="DD94" s="77">
        <v>2</v>
      </c>
      <c r="DE94" s="77">
        <v>3</v>
      </c>
      <c r="DF94" s="77">
        <v>4</v>
      </c>
      <c r="DG94" s="77">
        <v>3</v>
      </c>
      <c r="DH94" s="77">
        <v>4</v>
      </c>
      <c r="DI94" s="77">
        <v>2</v>
      </c>
      <c r="DJ94" s="77">
        <v>3</v>
      </c>
      <c r="DK94" s="77">
        <v>3</v>
      </c>
      <c r="DL94" s="77">
        <v>3</v>
      </c>
      <c r="DM94" s="77">
        <v>3</v>
      </c>
      <c r="DN94" s="78">
        <v>4</v>
      </c>
      <c r="DO94" s="76">
        <v>2</v>
      </c>
      <c r="DP94" s="77">
        <v>4</v>
      </c>
      <c r="DQ94" s="77">
        <v>4</v>
      </c>
      <c r="DR94" s="77">
        <v>1</v>
      </c>
      <c r="DS94" s="77">
        <v>4</v>
      </c>
      <c r="DT94" s="77">
        <v>3</v>
      </c>
      <c r="DU94" s="77">
        <v>4</v>
      </c>
      <c r="DV94" s="77">
        <v>4</v>
      </c>
      <c r="DW94" s="77">
        <v>4</v>
      </c>
      <c r="DX94" s="77">
        <v>2</v>
      </c>
      <c r="DY94" s="77">
        <v>2</v>
      </c>
      <c r="DZ94" s="77">
        <v>3</v>
      </c>
      <c r="EA94" s="77">
        <v>4</v>
      </c>
      <c r="EB94" s="77">
        <v>4</v>
      </c>
      <c r="EC94" s="77">
        <v>2</v>
      </c>
      <c r="ED94" s="77">
        <v>3</v>
      </c>
      <c r="EE94" s="77">
        <v>3</v>
      </c>
      <c r="EF94" s="77">
        <v>1</v>
      </c>
      <c r="EG94" s="77">
        <v>1</v>
      </c>
      <c r="EH94" s="77">
        <v>3</v>
      </c>
      <c r="EI94" s="77">
        <v>3</v>
      </c>
      <c r="EJ94" s="77">
        <v>4</v>
      </c>
      <c r="EK94" s="77">
        <v>4</v>
      </c>
      <c r="EL94" s="77">
        <v>4</v>
      </c>
      <c r="EM94" s="77">
        <v>1</v>
      </c>
      <c r="EN94" s="77">
        <v>1</v>
      </c>
      <c r="EO94" s="77">
        <v>0</v>
      </c>
      <c r="EP94" s="78">
        <v>0</v>
      </c>
      <c r="EQ94" s="25">
        <f>(((SUM('QLQ-30 + QLQ-OV28'!DM94:DN94)/2)-1)/6)*100</f>
        <v>41.666666666666671</v>
      </c>
      <c r="ER94" s="24">
        <f t="shared" si="590"/>
        <v>46.666666666666664</v>
      </c>
      <c r="ES94" s="24">
        <f t="shared" si="591"/>
        <v>33.333333333333336</v>
      </c>
      <c r="ET94" s="24">
        <f t="shared" si="592"/>
        <v>16.666666666666664</v>
      </c>
      <c r="EU94" s="24">
        <f t="shared" si="593"/>
        <v>66.666666666666671</v>
      </c>
      <c r="EV94" s="24">
        <f t="shared" si="594"/>
        <v>33.333333333333336</v>
      </c>
      <c r="EW94" s="24">
        <f t="shared" si="595"/>
        <v>66.666666666666657</v>
      </c>
      <c r="EX94" s="24">
        <f t="shared" si="596"/>
        <v>33.333333333333329</v>
      </c>
      <c r="EY94" s="24">
        <f t="shared" si="597"/>
        <v>50</v>
      </c>
      <c r="EZ94" s="24">
        <f t="shared" si="598"/>
        <v>0</v>
      </c>
      <c r="FA94" s="24">
        <f t="shared" si="599"/>
        <v>0</v>
      </c>
      <c r="FB94" s="24">
        <f t="shared" si="600"/>
        <v>33.333333333333329</v>
      </c>
      <c r="FC94" s="24">
        <f t="shared" si="601"/>
        <v>66.666666666666657</v>
      </c>
      <c r="FD94" s="24">
        <f t="shared" si="602"/>
        <v>0</v>
      </c>
      <c r="FE94" s="26">
        <f t="shared" si="603"/>
        <v>66.666666666666657</v>
      </c>
      <c r="FF94" s="27">
        <f t="shared" si="604"/>
        <v>66.666666666666657</v>
      </c>
      <c r="FG94" s="24">
        <f t="shared" si="605"/>
        <v>0</v>
      </c>
      <c r="FH94" s="24">
        <f t="shared" si="606"/>
        <v>100</v>
      </c>
      <c r="FI94" s="24">
        <f t="shared" si="607"/>
        <v>71.428571428571431</v>
      </c>
      <c r="FJ94" s="24">
        <f t="shared" si="608"/>
        <v>66.666666666666657</v>
      </c>
      <c r="FK94" s="24">
        <f t="shared" si="609"/>
        <v>0</v>
      </c>
      <c r="FL94" s="24">
        <f t="shared" si="610"/>
        <v>60</v>
      </c>
      <c r="FM94" s="26">
        <f t="shared" si="611"/>
        <v>100</v>
      </c>
      <c r="FN94" s="23">
        <f t="shared" si="612"/>
        <v>0</v>
      </c>
      <c r="FO94" s="16" t="e">
        <f t="shared" si="587"/>
        <v>#DIV/0!</v>
      </c>
      <c r="FP94" s="20">
        <f t="shared" si="613"/>
        <v>100</v>
      </c>
      <c r="FQ94" s="71">
        <f>DANE!CF94</f>
        <v>43733</v>
      </c>
      <c r="FR94" s="76">
        <v>3</v>
      </c>
      <c r="FS94" s="77">
        <v>4</v>
      </c>
      <c r="FT94" s="77">
        <v>3</v>
      </c>
      <c r="FU94" s="77">
        <v>4</v>
      </c>
      <c r="FV94" s="77">
        <v>2</v>
      </c>
      <c r="FW94" s="77">
        <v>3</v>
      </c>
      <c r="FX94" s="77">
        <v>4</v>
      </c>
      <c r="FY94" s="77">
        <v>2</v>
      </c>
      <c r="FZ94" s="77">
        <v>2</v>
      </c>
      <c r="GA94" s="77">
        <v>4</v>
      </c>
      <c r="GB94" s="77">
        <v>2</v>
      </c>
      <c r="GC94" s="77">
        <v>4</v>
      </c>
      <c r="GD94" s="77">
        <v>3</v>
      </c>
      <c r="GE94" s="77">
        <v>3</v>
      </c>
      <c r="GF94" s="77">
        <v>2</v>
      </c>
      <c r="GG94" s="77">
        <v>2</v>
      </c>
      <c r="GH94" s="77">
        <v>1</v>
      </c>
      <c r="GI94" s="77">
        <v>4</v>
      </c>
      <c r="GJ94" s="77">
        <v>3</v>
      </c>
      <c r="GK94" s="77">
        <v>3</v>
      </c>
      <c r="GL94" s="77">
        <v>4</v>
      </c>
      <c r="GM94" s="77">
        <v>4</v>
      </c>
      <c r="GN94" s="77">
        <v>4</v>
      </c>
      <c r="GO94" s="77">
        <v>4</v>
      </c>
      <c r="GP94" s="77">
        <v>2</v>
      </c>
      <c r="GQ94" s="77">
        <v>4</v>
      </c>
      <c r="GR94" s="77">
        <v>4</v>
      </c>
      <c r="GS94" s="77">
        <v>3</v>
      </c>
      <c r="GT94" s="77">
        <v>3</v>
      </c>
      <c r="GU94" s="78">
        <v>3</v>
      </c>
      <c r="GV94" s="76">
        <v>2</v>
      </c>
      <c r="GW94" s="77">
        <v>3</v>
      </c>
      <c r="GX94" s="77">
        <v>3</v>
      </c>
      <c r="GY94" s="77">
        <v>2</v>
      </c>
      <c r="GZ94" s="77">
        <v>3</v>
      </c>
      <c r="HA94" s="77">
        <v>3</v>
      </c>
      <c r="HB94" s="77">
        <v>3</v>
      </c>
      <c r="HC94" s="77">
        <v>3</v>
      </c>
      <c r="HD94" s="77">
        <v>3</v>
      </c>
      <c r="HE94" s="77">
        <v>3</v>
      </c>
      <c r="HF94" s="77">
        <v>3</v>
      </c>
      <c r="HG94" s="77">
        <v>3</v>
      </c>
      <c r="HH94" s="77">
        <v>4</v>
      </c>
      <c r="HI94" s="77">
        <v>4</v>
      </c>
      <c r="HJ94" s="77">
        <v>2</v>
      </c>
      <c r="HK94" s="77">
        <v>3</v>
      </c>
      <c r="HL94" s="77">
        <v>3</v>
      </c>
      <c r="HM94" s="77">
        <v>2</v>
      </c>
      <c r="HN94" s="77">
        <v>2</v>
      </c>
      <c r="HO94" s="77">
        <v>4</v>
      </c>
      <c r="HP94" s="77">
        <v>4</v>
      </c>
      <c r="HQ94" s="77">
        <v>4</v>
      </c>
      <c r="HR94" s="77">
        <v>4</v>
      </c>
      <c r="HS94" s="77">
        <v>4</v>
      </c>
      <c r="HT94" s="77">
        <v>1</v>
      </c>
      <c r="HU94" s="77">
        <v>1</v>
      </c>
      <c r="HV94" s="77">
        <v>0</v>
      </c>
      <c r="HW94" s="78">
        <v>0</v>
      </c>
      <c r="HX94" s="25">
        <f>(((SUM('QLQ-30 + QLQ-OV28'!GT94:GU94)/2)-1)/6)*100</f>
        <v>33.333333333333329</v>
      </c>
      <c r="HY94" s="24">
        <f t="shared" si="614"/>
        <v>26.666666666666661</v>
      </c>
      <c r="HZ94" s="24">
        <f t="shared" si="615"/>
        <v>16.666666666666664</v>
      </c>
      <c r="IA94" s="24">
        <f t="shared" si="616"/>
        <v>0</v>
      </c>
      <c r="IB94" s="24">
        <f t="shared" si="617"/>
        <v>50</v>
      </c>
      <c r="IC94" s="24">
        <f t="shared" si="618"/>
        <v>0</v>
      </c>
      <c r="ID94" s="24">
        <f t="shared" si="619"/>
        <v>100</v>
      </c>
      <c r="IE94" s="24">
        <f t="shared" si="620"/>
        <v>50</v>
      </c>
      <c r="IF94" s="24">
        <f t="shared" si="621"/>
        <v>50</v>
      </c>
      <c r="IG94" s="24">
        <f t="shared" si="622"/>
        <v>33.333333333333329</v>
      </c>
      <c r="IH94" s="24">
        <f t="shared" si="623"/>
        <v>33.333333333333329</v>
      </c>
      <c r="II94" s="24">
        <f t="shared" si="624"/>
        <v>66.666666666666657</v>
      </c>
      <c r="IJ94" s="24">
        <f t="shared" si="625"/>
        <v>33.333333333333329</v>
      </c>
      <c r="IK94" s="24">
        <f t="shared" si="626"/>
        <v>0</v>
      </c>
      <c r="IL94" s="26">
        <f t="shared" si="627"/>
        <v>66.666666666666657</v>
      </c>
      <c r="IM94" s="27">
        <f t="shared" si="628"/>
        <v>100</v>
      </c>
      <c r="IN94" s="24">
        <f t="shared" si="629"/>
        <v>0</v>
      </c>
      <c r="IO94" s="24">
        <f t="shared" si="630"/>
        <v>100</v>
      </c>
      <c r="IP94" s="24">
        <f t="shared" si="631"/>
        <v>57.142857142857153</v>
      </c>
      <c r="IQ94" s="24">
        <f t="shared" si="632"/>
        <v>77.777777777777786</v>
      </c>
      <c r="IR94" s="24">
        <f t="shared" si="633"/>
        <v>33.333333333333329</v>
      </c>
      <c r="IS94" s="24">
        <f t="shared" si="634"/>
        <v>66.666666666666657</v>
      </c>
      <c r="IT94" s="26">
        <f t="shared" si="635"/>
        <v>66.666666666666657</v>
      </c>
      <c r="IU94" s="23">
        <f t="shared" si="636"/>
        <v>0</v>
      </c>
      <c r="IV94" s="16" t="e">
        <f t="shared" si="588"/>
        <v>#DIV/0!</v>
      </c>
      <c r="IW94" s="20">
        <f t="shared" si="637"/>
        <v>66.666666666666657</v>
      </c>
      <c r="IX94" s="71">
        <f>DANE!DM94</f>
        <v>43788</v>
      </c>
      <c r="IY94" s="76">
        <v>4</v>
      </c>
      <c r="IZ94" s="77">
        <v>4</v>
      </c>
      <c r="JA94" s="77">
        <v>3</v>
      </c>
      <c r="JB94" s="77">
        <v>4</v>
      </c>
      <c r="JC94" s="77">
        <v>3</v>
      </c>
      <c r="JD94" s="77">
        <v>4</v>
      </c>
      <c r="JE94" s="77">
        <v>4</v>
      </c>
      <c r="JF94" s="77">
        <v>2</v>
      </c>
      <c r="JG94" s="77">
        <v>3</v>
      </c>
      <c r="JH94" s="77">
        <v>4</v>
      </c>
      <c r="JI94" s="77">
        <v>2</v>
      </c>
      <c r="JJ94" s="77">
        <v>4</v>
      </c>
      <c r="JK94" s="77">
        <v>4</v>
      </c>
      <c r="JL94" s="77">
        <v>4</v>
      </c>
      <c r="JM94" s="77">
        <v>3</v>
      </c>
      <c r="JN94" s="77">
        <v>1</v>
      </c>
      <c r="JO94" s="77">
        <v>2</v>
      </c>
      <c r="JP94" s="77">
        <v>4</v>
      </c>
      <c r="JQ94" s="77">
        <v>4</v>
      </c>
      <c r="JR94" s="77">
        <v>3</v>
      </c>
      <c r="JS94" s="77">
        <v>4</v>
      </c>
      <c r="JT94" s="77">
        <v>4</v>
      </c>
      <c r="JU94" s="77">
        <v>4</v>
      </c>
      <c r="JV94" s="77">
        <v>4</v>
      </c>
      <c r="JW94" s="77">
        <v>2</v>
      </c>
      <c r="JX94" s="77">
        <v>4</v>
      </c>
      <c r="JY94" s="77">
        <v>4</v>
      </c>
      <c r="JZ94" s="77">
        <v>4</v>
      </c>
      <c r="KA94" s="77">
        <v>1</v>
      </c>
      <c r="KB94" s="78">
        <v>2</v>
      </c>
      <c r="KC94" s="76">
        <v>2</v>
      </c>
      <c r="KD94" s="77">
        <v>4</v>
      </c>
      <c r="KE94" s="77">
        <v>4</v>
      </c>
      <c r="KF94" s="77">
        <v>3</v>
      </c>
      <c r="KG94" s="77">
        <v>4</v>
      </c>
      <c r="KH94" s="77">
        <v>4</v>
      </c>
      <c r="KI94" s="77">
        <v>4</v>
      </c>
      <c r="KJ94" s="77">
        <v>3</v>
      </c>
      <c r="KK94" s="77">
        <v>3</v>
      </c>
      <c r="KL94" s="77">
        <v>4</v>
      </c>
      <c r="KM94" s="77">
        <v>4</v>
      </c>
      <c r="KN94" s="77">
        <v>4</v>
      </c>
      <c r="KO94" s="77">
        <v>4</v>
      </c>
      <c r="KP94" s="77">
        <v>4</v>
      </c>
      <c r="KQ94" s="77">
        <v>2</v>
      </c>
      <c r="KR94" s="77">
        <v>3</v>
      </c>
      <c r="KS94" s="77">
        <v>4</v>
      </c>
      <c r="KT94" s="77">
        <v>2</v>
      </c>
      <c r="KU94" s="77">
        <v>2</v>
      </c>
      <c r="KV94" s="77">
        <v>4</v>
      </c>
      <c r="KW94" s="77">
        <v>4</v>
      </c>
      <c r="KX94" s="77">
        <v>4</v>
      </c>
      <c r="KY94" s="77">
        <v>4</v>
      </c>
      <c r="KZ94" s="77">
        <v>4</v>
      </c>
      <c r="LA94" s="77">
        <v>1</v>
      </c>
      <c r="LB94" s="77">
        <v>1</v>
      </c>
      <c r="LC94" s="77">
        <v>0</v>
      </c>
      <c r="LD94" s="78">
        <v>0</v>
      </c>
      <c r="LE94" s="25">
        <f>(((SUM('QLQ-30 + QLQ-OV28'!KA94:KB94)/2)-1)/6)*100</f>
        <v>8.3333333333333321</v>
      </c>
      <c r="LF94" s="24">
        <f t="shared" si="638"/>
        <v>13.33333333333333</v>
      </c>
      <c r="LG94" s="24">
        <f t="shared" si="639"/>
        <v>0</v>
      </c>
      <c r="LH94" s="24">
        <f t="shared" si="640"/>
        <v>0</v>
      </c>
      <c r="LI94" s="24">
        <f t="shared" si="641"/>
        <v>50</v>
      </c>
      <c r="LJ94" s="24">
        <f t="shared" si="642"/>
        <v>0</v>
      </c>
      <c r="LK94" s="24">
        <f t="shared" si="643"/>
        <v>100</v>
      </c>
      <c r="LL94" s="24">
        <f t="shared" si="644"/>
        <v>83.333333333333343</v>
      </c>
      <c r="LM94" s="24">
        <f t="shared" si="645"/>
        <v>83.333333333333343</v>
      </c>
      <c r="LN94" s="24">
        <f t="shared" si="646"/>
        <v>33.333333333333329</v>
      </c>
      <c r="LO94" s="24">
        <f t="shared" si="647"/>
        <v>33.333333333333329</v>
      </c>
      <c r="LP94" s="24">
        <f t="shared" si="648"/>
        <v>100</v>
      </c>
      <c r="LQ94" s="24">
        <f t="shared" si="649"/>
        <v>0</v>
      </c>
      <c r="LR94" s="24">
        <f t="shared" si="650"/>
        <v>33.333333333333329</v>
      </c>
      <c r="LS94" s="26">
        <f t="shared" si="651"/>
        <v>100</v>
      </c>
      <c r="LT94" s="27">
        <f t="shared" si="652"/>
        <v>100</v>
      </c>
      <c r="LU94" s="24">
        <f t="shared" si="653"/>
        <v>0</v>
      </c>
      <c r="LV94" s="24">
        <f t="shared" si="654"/>
        <v>100</v>
      </c>
      <c r="LW94" s="24">
        <f t="shared" si="655"/>
        <v>85.714285714285722</v>
      </c>
      <c r="LX94" s="24">
        <f t="shared" si="656"/>
        <v>100</v>
      </c>
      <c r="LY94" s="24">
        <f t="shared" si="657"/>
        <v>33.333333333333329</v>
      </c>
      <c r="LZ94" s="24">
        <f t="shared" si="658"/>
        <v>80</v>
      </c>
      <c r="MA94" s="26">
        <f t="shared" si="659"/>
        <v>66.666666666666657</v>
      </c>
      <c r="MB94" s="23">
        <f t="shared" si="660"/>
        <v>0</v>
      </c>
      <c r="MC94" s="16" t="e">
        <f t="shared" si="589"/>
        <v>#DIV/0!</v>
      </c>
      <c r="MD94" s="20">
        <f t="shared" si="661"/>
        <v>66.666666666666657</v>
      </c>
    </row>
    <row r="95" spans="1:342">
      <c r="A95" s="40" t="s">
        <v>99</v>
      </c>
      <c r="B95" s="4" t="str">
        <f>DANE!B95</f>
        <v>85ŁM</v>
      </c>
      <c r="C95" s="72">
        <f>DANE!H95</f>
        <v>43480</v>
      </c>
      <c r="D95" s="76">
        <v>2</v>
      </c>
      <c r="E95" s="77">
        <v>2</v>
      </c>
      <c r="F95" s="77">
        <v>1</v>
      </c>
      <c r="G95" s="77">
        <v>1</v>
      </c>
      <c r="H95" s="77">
        <v>1</v>
      </c>
      <c r="I95" s="77">
        <v>2</v>
      </c>
      <c r="J95" s="77">
        <v>2</v>
      </c>
      <c r="K95" s="77">
        <v>2</v>
      </c>
      <c r="L95" s="77">
        <v>2</v>
      </c>
      <c r="M95" s="77">
        <v>2</v>
      </c>
      <c r="N95" s="77">
        <v>2</v>
      </c>
      <c r="O95" s="77">
        <v>2</v>
      </c>
      <c r="P95" s="77">
        <v>3</v>
      </c>
      <c r="Q95" s="77">
        <v>3</v>
      </c>
      <c r="R95" s="77">
        <v>3</v>
      </c>
      <c r="S95" s="77">
        <v>2</v>
      </c>
      <c r="T95" s="77">
        <v>2</v>
      </c>
      <c r="U95" s="77">
        <v>2</v>
      </c>
      <c r="V95" s="77">
        <v>2</v>
      </c>
      <c r="W95" s="77">
        <v>2</v>
      </c>
      <c r="X95" s="77">
        <v>2</v>
      </c>
      <c r="Y95" s="77">
        <v>3</v>
      </c>
      <c r="Z95" s="77">
        <v>2</v>
      </c>
      <c r="AA95" s="77">
        <v>2</v>
      </c>
      <c r="AB95" s="77">
        <v>2</v>
      </c>
      <c r="AC95" s="77">
        <v>2</v>
      </c>
      <c r="AD95" s="77">
        <v>2</v>
      </c>
      <c r="AE95" s="77">
        <v>1</v>
      </c>
      <c r="AF95" s="77">
        <v>5</v>
      </c>
      <c r="AG95" s="78">
        <v>5</v>
      </c>
      <c r="AH95" s="76">
        <v>3</v>
      </c>
      <c r="AI95" s="77">
        <v>3</v>
      </c>
      <c r="AJ95" s="77">
        <v>3</v>
      </c>
      <c r="AK95" s="77">
        <v>3</v>
      </c>
      <c r="AL95" s="77">
        <v>3</v>
      </c>
      <c r="AM95" s="77">
        <v>3</v>
      </c>
      <c r="AN95" s="77">
        <v>3</v>
      </c>
      <c r="AO95" s="77">
        <v>1</v>
      </c>
      <c r="AP95" s="77">
        <v>0</v>
      </c>
      <c r="AQ95" s="77">
        <v>2</v>
      </c>
      <c r="AR95" s="77">
        <v>1</v>
      </c>
      <c r="AS95" s="77">
        <v>1</v>
      </c>
      <c r="AT95" s="77">
        <v>1</v>
      </c>
      <c r="AU95" s="77">
        <v>3</v>
      </c>
      <c r="AV95" s="77">
        <v>1</v>
      </c>
      <c r="AW95" s="77">
        <v>2</v>
      </c>
      <c r="AX95" s="77">
        <v>2</v>
      </c>
      <c r="AY95" s="77">
        <v>1</v>
      </c>
      <c r="AZ95" s="77">
        <v>1</v>
      </c>
      <c r="BA95" s="77">
        <v>1</v>
      </c>
      <c r="BB95" s="77">
        <v>1</v>
      </c>
      <c r="BC95" s="77">
        <v>4</v>
      </c>
      <c r="BD95" s="77">
        <v>4</v>
      </c>
      <c r="BE95" s="77">
        <v>4</v>
      </c>
      <c r="BF95" s="77">
        <v>1</v>
      </c>
      <c r="BG95" s="77">
        <v>1</v>
      </c>
      <c r="BH95" s="77">
        <v>0</v>
      </c>
      <c r="BI95" s="78">
        <v>0</v>
      </c>
      <c r="BJ95" s="25">
        <f>(((SUM('QLQ-30 + QLQ-OV28'!AF95:AG95)/2)-1)/6)*100</f>
        <v>66.666666666666657</v>
      </c>
      <c r="BK95" s="24">
        <f t="shared" si="662"/>
        <v>86.666666666666671</v>
      </c>
      <c r="BL95" s="24">
        <f t="shared" si="663"/>
        <v>66.666666666666671</v>
      </c>
      <c r="BM95" s="24">
        <f t="shared" si="664"/>
        <v>58.333333333333329</v>
      </c>
      <c r="BN95" s="24">
        <f t="shared" si="665"/>
        <v>66.666666666666671</v>
      </c>
      <c r="BO95" s="24">
        <f t="shared" si="666"/>
        <v>66.666666666666671</v>
      </c>
      <c r="BP95" s="24">
        <f t="shared" si="667"/>
        <v>33.333333333333329</v>
      </c>
      <c r="BQ95" s="24">
        <f t="shared" si="668"/>
        <v>66.666666666666657</v>
      </c>
      <c r="BR95" s="24">
        <f t="shared" si="669"/>
        <v>33.333333333333329</v>
      </c>
      <c r="BS95" s="24">
        <f t="shared" si="670"/>
        <v>33.333333333333329</v>
      </c>
      <c r="BT95" s="24">
        <f t="shared" si="671"/>
        <v>33.333333333333329</v>
      </c>
      <c r="BU95" s="24">
        <f t="shared" si="672"/>
        <v>66.666666666666657</v>
      </c>
      <c r="BV95" s="24">
        <f t="shared" si="673"/>
        <v>33.333333333333329</v>
      </c>
      <c r="BW95" s="24">
        <f t="shared" si="674"/>
        <v>33.333333333333329</v>
      </c>
      <c r="BX95" s="26">
        <f t="shared" si="675"/>
        <v>0</v>
      </c>
      <c r="BY95" s="27">
        <f t="shared" si="676"/>
        <v>0</v>
      </c>
      <c r="BZ95" s="24">
        <f t="shared" si="677"/>
        <v>0</v>
      </c>
      <c r="CA95" s="24">
        <f t="shared" si="678"/>
        <v>100</v>
      </c>
      <c r="CB95" s="24">
        <f t="shared" si="679"/>
        <v>66.666666666666657</v>
      </c>
      <c r="CC95" s="24">
        <f t="shared" si="680"/>
        <v>0</v>
      </c>
      <c r="CD95" s="24">
        <f t="shared" si="681"/>
        <v>0</v>
      </c>
      <c r="CE95" s="24">
        <f t="shared" si="682"/>
        <v>33.333333333333329</v>
      </c>
      <c r="CF95" s="26">
        <f t="shared" si="683"/>
        <v>0</v>
      </c>
      <c r="CG95" s="23">
        <f t="shared" si="684"/>
        <v>0</v>
      </c>
      <c r="CH95" s="16" t="e">
        <f t="shared" si="586"/>
        <v>#DIV/0!</v>
      </c>
      <c r="CI95" s="20">
        <f t="shared" si="685"/>
        <v>-16.666666666666664</v>
      </c>
      <c r="CJ95" s="71">
        <f>DANE!AY95</f>
        <v>43503</v>
      </c>
      <c r="CK95" s="76">
        <v>3</v>
      </c>
      <c r="CL95" s="77">
        <v>3</v>
      </c>
      <c r="CM95" s="77">
        <v>3</v>
      </c>
      <c r="CN95" s="77">
        <v>2</v>
      </c>
      <c r="CO95" s="77">
        <v>2</v>
      </c>
      <c r="CP95" s="77">
        <v>2</v>
      </c>
      <c r="CQ95" s="77">
        <v>2</v>
      </c>
      <c r="CR95" s="77">
        <v>2</v>
      </c>
      <c r="CS95" s="77">
        <v>3</v>
      </c>
      <c r="CT95" s="77">
        <v>2</v>
      </c>
      <c r="CU95" s="77">
        <v>2</v>
      </c>
      <c r="CV95" s="77">
        <v>2</v>
      </c>
      <c r="CW95" s="77">
        <v>2</v>
      </c>
      <c r="CX95" s="77">
        <v>2</v>
      </c>
      <c r="CY95" s="77">
        <v>2</v>
      </c>
      <c r="CZ95" s="77">
        <v>3</v>
      </c>
      <c r="DA95" s="77">
        <v>2</v>
      </c>
      <c r="DB95" s="77">
        <v>3</v>
      </c>
      <c r="DC95" s="77">
        <v>3</v>
      </c>
      <c r="DD95" s="77">
        <v>2</v>
      </c>
      <c r="DE95" s="77">
        <v>2</v>
      </c>
      <c r="DF95" s="77">
        <v>2</v>
      </c>
      <c r="DG95" s="77">
        <v>2</v>
      </c>
      <c r="DH95" s="77">
        <v>4</v>
      </c>
      <c r="DI95" s="77">
        <v>2</v>
      </c>
      <c r="DJ95" s="77">
        <v>2</v>
      </c>
      <c r="DK95" s="77">
        <v>2</v>
      </c>
      <c r="DL95" s="77">
        <v>2</v>
      </c>
      <c r="DM95" s="77">
        <v>4</v>
      </c>
      <c r="DN95" s="78">
        <v>4</v>
      </c>
      <c r="DO95" s="76">
        <v>2</v>
      </c>
      <c r="DP95" s="77">
        <v>2</v>
      </c>
      <c r="DQ95" s="77">
        <v>3</v>
      </c>
      <c r="DR95" s="77">
        <v>3</v>
      </c>
      <c r="DS95" s="77">
        <v>3</v>
      </c>
      <c r="DT95" s="77">
        <v>3</v>
      </c>
      <c r="DU95" s="77">
        <v>3</v>
      </c>
      <c r="DV95" s="77">
        <v>2</v>
      </c>
      <c r="DW95" s="77">
        <v>2</v>
      </c>
      <c r="DX95" s="77">
        <v>2</v>
      </c>
      <c r="DY95" s="77">
        <v>2</v>
      </c>
      <c r="DZ95" s="77">
        <v>2</v>
      </c>
      <c r="EA95" s="77">
        <v>2</v>
      </c>
      <c r="EB95" s="77">
        <v>3</v>
      </c>
      <c r="EC95" s="77">
        <v>1</v>
      </c>
      <c r="ED95" s="77">
        <v>3</v>
      </c>
      <c r="EE95" s="77">
        <v>3</v>
      </c>
      <c r="EF95" s="77">
        <v>1</v>
      </c>
      <c r="EG95" s="77">
        <v>1</v>
      </c>
      <c r="EH95" s="77">
        <v>1</v>
      </c>
      <c r="EI95" s="77">
        <v>1</v>
      </c>
      <c r="EJ95" s="77">
        <v>4</v>
      </c>
      <c r="EK95" s="77">
        <v>4</v>
      </c>
      <c r="EL95" s="77">
        <v>4</v>
      </c>
      <c r="EM95" s="77">
        <v>1</v>
      </c>
      <c r="EN95" s="77">
        <v>1</v>
      </c>
      <c r="EO95" s="77">
        <v>0</v>
      </c>
      <c r="EP95" s="78">
        <v>0</v>
      </c>
      <c r="EQ95" s="25">
        <f>(((SUM('QLQ-30 + QLQ-OV28'!DM95:DN95)/2)-1)/6)*100</f>
        <v>50</v>
      </c>
      <c r="ER95" s="24">
        <f t="shared" si="590"/>
        <v>46.666666666666664</v>
      </c>
      <c r="ES95" s="24">
        <f t="shared" si="591"/>
        <v>66.666666666666671</v>
      </c>
      <c r="ET95" s="24">
        <f t="shared" si="592"/>
        <v>50</v>
      </c>
      <c r="EU95" s="24">
        <f t="shared" si="593"/>
        <v>66.666666666666671</v>
      </c>
      <c r="EV95" s="24">
        <f t="shared" si="594"/>
        <v>66.666666666666671</v>
      </c>
      <c r="EW95" s="24">
        <f t="shared" si="595"/>
        <v>44.44444444444445</v>
      </c>
      <c r="EX95" s="24">
        <f t="shared" si="596"/>
        <v>33.333333333333329</v>
      </c>
      <c r="EY95" s="24">
        <f t="shared" si="597"/>
        <v>66.666666666666657</v>
      </c>
      <c r="EZ95" s="24">
        <f t="shared" si="598"/>
        <v>33.333333333333329</v>
      </c>
      <c r="FA95" s="24">
        <f t="shared" si="599"/>
        <v>33.333333333333329</v>
      </c>
      <c r="FB95" s="24">
        <f t="shared" si="600"/>
        <v>33.333333333333329</v>
      </c>
      <c r="FC95" s="24">
        <f t="shared" si="601"/>
        <v>66.666666666666657</v>
      </c>
      <c r="FD95" s="24">
        <f t="shared" si="602"/>
        <v>33.333333333333329</v>
      </c>
      <c r="FE95" s="26">
        <f t="shared" si="603"/>
        <v>33.333333333333329</v>
      </c>
      <c r="FF95" s="27">
        <f t="shared" si="604"/>
        <v>0</v>
      </c>
      <c r="FG95" s="24">
        <f t="shared" si="605"/>
        <v>0</v>
      </c>
      <c r="FH95" s="24">
        <f t="shared" si="606"/>
        <v>100</v>
      </c>
      <c r="FI95" s="24">
        <f t="shared" si="607"/>
        <v>57.142857142857153</v>
      </c>
      <c r="FJ95" s="24">
        <f t="shared" si="608"/>
        <v>33.333333333333329</v>
      </c>
      <c r="FK95" s="24">
        <f t="shared" si="609"/>
        <v>0</v>
      </c>
      <c r="FL95" s="24">
        <f t="shared" si="610"/>
        <v>46.666666666666664</v>
      </c>
      <c r="FM95" s="26">
        <f t="shared" si="611"/>
        <v>33.333333333333329</v>
      </c>
      <c r="FN95" s="23">
        <f t="shared" si="612"/>
        <v>0</v>
      </c>
      <c r="FO95" s="16" t="e">
        <f t="shared" si="587"/>
        <v>#DIV/0!</v>
      </c>
      <c r="FP95" s="20">
        <f t="shared" si="613"/>
        <v>33.333333333333329</v>
      </c>
      <c r="FQ95" s="71">
        <f>DANE!CF95</f>
        <v>43545</v>
      </c>
      <c r="FR95" s="76">
        <v>3</v>
      </c>
      <c r="FS95" s="77">
        <v>3</v>
      </c>
      <c r="FT95" s="77">
        <v>3</v>
      </c>
      <c r="FU95" s="77">
        <v>3</v>
      </c>
      <c r="FV95" s="77">
        <v>2</v>
      </c>
      <c r="FW95" s="77">
        <v>3</v>
      </c>
      <c r="FX95" s="77">
        <v>3</v>
      </c>
      <c r="FY95" s="77">
        <v>2</v>
      </c>
      <c r="FZ95" s="77">
        <v>2</v>
      </c>
      <c r="GA95" s="77">
        <v>2</v>
      </c>
      <c r="GB95" s="77">
        <v>2</v>
      </c>
      <c r="GC95" s="77">
        <v>3</v>
      </c>
      <c r="GD95" s="77">
        <v>3</v>
      </c>
      <c r="GE95" s="77">
        <v>3</v>
      </c>
      <c r="GF95" s="77">
        <v>2</v>
      </c>
      <c r="GG95" s="77">
        <v>2</v>
      </c>
      <c r="GH95" s="77">
        <v>1</v>
      </c>
      <c r="GI95" s="77">
        <v>3</v>
      </c>
      <c r="GJ95" s="77">
        <v>2</v>
      </c>
      <c r="GK95" s="77">
        <v>2</v>
      </c>
      <c r="GL95" s="77">
        <v>2</v>
      </c>
      <c r="GM95" s="77">
        <v>2</v>
      </c>
      <c r="GN95" s="77">
        <v>2</v>
      </c>
      <c r="GO95" s="77">
        <v>2</v>
      </c>
      <c r="GP95" s="77">
        <v>2</v>
      </c>
      <c r="GQ95" s="77">
        <v>2</v>
      </c>
      <c r="GR95" s="77">
        <v>2</v>
      </c>
      <c r="GS95" s="77">
        <v>2</v>
      </c>
      <c r="GT95" s="77">
        <v>3</v>
      </c>
      <c r="GU95" s="78">
        <v>4</v>
      </c>
      <c r="GV95" s="76">
        <v>2</v>
      </c>
      <c r="GW95" s="77">
        <v>3</v>
      </c>
      <c r="GX95" s="77">
        <v>3</v>
      </c>
      <c r="GY95" s="77">
        <v>3</v>
      </c>
      <c r="GZ95" s="77">
        <v>3</v>
      </c>
      <c r="HA95" s="77">
        <v>2</v>
      </c>
      <c r="HB95" s="77">
        <v>2</v>
      </c>
      <c r="HC95" s="77">
        <v>3</v>
      </c>
      <c r="HD95" s="77">
        <v>2</v>
      </c>
      <c r="HE95" s="77">
        <v>2</v>
      </c>
      <c r="HF95" s="77">
        <v>3</v>
      </c>
      <c r="HG95" s="77">
        <v>3</v>
      </c>
      <c r="HH95" s="77">
        <v>3</v>
      </c>
      <c r="HI95" s="77">
        <v>3</v>
      </c>
      <c r="HJ95" s="77">
        <v>2</v>
      </c>
      <c r="HK95" s="77">
        <v>3</v>
      </c>
      <c r="HL95" s="77">
        <v>3</v>
      </c>
      <c r="HM95" s="77">
        <v>1</v>
      </c>
      <c r="HN95" s="77">
        <v>1</v>
      </c>
      <c r="HO95" s="77">
        <v>1</v>
      </c>
      <c r="HP95" s="77">
        <v>1</v>
      </c>
      <c r="HQ95" s="77">
        <v>4</v>
      </c>
      <c r="HR95" s="77">
        <v>4</v>
      </c>
      <c r="HS95" s="77">
        <v>4</v>
      </c>
      <c r="HT95" s="77">
        <v>1</v>
      </c>
      <c r="HU95" s="77">
        <v>1</v>
      </c>
      <c r="HV95" s="77">
        <v>0</v>
      </c>
      <c r="HW95" s="78">
        <v>0</v>
      </c>
      <c r="HX95" s="25">
        <f>(((SUM('QLQ-30 + QLQ-OV28'!GT95:GU95)/2)-1)/6)*100</f>
        <v>41.666666666666671</v>
      </c>
      <c r="HY95" s="24">
        <f t="shared" si="614"/>
        <v>40</v>
      </c>
      <c r="HZ95" s="24">
        <f t="shared" si="615"/>
        <v>33.333333333333336</v>
      </c>
      <c r="IA95" s="24">
        <f t="shared" si="616"/>
        <v>66.666666666666671</v>
      </c>
      <c r="IB95" s="24">
        <f t="shared" si="617"/>
        <v>66.666666666666671</v>
      </c>
      <c r="IC95" s="24">
        <f t="shared" si="618"/>
        <v>66.666666666666671</v>
      </c>
      <c r="ID95" s="24">
        <f t="shared" si="619"/>
        <v>55.55555555555555</v>
      </c>
      <c r="IE95" s="24">
        <f t="shared" si="620"/>
        <v>50</v>
      </c>
      <c r="IF95" s="24">
        <f t="shared" si="621"/>
        <v>33.333333333333329</v>
      </c>
      <c r="IG95" s="24">
        <f t="shared" si="622"/>
        <v>33.333333333333329</v>
      </c>
      <c r="IH95" s="24">
        <f t="shared" si="623"/>
        <v>33.333333333333329</v>
      </c>
      <c r="II95" s="24">
        <f t="shared" si="624"/>
        <v>66.666666666666657</v>
      </c>
      <c r="IJ95" s="24">
        <f t="shared" si="625"/>
        <v>33.333333333333329</v>
      </c>
      <c r="IK95" s="24">
        <f t="shared" si="626"/>
        <v>0</v>
      </c>
      <c r="IL95" s="26">
        <f t="shared" si="627"/>
        <v>33.333333333333329</v>
      </c>
      <c r="IM95" s="27">
        <f t="shared" si="628"/>
        <v>0</v>
      </c>
      <c r="IN95" s="24">
        <f t="shared" si="629"/>
        <v>0</v>
      </c>
      <c r="IO95" s="24">
        <f t="shared" si="630"/>
        <v>100</v>
      </c>
      <c r="IP95" s="24">
        <f t="shared" si="631"/>
        <v>52.380952380952387</v>
      </c>
      <c r="IQ95" s="24">
        <f t="shared" si="632"/>
        <v>66.666666666666657</v>
      </c>
      <c r="IR95" s="24">
        <f t="shared" si="633"/>
        <v>0</v>
      </c>
      <c r="IS95" s="24">
        <f t="shared" si="634"/>
        <v>53.333333333333336</v>
      </c>
      <c r="IT95" s="26">
        <f t="shared" si="635"/>
        <v>50</v>
      </c>
      <c r="IU95" s="23">
        <f t="shared" si="636"/>
        <v>0</v>
      </c>
      <c r="IV95" s="16" t="e">
        <f t="shared" si="588"/>
        <v>#DIV/0!</v>
      </c>
      <c r="IW95" s="20">
        <f t="shared" si="637"/>
        <v>50</v>
      </c>
      <c r="IX95" s="71">
        <f>DANE!DM95</f>
        <v>43606</v>
      </c>
      <c r="IY95" s="76">
        <v>3</v>
      </c>
      <c r="IZ95" s="77">
        <v>3</v>
      </c>
      <c r="JA95" s="77">
        <v>3</v>
      </c>
      <c r="JB95" s="77">
        <v>3</v>
      </c>
      <c r="JC95" s="77">
        <v>2</v>
      </c>
      <c r="JD95" s="77">
        <v>3</v>
      </c>
      <c r="JE95" s="77">
        <v>3</v>
      </c>
      <c r="JF95" s="77">
        <v>2</v>
      </c>
      <c r="JG95" s="77">
        <v>2</v>
      </c>
      <c r="JH95" s="77">
        <v>3</v>
      </c>
      <c r="JI95" s="77">
        <v>2</v>
      </c>
      <c r="JJ95" s="77">
        <v>3</v>
      </c>
      <c r="JK95" s="77">
        <v>3</v>
      </c>
      <c r="JL95" s="77">
        <v>3</v>
      </c>
      <c r="JM95" s="77">
        <v>2</v>
      </c>
      <c r="JN95" s="77">
        <v>1</v>
      </c>
      <c r="JO95" s="77">
        <v>2</v>
      </c>
      <c r="JP95" s="77">
        <v>3</v>
      </c>
      <c r="JQ95" s="77">
        <v>3</v>
      </c>
      <c r="JR95" s="77">
        <v>2</v>
      </c>
      <c r="JS95" s="77">
        <v>3</v>
      </c>
      <c r="JT95" s="77">
        <v>3</v>
      </c>
      <c r="JU95" s="77">
        <v>3</v>
      </c>
      <c r="JV95" s="77">
        <v>3</v>
      </c>
      <c r="JW95" s="77">
        <v>3</v>
      </c>
      <c r="JX95" s="77">
        <v>2</v>
      </c>
      <c r="JY95" s="77">
        <v>2</v>
      </c>
      <c r="JZ95" s="77">
        <v>1</v>
      </c>
      <c r="KA95" s="77">
        <v>3</v>
      </c>
      <c r="KB95" s="78">
        <v>3</v>
      </c>
      <c r="KC95" s="76">
        <v>3</v>
      </c>
      <c r="KD95" s="77">
        <v>3</v>
      </c>
      <c r="KE95" s="77">
        <v>3</v>
      </c>
      <c r="KF95" s="77">
        <v>3</v>
      </c>
      <c r="KG95" s="77">
        <v>3</v>
      </c>
      <c r="KH95" s="77">
        <v>3</v>
      </c>
      <c r="KI95" s="77">
        <v>3</v>
      </c>
      <c r="KJ95" s="77">
        <v>3</v>
      </c>
      <c r="KK95" s="77">
        <v>2</v>
      </c>
      <c r="KL95" s="77">
        <v>2</v>
      </c>
      <c r="KM95" s="77">
        <v>2</v>
      </c>
      <c r="KN95" s="77">
        <v>3</v>
      </c>
      <c r="KO95" s="77">
        <v>3</v>
      </c>
      <c r="KP95" s="77">
        <v>3</v>
      </c>
      <c r="KQ95" s="77">
        <v>2</v>
      </c>
      <c r="KR95" s="77">
        <v>3</v>
      </c>
      <c r="KS95" s="77">
        <v>3</v>
      </c>
      <c r="KT95" s="77">
        <v>1</v>
      </c>
      <c r="KU95" s="77">
        <v>1</v>
      </c>
      <c r="KV95" s="77">
        <v>2</v>
      </c>
      <c r="KW95" s="77">
        <v>1</v>
      </c>
      <c r="KX95" s="77">
        <v>4</v>
      </c>
      <c r="KY95" s="77">
        <v>4</v>
      </c>
      <c r="KZ95" s="77">
        <v>4</v>
      </c>
      <c r="LA95" s="77">
        <v>1</v>
      </c>
      <c r="LB95" s="77">
        <v>1</v>
      </c>
      <c r="LC95" s="77">
        <v>0</v>
      </c>
      <c r="LD95" s="78">
        <v>0</v>
      </c>
      <c r="LE95" s="25">
        <f>(((SUM('QLQ-30 + QLQ-OV28'!KA95:KB95)/2)-1)/6)*100</f>
        <v>33.333333333333329</v>
      </c>
      <c r="LF95" s="24">
        <f t="shared" si="638"/>
        <v>40</v>
      </c>
      <c r="LG95" s="24">
        <f t="shared" si="639"/>
        <v>33.333333333333336</v>
      </c>
      <c r="LH95" s="24">
        <f t="shared" si="640"/>
        <v>33.333333333333336</v>
      </c>
      <c r="LI95" s="24">
        <f t="shared" si="641"/>
        <v>50</v>
      </c>
      <c r="LJ95" s="24">
        <f t="shared" si="642"/>
        <v>66.666666666666671</v>
      </c>
      <c r="LK95" s="24">
        <f t="shared" si="643"/>
        <v>66.666666666666657</v>
      </c>
      <c r="LL95" s="24">
        <f t="shared" si="644"/>
        <v>50</v>
      </c>
      <c r="LM95" s="24">
        <f t="shared" si="645"/>
        <v>50</v>
      </c>
      <c r="LN95" s="24">
        <f t="shared" si="646"/>
        <v>33.333333333333329</v>
      </c>
      <c r="LO95" s="24">
        <f t="shared" si="647"/>
        <v>33.333333333333329</v>
      </c>
      <c r="LP95" s="24">
        <f t="shared" si="648"/>
        <v>66.666666666666657</v>
      </c>
      <c r="LQ95" s="24">
        <f t="shared" si="649"/>
        <v>0</v>
      </c>
      <c r="LR95" s="24">
        <f t="shared" si="650"/>
        <v>33.333333333333329</v>
      </c>
      <c r="LS95" s="26">
        <f t="shared" si="651"/>
        <v>0</v>
      </c>
      <c r="LT95" s="27">
        <f t="shared" si="652"/>
        <v>16.666666666666664</v>
      </c>
      <c r="LU95" s="24">
        <f t="shared" si="653"/>
        <v>0</v>
      </c>
      <c r="LV95" s="24">
        <f t="shared" si="654"/>
        <v>100</v>
      </c>
      <c r="LW95" s="24">
        <f t="shared" si="655"/>
        <v>66.666666666666657</v>
      </c>
      <c r="LX95" s="24">
        <f t="shared" si="656"/>
        <v>55.55555555555555</v>
      </c>
      <c r="LY95" s="24">
        <f t="shared" si="657"/>
        <v>0</v>
      </c>
      <c r="LZ95" s="24">
        <f t="shared" si="658"/>
        <v>53.333333333333336</v>
      </c>
      <c r="MA95" s="26">
        <f t="shared" si="659"/>
        <v>50</v>
      </c>
      <c r="MB95" s="23">
        <f t="shared" si="660"/>
        <v>0</v>
      </c>
      <c r="MC95" s="16" t="e">
        <f t="shared" si="589"/>
        <v>#DIV/0!</v>
      </c>
      <c r="MD95" s="20">
        <f t="shared" si="661"/>
        <v>50</v>
      </c>
    </row>
    <row r="96" spans="1:342">
      <c r="A96" s="40" t="s">
        <v>100</v>
      </c>
      <c r="B96" s="4" t="str">
        <f>DANE!B96</f>
        <v>67PG</v>
      </c>
      <c r="C96" s="72">
        <f>DANE!H96</f>
        <v>43798</v>
      </c>
      <c r="D96" s="76">
        <v>1</v>
      </c>
      <c r="E96" s="77">
        <v>1</v>
      </c>
      <c r="F96" s="77">
        <v>1</v>
      </c>
      <c r="G96" s="77">
        <v>1</v>
      </c>
      <c r="H96" s="77">
        <v>1</v>
      </c>
      <c r="I96" s="77">
        <v>1</v>
      </c>
      <c r="J96" s="77">
        <v>1</v>
      </c>
      <c r="K96" s="77">
        <v>1</v>
      </c>
      <c r="L96" s="77">
        <v>1</v>
      </c>
      <c r="M96" s="77">
        <v>1</v>
      </c>
      <c r="N96" s="77">
        <v>1</v>
      </c>
      <c r="O96" s="77">
        <v>1</v>
      </c>
      <c r="P96" s="77">
        <v>2</v>
      </c>
      <c r="Q96" s="77">
        <v>2</v>
      </c>
      <c r="R96" s="77">
        <v>1</v>
      </c>
      <c r="S96" s="77">
        <v>1</v>
      </c>
      <c r="T96" s="77">
        <v>1</v>
      </c>
      <c r="U96" s="77">
        <v>2</v>
      </c>
      <c r="V96" s="77">
        <v>1</v>
      </c>
      <c r="W96" s="77">
        <v>1</v>
      </c>
      <c r="X96" s="77">
        <v>1</v>
      </c>
      <c r="Y96" s="77">
        <v>2</v>
      </c>
      <c r="Z96" s="77">
        <v>1</v>
      </c>
      <c r="AA96" s="77">
        <v>2</v>
      </c>
      <c r="AB96" s="77">
        <v>1</v>
      </c>
      <c r="AC96" s="77">
        <v>1</v>
      </c>
      <c r="AD96" s="77">
        <v>1</v>
      </c>
      <c r="AE96" s="77">
        <v>1</v>
      </c>
      <c r="AF96" s="77">
        <v>5</v>
      </c>
      <c r="AG96" s="78">
        <v>5</v>
      </c>
      <c r="AH96" s="76">
        <v>1</v>
      </c>
      <c r="AI96" s="77">
        <v>1</v>
      </c>
      <c r="AJ96" s="77">
        <v>1</v>
      </c>
      <c r="AK96" s="77">
        <v>1</v>
      </c>
      <c r="AL96" s="77">
        <v>2</v>
      </c>
      <c r="AM96" s="77">
        <v>1</v>
      </c>
      <c r="AN96" s="77">
        <v>1</v>
      </c>
      <c r="AO96" s="77">
        <v>1</v>
      </c>
      <c r="AP96" s="77">
        <v>0</v>
      </c>
      <c r="AQ96" s="77">
        <v>1</v>
      </c>
      <c r="AR96" s="77">
        <v>1</v>
      </c>
      <c r="AS96" s="77">
        <v>1</v>
      </c>
      <c r="AT96" s="77">
        <v>1</v>
      </c>
      <c r="AU96" s="77">
        <v>1</v>
      </c>
      <c r="AV96" s="77">
        <v>1</v>
      </c>
      <c r="AW96" s="77">
        <v>1</v>
      </c>
      <c r="AX96" s="77">
        <v>1</v>
      </c>
      <c r="AY96" s="77">
        <v>2</v>
      </c>
      <c r="AZ96" s="77">
        <v>2</v>
      </c>
      <c r="BA96" s="77">
        <v>1</v>
      </c>
      <c r="BB96" s="77">
        <v>1</v>
      </c>
      <c r="BC96" s="77">
        <v>2</v>
      </c>
      <c r="BD96" s="77">
        <v>2</v>
      </c>
      <c r="BE96" s="77">
        <v>2</v>
      </c>
      <c r="BF96" s="77">
        <v>2</v>
      </c>
      <c r="BG96" s="77">
        <v>1</v>
      </c>
      <c r="BH96" s="77">
        <v>0</v>
      </c>
      <c r="BI96" s="78">
        <v>0</v>
      </c>
      <c r="BJ96" s="25">
        <f>(((SUM('QLQ-30 + QLQ-OV28'!AF96:AG96)/2)-1)/6)*100</f>
        <v>66.666666666666657</v>
      </c>
      <c r="BK96" s="24">
        <f t="shared" si="662"/>
        <v>100</v>
      </c>
      <c r="BL96" s="24">
        <f t="shared" si="663"/>
        <v>100</v>
      </c>
      <c r="BM96" s="24">
        <f t="shared" si="664"/>
        <v>83.333333333333343</v>
      </c>
      <c r="BN96" s="24">
        <f t="shared" si="665"/>
        <v>100</v>
      </c>
      <c r="BO96" s="24">
        <f t="shared" si="666"/>
        <v>100</v>
      </c>
      <c r="BP96" s="24">
        <f t="shared" si="667"/>
        <v>11.111111111111109</v>
      </c>
      <c r="BQ96" s="24">
        <f t="shared" si="668"/>
        <v>16.666666666666664</v>
      </c>
      <c r="BR96" s="24">
        <f t="shared" si="669"/>
        <v>0</v>
      </c>
      <c r="BS96" s="24">
        <f t="shared" si="670"/>
        <v>0</v>
      </c>
      <c r="BT96" s="24">
        <f t="shared" si="671"/>
        <v>0</v>
      </c>
      <c r="BU96" s="24">
        <f t="shared" si="672"/>
        <v>33.333333333333329</v>
      </c>
      <c r="BV96" s="24">
        <f t="shared" si="673"/>
        <v>0</v>
      </c>
      <c r="BW96" s="24">
        <f t="shared" si="674"/>
        <v>0</v>
      </c>
      <c r="BX96" s="26">
        <f t="shared" si="675"/>
        <v>0</v>
      </c>
      <c r="BY96" s="27">
        <f t="shared" si="676"/>
        <v>0</v>
      </c>
      <c r="BZ96" s="24">
        <f t="shared" si="677"/>
        <v>16.666666666666664</v>
      </c>
      <c r="CA96" s="24">
        <f t="shared" si="678"/>
        <v>33.333333333333329</v>
      </c>
      <c r="CB96" s="24">
        <f t="shared" si="679"/>
        <v>4.7619047619047592</v>
      </c>
      <c r="CC96" s="24">
        <f t="shared" si="680"/>
        <v>0</v>
      </c>
      <c r="CD96" s="24">
        <f t="shared" si="681"/>
        <v>33.333333333333329</v>
      </c>
      <c r="CE96" s="24">
        <f t="shared" si="682"/>
        <v>0</v>
      </c>
      <c r="CF96" s="26">
        <f t="shared" si="683"/>
        <v>0</v>
      </c>
      <c r="CG96" s="23">
        <f t="shared" si="684"/>
        <v>16.666666666666664</v>
      </c>
      <c r="CH96" s="16" t="e">
        <f t="shared" si="586"/>
        <v>#DIV/0!</v>
      </c>
      <c r="CI96" s="20">
        <f t="shared" si="685"/>
        <v>-16.666666666666664</v>
      </c>
      <c r="CJ96" s="71">
        <f>DANE!AY96</f>
        <v>43819</v>
      </c>
      <c r="CK96" s="76">
        <v>1</v>
      </c>
      <c r="CL96" s="77">
        <v>1</v>
      </c>
      <c r="CM96" s="77">
        <v>1</v>
      </c>
      <c r="CN96" s="77">
        <v>2</v>
      </c>
      <c r="CO96" s="77">
        <v>1</v>
      </c>
      <c r="CP96" s="77">
        <v>1</v>
      </c>
      <c r="CQ96" s="77">
        <v>1</v>
      </c>
      <c r="CR96" s="77">
        <v>1</v>
      </c>
      <c r="CS96" s="77">
        <v>1</v>
      </c>
      <c r="CT96" s="77">
        <v>2</v>
      </c>
      <c r="CU96" s="77">
        <v>1</v>
      </c>
      <c r="CV96" s="77">
        <v>2</v>
      </c>
      <c r="CW96" s="77">
        <v>2</v>
      </c>
      <c r="CX96" s="77">
        <v>1</v>
      </c>
      <c r="CY96" s="77">
        <v>1</v>
      </c>
      <c r="CZ96" s="77">
        <v>2</v>
      </c>
      <c r="DA96" s="77">
        <v>1</v>
      </c>
      <c r="DB96" s="77">
        <v>2</v>
      </c>
      <c r="DC96" s="77">
        <v>1</v>
      </c>
      <c r="DD96" s="77">
        <v>1</v>
      </c>
      <c r="DE96" s="77">
        <v>1</v>
      </c>
      <c r="DF96" s="77">
        <v>2</v>
      </c>
      <c r="DG96" s="77">
        <v>1</v>
      </c>
      <c r="DH96" s="77">
        <v>2</v>
      </c>
      <c r="DI96" s="77">
        <v>1</v>
      </c>
      <c r="DJ96" s="77">
        <v>1</v>
      </c>
      <c r="DK96" s="77">
        <v>1</v>
      </c>
      <c r="DL96" s="77">
        <v>1</v>
      </c>
      <c r="DM96" s="77">
        <v>5</v>
      </c>
      <c r="DN96" s="78">
        <v>4</v>
      </c>
      <c r="DO96" s="76">
        <v>1</v>
      </c>
      <c r="DP96" s="77">
        <v>2</v>
      </c>
      <c r="DQ96" s="77">
        <v>2</v>
      </c>
      <c r="DR96" s="77">
        <v>2</v>
      </c>
      <c r="DS96" s="77">
        <v>2</v>
      </c>
      <c r="DT96" s="77">
        <v>2</v>
      </c>
      <c r="DU96" s="77">
        <v>2</v>
      </c>
      <c r="DV96" s="77">
        <v>2</v>
      </c>
      <c r="DW96" s="77">
        <v>3</v>
      </c>
      <c r="DX96" s="77">
        <v>1</v>
      </c>
      <c r="DY96" s="77">
        <v>1</v>
      </c>
      <c r="DZ96" s="77">
        <v>1</v>
      </c>
      <c r="EA96" s="77">
        <v>1</v>
      </c>
      <c r="EB96" s="77">
        <v>1</v>
      </c>
      <c r="EC96" s="77">
        <v>1</v>
      </c>
      <c r="ED96" s="77">
        <v>1</v>
      </c>
      <c r="EE96" s="77">
        <v>1</v>
      </c>
      <c r="EF96" s="77">
        <v>2</v>
      </c>
      <c r="EG96" s="77">
        <v>2</v>
      </c>
      <c r="EH96" s="77">
        <v>1</v>
      </c>
      <c r="EI96" s="77">
        <v>1</v>
      </c>
      <c r="EJ96" s="77">
        <v>2</v>
      </c>
      <c r="EK96" s="77">
        <v>2</v>
      </c>
      <c r="EL96" s="77">
        <v>2</v>
      </c>
      <c r="EM96" s="77">
        <v>2</v>
      </c>
      <c r="EN96" s="77">
        <v>2</v>
      </c>
      <c r="EO96" s="77">
        <v>3</v>
      </c>
      <c r="EP96" s="78">
        <v>2</v>
      </c>
      <c r="EQ96" s="25">
        <f>(((SUM('QLQ-30 + QLQ-OV28'!DM96:DN96)/2)-1)/6)*100</f>
        <v>58.333333333333336</v>
      </c>
      <c r="ER96" s="24">
        <f t="shared" si="590"/>
        <v>93.333333333333329</v>
      </c>
      <c r="ES96" s="24">
        <f t="shared" si="591"/>
        <v>100</v>
      </c>
      <c r="ET96" s="24">
        <f t="shared" si="592"/>
        <v>83.333333333333343</v>
      </c>
      <c r="EU96" s="24">
        <f t="shared" si="593"/>
        <v>100</v>
      </c>
      <c r="EV96" s="24">
        <f t="shared" si="594"/>
        <v>100</v>
      </c>
      <c r="EW96" s="24">
        <f t="shared" si="595"/>
        <v>33.333333333333329</v>
      </c>
      <c r="EX96" s="24">
        <f t="shared" si="596"/>
        <v>0</v>
      </c>
      <c r="EY96" s="24">
        <f t="shared" si="597"/>
        <v>0</v>
      </c>
      <c r="EZ96" s="24">
        <f t="shared" si="598"/>
        <v>0</v>
      </c>
      <c r="FA96" s="24">
        <f t="shared" si="599"/>
        <v>0</v>
      </c>
      <c r="FB96" s="24">
        <f t="shared" si="600"/>
        <v>33.333333333333329</v>
      </c>
      <c r="FC96" s="24">
        <f t="shared" si="601"/>
        <v>33.333333333333329</v>
      </c>
      <c r="FD96" s="24">
        <f t="shared" si="602"/>
        <v>0</v>
      </c>
      <c r="FE96" s="26">
        <f t="shared" si="603"/>
        <v>0</v>
      </c>
      <c r="FF96" s="27">
        <f t="shared" si="604"/>
        <v>0</v>
      </c>
      <c r="FG96" s="24">
        <f t="shared" si="605"/>
        <v>29.166666666666668</v>
      </c>
      <c r="FH96" s="24">
        <f t="shared" si="606"/>
        <v>33.333333333333329</v>
      </c>
      <c r="FI96" s="24">
        <f t="shared" si="607"/>
        <v>28.571428571428577</v>
      </c>
      <c r="FJ96" s="24">
        <f t="shared" si="608"/>
        <v>0</v>
      </c>
      <c r="FK96" s="24">
        <f t="shared" si="609"/>
        <v>33.333333333333329</v>
      </c>
      <c r="FL96" s="24">
        <f t="shared" si="610"/>
        <v>0</v>
      </c>
      <c r="FM96" s="26">
        <f t="shared" si="611"/>
        <v>50</v>
      </c>
      <c r="FN96" s="23">
        <f t="shared" si="612"/>
        <v>33.333333333333329</v>
      </c>
      <c r="FO96" s="16">
        <f t="shared" si="587"/>
        <v>29.166666666666668</v>
      </c>
      <c r="FP96" s="20">
        <f t="shared" si="613"/>
        <v>50</v>
      </c>
      <c r="FQ96" s="71">
        <f>DANE!CF96</f>
        <v>43871</v>
      </c>
      <c r="FR96" s="76">
        <v>1</v>
      </c>
      <c r="FS96" s="77">
        <v>2</v>
      </c>
      <c r="FT96" s="77">
        <v>1</v>
      </c>
      <c r="FU96" s="77">
        <v>2</v>
      </c>
      <c r="FV96" s="77">
        <v>1</v>
      </c>
      <c r="FW96" s="77">
        <v>2</v>
      </c>
      <c r="FX96" s="77">
        <v>2</v>
      </c>
      <c r="FY96" s="77">
        <v>1</v>
      </c>
      <c r="FZ96" s="77">
        <v>1</v>
      </c>
      <c r="GA96" s="77">
        <v>2</v>
      </c>
      <c r="GB96" s="77">
        <v>2</v>
      </c>
      <c r="GC96" s="77">
        <v>2</v>
      </c>
      <c r="GD96" s="77">
        <v>2</v>
      </c>
      <c r="GE96" s="77">
        <v>2</v>
      </c>
      <c r="GF96" s="77">
        <v>2</v>
      </c>
      <c r="GG96" s="77">
        <v>1</v>
      </c>
      <c r="GH96" s="77">
        <v>2</v>
      </c>
      <c r="GI96" s="77">
        <v>2</v>
      </c>
      <c r="GJ96" s="77">
        <v>2</v>
      </c>
      <c r="GK96" s="77">
        <v>1</v>
      </c>
      <c r="GL96" s="77">
        <v>2</v>
      </c>
      <c r="GM96" s="77">
        <v>2</v>
      </c>
      <c r="GN96" s="77">
        <v>3</v>
      </c>
      <c r="GO96" s="77">
        <v>3</v>
      </c>
      <c r="GP96" s="77">
        <v>1</v>
      </c>
      <c r="GQ96" s="77">
        <v>2</v>
      </c>
      <c r="GR96" s="77">
        <v>2</v>
      </c>
      <c r="GS96" s="77">
        <v>1</v>
      </c>
      <c r="GT96" s="77">
        <v>4</v>
      </c>
      <c r="GU96" s="78">
        <v>4</v>
      </c>
      <c r="GV96" s="76">
        <v>2</v>
      </c>
      <c r="GW96" s="77">
        <v>3</v>
      </c>
      <c r="GX96" s="77">
        <v>2</v>
      </c>
      <c r="GY96" s="77">
        <v>2</v>
      </c>
      <c r="GZ96" s="77">
        <v>3</v>
      </c>
      <c r="HA96" s="77">
        <v>2</v>
      </c>
      <c r="HB96" s="77">
        <v>3</v>
      </c>
      <c r="HC96" s="77">
        <v>4</v>
      </c>
      <c r="HD96" s="77">
        <v>4</v>
      </c>
      <c r="HE96" s="77">
        <v>1</v>
      </c>
      <c r="HF96" s="77">
        <v>2</v>
      </c>
      <c r="HG96" s="77">
        <v>2</v>
      </c>
      <c r="HH96" s="77">
        <v>2</v>
      </c>
      <c r="HI96" s="77">
        <v>2</v>
      </c>
      <c r="HJ96" s="77">
        <v>1</v>
      </c>
      <c r="HK96" s="77">
        <v>1</v>
      </c>
      <c r="HL96" s="77">
        <v>2</v>
      </c>
      <c r="HM96" s="77">
        <v>2</v>
      </c>
      <c r="HN96" s="77">
        <v>2</v>
      </c>
      <c r="HO96" s="77">
        <v>2</v>
      </c>
      <c r="HP96" s="77">
        <v>3</v>
      </c>
      <c r="HQ96" s="77">
        <v>2</v>
      </c>
      <c r="HR96" s="77">
        <v>2</v>
      </c>
      <c r="HS96" s="77">
        <v>2</v>
      </c>
      <c r="HT96" s="77">
        <v>1</v>
      </c>
      <c r="HU96" s="77">
        <v>1</v>
      </c>
      <c r="HV96" s="77">
        <v>0</v>
      </c>
      <c r="HW96" s="78">
        <v>0</v>
      </c>
      <c r="HX96" s="25">
        <f>(((SUM('QLQ-30 + QLQ-OV28'!GT96:GU96)/2)-1)/6)*100</f>
        <v>50</v>
      </c>
      <c r="HY96" s="24">
        <f t="shared" si="614"/>
        <v>86.666666666666671</v>
      </c>
      <c r="HZ96" s="24">
        <f t="shared" si="615"/>
        <v>66.666666666666671</v>
      </c>
      <c r="IA96" s="24">
        <f t="shared" si="616"/>
        <v>50</v>
      </c>
      <c r="IB96" s="24">
        <f t="shared" si="617"/>
        <v>100</v>
      </c>
      <c r="IC96" s="24">
        <f t="shared" si="618"/>
        <v>66.666666666666671</v>
      </c>
      <c r="ID96" s="24">
        <f t="shared" si="619"/>
        <v>33.333333333333329</v>
      </c>
      <c r="IE96" s="24">
        <f t="shared" si="620"/>
        <v>33.333333333333329</v>
      </c>
      <c r="IF96" s="24">
        <f t="shared" si="621"/>
        <v>16.666666666666664</v>
      </c>
      <c r="IG96" s="24">
        <f t="shared" si="622"/>
        <v>0</v>
      </c>
      <c r="IH96" s="24">
        <f t="shared" si="623"/>
        <v>33.333333333333329</v>
      </c>
      <c r="II96" s="24">
        <f t="shared" si="624"/>
        <v>33.333333333333329</v>
      </c>
      <c r="IJ96" s="24">
        <f t="shared" si="625"/>
        <v>0</v>
      </c>
      <c r="IK96" s="24">
        <f t="shared" si="626"/>
        <v>33.333333333333329</v>
      </c>
      <c r="IL96" s="26">
        <f t="shared" si="627"/>
        <v>0</v>
      </c>
      <c r="IM96" s="27">
        <f t="shared" si="628"/>
        <v>50</v>
      </c>
      <c r="IN96" s="24">
        <f t="shared" si="629"/>
        <v>0</v>
      </c>
      <c r="IO96" s="24">
        <f t="shared" si="630"/>
        <v>33.333333333333329</v>
      </c>
      <c r="IP96" s="24">
        <f t="shared" si="631"/>
        <v>47.619047619047613</v>
      </c>
      <c r="IQ96" s="24">
        <f t="shared" si="632"/>
        <v>33.333333333333329</v>
      </c>
      <c r="IR96" s="24">
        <f t="shared" si="633"/>
        <v>33.333333333333329</v>
      </c>
      <c r="IS96" s="24">
        <f t="shared" si="634"/>
        <v>13.33333333333333</v>
      </c>
      <c r="IT96" s="26">
        <f t="shared" si="635"/>
        <v>100</v>
      </c>
      <c r="IU96" s="23">
        <f t="shared" si="636"/>
        <v>0</v>
      </c>
      <c r="IV96" s="16" t="e">
        <f t="shared" si="588"/>
        <v>#DIV/0!</v>
      </c>
      <c r="IW96" s="20">
        <f t="shared" si="637"/>
        <v>100</v>
      </c>
      <c r="IX96" s="71">
        <f>DANE!DM96</f>
        <v>43942</v>
      </c>
      <c r="IY96" s="76">
        <v>2</v>
      </c>
      <c r="IZ96" s="77">
        <v>3</v>
      </c>
      <c r="JA96" s="77">
        <v>2</v>
      </c>
      <c r="JB96" s="77">
        <v>3</v>
      </c>
      <c r="JC96" s="77">
        <v>3</v>
      </c>
      <c r="JD96" s="77">
        <v>3</v>
      </c>
      <c r="JE96" s="77">
        <v>3</v>
      </c>
      <c r="JF96" s="77">
        <v>2</v>
      </c>
      <c r="JG96" s="77">
        <v>2</v>
      </c>
      <c r="JH96" s="77">
        <v>2</v>
      </c>
      <c r="JI96" s="77">
        <v>2</v>
      </c>
      <c r="JJ96" s="77">
        <v>3</v>
      </c>
      <c r="JK96" s="77">
        <v>3</v>
      </c>
      <c r="JL96" s="77">
        <v>3</v>
      </c>
      <c r="JM96" s="77">
        <v>2</v>
      </c>
      <c r="JN96" s="77">
        <v>2</v>
      </c>
      <c r="JO96" s="77">
        <v>3</v>
      </c>
      <c r="JP96" s="77">
        <v>4</v>
      </c>
      <c r="JQ96" s="77">
        <v>3</v>
      </c>
      <c r="JR96" s="77">
        <v>2</v>
      </c>
      <c r="JS96" s="77">
        <v>3</v>
      </c>
      <c r="JT96" s="77">
        <v>4</v>
      </c>
      <c r="JU96" s="77">
        <v>4</v>
      </c>
      <c r="JV96" s="77">
        <v>4</v>
      </c>
      <c r="JW96" s="77">
        <v>1</v>
      </c>
      <c r="JX96" s="77">
        <v>3</v>
      </c>
      <c r="JY96" s="77">
        <v>3</v>
      </c>
      <c r="JZ96" s="77">
        <v>2</v>
      </c>
      <c r="KA96" s="77">
        <v>3</v>
      </c>
      <c r="KB96" s="78">
        <v>3</v>
      </c>
      <c r="KC96" s="76">
        <v>2</v>
      </c>
      <c r="KD96" s="77">
        <v>4</v>
      </c>
      <c r="KE96" s="77">
        <v>3</v>
      </c>
      <c r="KF96" s="77">
        <v>3</v>
      </c>
      <c r="KG96" s="77">
        <v>4</v>
      </c>
      <c r="KH96" s="77">
        <v>3</v>
      </c>
      <c r="KI96" s="77">
        <v>3</v>
      </c>
      <c r="KJ96" s="77">
        <v>3</v>
      </c>
      <c r="KK96" s="77">
        <v>3</v>
      </c>
      <c r="KL96" s="77">
        <v>2</v>
      </c>
      <c r="KM96" s="77">
        <v>3</v>
      </c>
      <c r="KN96" s="77">
        <v>3</v>
      </c>
      <c r="KO96" s="77">
        <v>3</v>
      </c>
      <c r="KP96" s="77">
        <v>2</v>
      </c>
      <c r="KQ96" s="77">
        <v>1</v>
      </c>
      <c r="KR96" s="77">
        <v>1</v>
      </c>
      <c r="KS96" s="77">
        <v>2</v>
      </c>
      <c r="KT96" s="77">
        <v>2</v>
      </c>
      <c r="KU96" s="77">
        <v>2</v>
      </c>
      <c r="KV96" s="77">
        <v>4</v>
      </c>
      <c r="KW96" s="77">
        <v>4</v>
      </c>
      <c r="KX96" s="77">
        <v>3</v>
      </c>
      <c r="KY96" s="77">
        <v>3</v>
      </c>
      <c r="KZ96" s="77">
        <v>3</v>
      </c>
      <c r="LA96" s="77">
        <v>1</v>
      </c>
      <c r="LB96" s="77">
        <v>1</v>
      </c>
      <c r="LC96" s="77">
        <v>0</v>
      </c>
      <c r="LD96" s="78">
        <v>0</v>
      </c>
      <c r="LE96" s="25">
        <f>(((SUM('QLQ-30 + QLQ-OV28'!KA96:KB96)/2)-1)/6)*100</f>
        <v>33.333333333333329</v>
      </c>
      <c r="LF96" s="24">
        <f t="shared" si="638"/>
        <v>46.666666666666664</v>
      </c>
      <c r="LG96" s="24">
        <f t="shared" si="639"/>
        <v>33.333333333333336</v>
      </c>
      <c r="LH96" s="24">
        <f t="shared" si="640"/>
        <v>8.3333333333333375</v>
      </c>
      <c r="LI96" s="24">
        <f t="shared" si="641"/>
        <v>83.333333333333343</v>
      </c>
      <c r="LJ96" s="24">
        <f t="shared" si="642"/>
        <v>33.333333333333336</v>
      </c>
      <c r="LK96" s="24">
        <f t="shared" si="643"/>
        <v>66.666666666666657</v>
      </c>
      <c r="LL96" s="24">
        <f t="shared" si="644"/>
        <v>50</v>
      </c>
      <c r="LM96" s="24">
        <f t="shared" si="645"/>
        <v>50</v>
      </c>
      <c r="LN96" s="24">
        <f t="shared" si="646"/>
        <v>33.333333333333329</v>
      </c>
      <c r="LO96" s="24">
        <f t="shared" si="647"/>
        <v>33.333333333333329</v>
      </c>
      <c r="LP96" s="24">
        <f t="shared" si="648"/>
        <v>66.666666666666657</v>
      </c>
      <c r="LQ96" s="24">
        <f t="shared" si="649"/>
        <v>33.333333333333329</v>
      </c>
      <c r="LR96" s="24">
        <f t="shared" si="650"/>
        <v>66.666666666666657</v>
      </c>
      <c r="LS96" s="26">
        <f t="shared" si="651"/>
        <v>33.333333333333329</v>
      </c>
      <c r="LT96" s="27">
        <f t="shared" si="652"/>
        <v>100</v>
      </c>
      <c r="LU96" s="24">
        <f t="shared" si="653"/>
        <v>0</v>
      </c>
      <c r="LV96" s="24">
        <f t="shared" si="654"/>
        <v>66.666666666666657</v>
      </c>
      <c r="LW96" s="24">
        <f t="shared" si="655"/>
        <v>71.428571428571431</v>
      </c>
      <c r="LX96" s="24">
        <f t="shared" si="656"/>
        <v>66.666666666666657</v>
      </c>
      <c r="LY96" s="24">
        <f t="shared" si="657"/>
        <v>33.333333333333329</v>
      </c>
      <c r="LZ96" s="24">
        <f t="shared" si="658"/>
        <v>20.000000000000004</v>
      </c>
      <c r="MA96" s="26">
        <f t="shared" si="659"/>
        <v>66.666666666666657</v>
      </c>
      <c r="MB96" s="23">
        <f t="shared" si="660"/>
        <v>0</v>
      </c>
      <c r="MC96" s="16" t="e">
        <f t="shared" si="589"/>
        <v>#DIV/0!</v>
      </c>
      <c r="MD96" s="20">
        <f t="shared" si="661"/>
        <v>66.666666666666657</v>
      </c>
    </row>
    <row r="97" spans="1:342">
      <c r="A97" s="40" t="s">
        <v>101</v>
      </c>
      <c r="B97" s="4" t="str">
        <f>DANE!B97</f>
        <v>49NW</v>
      </c>
      <c r="C97" s="72">
        <f>DANE!H97</f>
        <v>43412</v>
      </c>
      <c r="D97" s="76">
        <v>2</v>
      </c>
      <c r="E97" s="77">
        <v>2</v>
      </c>
      <c r="F97" s="77">
        <v>2</v>
      </c>
      <c r="G97" s="77">
        <v>1</v>
      </c>
      <c r="H97" s="77">
        <v>1</v>
      </c>
      <c r="I97" s="77">
        <v>1</v>
      </c>
      <c r="J97" s="77">
        <v>1</v>
      </c>
      <c r="K97" s="77">
        <v>1</v>
      </c>
      <c r="L97" s="77">
        <v>2</v>
      </c>
      <c r="M97" s="77">
        <v>2</v>
      </c>
      <c r="N97" s="77">
        <v>3</v>
      </c>
      <c r="O97" s="77">
        <v>1</v>
      </c>
      <c r="P97" s="77">
        <v>3</v>
      </c>
      <c r="Q97" s="77">
        <v>3</v>
      </c>
      <c r="R97" s="77">
        <v>1</v>
      </c>
      <c r="S97" s="77">
        <v>3</v>
      </c>
      <c r="T97" s="77">
        <v>1</v>
      </c>
      <c r="U97" s="77">
        <v>2</v>
      </c>
      <c r="V97" s="77">
        <v>2</v>
      </c>
      <c r="W97" s="77">
        <v>1</v>
      </c>
      <c r="X97" s="77">
        <v>2</v>
      </c>
      <c r="Y97" s="77">
        <v>3</v>
      </c>
      <c r="Z97" s="77">
        <v>3</v>
      </c>
      <c r="AA97" s="77">
        <v>4</v>
      </c>
      <c r="AB97" s="77">
        <v>1</v>
      </c>
      <c r="AC97" s="77">
        <v>2</v>
      </c>
      <c r="AD97" s="77">
        <v>2</v>
      </c>
      <c r="AE97" s="77">
        <v>1</v>
      </c>
      <c r="AF97" s="77">
        <v>5</v>
      </c>
      <c r="AG97" s="78">
        <v>5</v>
      </c>
      <c r="AH97" s="76">
        <v>2</v>
      </c>
      <c r="AI97" s="77">
        <v>2</v>
      </c>
      <c r="AJ97" s="77">
        <v>2</v>
      </c>
      <c r="AK97" s="77">
        <v>2</v>
      </c>
      <c r="AL97" s="77">
        <v>2</v>
      </c>
      <c r="AM97" s="77">
        <v>2</v>
      </c>
      <c r="AN97" s="77">
        <v>2</v>
      </c>
      <c r="AO97" s="77">
        <v>1</v>
      </c>
      <c r="AP97" s="77">
        <v>0</v>
      </c>
      <c r="AQ97" s="77">
        <v>1</v>
      </c>
      <c r="AR97" s="77">
        <v>1</v>
      </c>
      <c r="AS97" s="77">
        <v>1</v>
      </c>
      <c r="AT97" s="77">
        <v>1</v>
      </c>
      <c r="AU97" s="77">
        <v>1</v>
      </c>
      <c r="AV97" s="77">
        <v>1</v>
      </c>
      <c r="AW97" s="77">
        <v>2</v>
      </c>
      <c r="AX97" s="77">
        <v>2</v>
      </c>
      <c r="AY97" s="77">
        <v>2</v>
      </c>
      <c r="AZ97" s="77">
        <v>2</v>
      </c>
      <c r="BA97" s="77">
        <v>2</v>
      </c>
      <c r="BB97" s="77">
        <v>2</v>
      </c>
      <c r="BC97" s="77">
        <v>3</v>
      </c>
      <c r="BD97" s="77">
        <v>3</v>
      </c>
      <c r="BE97" s="77">
        <v>4</v>
      </c>
      <c r="BF97" s="77">
        <v>1</v>
      </c>
      <c r="BG97" s="77">
        <v>1</v>
      </c>
      <c r="BH97" s="77">
        <v>0</v>
      </c>
      <c r="BI97" s="78">
        <v>0</v>
      </c>
      <c r="BJ97" s="25">
        <f>(((SUM('QLQ-30 + QLQ-OV28'!AF97:AG97)/2)-1)/6)*100</f>
        <v>66.666666666666657</v>
      </c>
      <c r="BK97" s="24">
        <f t="shared" si="662"/>
        <v>80</v>
      </c>
      <c r="BL97" s="24">
        <f t="shared" si="663"/>
        <v>100</v>
      </c>
      <c r="BM97" s="24">
        <f t="shared" si="664"/>
        <v>33.333333333333336</v>
      </c>
      <c r="BN97" s="24">
        <f t="shared" si="665"/>
        <v>100</v>
      </c>
      <c r="BO97" s="24">
        <f t="shared" si="666"/>
        <v>66.666666666666671</v>
      </c>
      <c r="BP97" s="24">
        <f t="shared" si="667"/>
        <v>22.222222222222225</v>
      </c>
      <c r="BQ97" s="24">
        <f t="shared" si="668"/>
        <v>33.333333333333329</v>
      </c>
      <c r="BR97" s="24">
        <f t="shared" si="669"/>
        <v>33.333333333333329</v>
      </c>
      <c r="BS97" s="24">
        <f t="shared" si="670"/>
        <v>0</v>
      </c>
      <c r="BT97" s="24">
        <f t="shared" si="671"/>
        <v>66.666666666666657</v>
      </c>
      <c r="BU97" s="24">
        <f t="shared" si="672"/>
        <v>66.666666666666657</v>
      </c>
      <c r="BV97" s="24">
        <f t="shared" si="673"/>
        <v>66.666666666666657</v>
      </c>
      <c r="BW97" s="24">
        <f t="shared" si="674"/>
        <v>0</v>
      </c>
      <c r="BX97" s="26">
        <f t="shared" si="675"/>
        <v>0</v>
      </c>
      <c r="BY97" s="27">
        <f t="shared" si="676"/>
        <v>33.333333333333329</v>
      </c>
      <c r="BZ97" s="24">
        <f t="shared" si="677"/>
        <v>0</v>
      </c>
      <c r="CA97" s="24">
        <f t="shared" si="678"/>
        <v>77.777777777777786</v>
      </c>
      <c r="CB97" s="24">
        <f t="shared" si="679"/>
        <v>33.333333333333329</v>
      </c>
      <c r="CC97" s="24">
        <f t="shared" si="680"/>
        <v>0</v>
      </c>
      <c r="CD97" s="24">
        <f t="shared" si="681"/>
        <v>33.333333333333329</v>
      </c>
      <c r="CE97" s="24">
        <f t="shared" si="682"/>
        <v>13.33333333333333</v>
      </c>
      <c r="CF97" s="26">
        <f t="shared" si="683"/>
        <v>0</v>
      </c>
      <c r="CG97" s="23">
        <f t="shared" si="684"/>
        <v>0</v>
      </c>
      <c r="CH97" s="16" t="e">
        <f t="shared" si="586"/>
        <v>#DIV/0!</v>
      </c>
      <c r="CI97" s="20">
        <f t="shared" si="685"/>
        <v>-16.666666666666664</v>
      </c>
      <c r="CJ97" s="71">
        <f>DANE!AY97</f>
        <v>43452</v>
      </c>
      <c r="CK97" s="76">
        <v>2</v>
      </c>
      <c r="CL97" s="77">
        <v>2</v>
      </c>
      <c r="CM97" s="77">
        <v>2</v>
      </c>
      <c r="CN97" s="77">
        <v>1</v>
      </c>
      <c r="CO97" s="77">
        <v>1</v>
      </c>
      <c r="CP97" s="77">
        <v>1</v>
      </c>
      <c r="CQ97" s="77">
        <v>1</v>
      </c>
      <c r="CR97" s="77">
        <v>1</v>
      </c>
      <c r="CS97" s="77">
        <v>2</v>
      </c>
      <c r="CT97" s="77">
        <v>2</v>
      </c>
      <c r="CU97" s="77">
        <v>3</v>
      </c>
      <c r="CV97" s="77">
        <v>2</v>
      </c>
      <c r="CW97" s="77">
        <v>2</v>
      </c>
      <c r="CX97" s="77">
        <v>1</v>
      </c>
      <c r="CY97" s="77">
        <v>1</v>
      </c>
      <c r="CZ97" s="77">
        <v>2</v>
      </c>
      <c r="DA97" s="77">
        <v>1</v>
      </c>
      <c r="DB97" s="77">
        <v>2</v>
      </c>
      <c r="DC97" s="77">
        <v>2</v>
      </c>
      <c r="DD97" s="77">
        <v>1</v>
      </c>
      <c r="DE97" s="77">
        <v>2</v>
      </c>
      <c r="DF97" s="77">
        <v>3</v>
      </c>
      <c r="DG97" s="77">
        <v>2</v>
      </c>
      <c r="DH97" s="77">
        <v>3</v>
      </c>
      <c r="DI97" s="77">
        <v>2</v>
      </c>
      <c r="DJ97" s="77">
        <v>2</v>
      </c>
      <c r="DK97" s="77">
        <v>2</v>
      </c>
      <c r="DL97" s="77">
        <v>1</v>
      </c>
      <c r="DM97" s="77">
        <v>5</v>
      </c>
      <c r="DN97" s="78">
        <v>5</v>
      </c>
      <c r="DO97" s="76">
        <v>2</v>
      </c>
      <c r="DP97" s="77">
        <v>2</v>
      </c>
      <c r="DQ97" s="77">
        <v>2</v>
      </c>
      <c r="DR97" s="77">
        <v>3</v>
      </c>
      <c r="DS97" s="77">
        <v>2</v>
      </c>
      <c r="DT97" s="77">
        <v>2</v>
      </c>
      <c r="DU97" s="77">
        <v>1</v>
      </c>
      <c r="DV97" s="77">
        <v>1</v>
      </c>
      <c r="DW97" s="77">
        <v>0</v>
      </c>
      <c r="DX97" s="77">
        <v>2</v>
      </c>
      <c r="DY97" s="77">
        <v>2</v>
      </c>
      <c r="DZ97" s="77">
        <v>2</v>
      </c>
      <c r="EA97" s="77">
        <v>2</v>
      </c>
      <c r="EB97" s="77">
        <v>3</v>
      </c>
      <c r="EC97" s="77">
        <v>1</v>
      </c>
      <c r="ED97" s="77">
        <v>2</v>
      </c>
      <c r="EE97" s="77">
        <v>2</v>
      </c>
      <c r="EF97" s="77">
        <v>1</v>
      </c>
      <c r="EG97" s="77">
        <v>2</v>
      </c>
      <c r="EH97" s="77">
        <v>2</v>
      </c>
      <c r="EI97" s="77">
        <v>2</v>
      </c>
      <c r="EJ97" s="77">
        <v>3</v>
      </c>
      <c r="EK97" s="77">
        <v>3</v>
      </c>
      <c r="EL97" s="77">
        <v>4</v>
      </c>
      <c r="EM97" s="77">
        <v>1</v>
      </c>
      <c r="EN97" s="77">
        <v>1</v>
      </c>
      <c r="EO97" s="77">
        <v>0</v>
      </c>
      <c r="EP97" s="78">
        <v>0</v>
      </c>
      <c r="EQ97" s="25">
        <f>(((SUM('QLQ-30 + QLQ-OV28'!DM97:DN97)/2)-1)/6)*100</f>
        <v>66.666666666666657</v>
      </c>
      <c r="ER97" s="24">
        <f t="shared" si="590"/>
        <v>80</v>
      </c>
      <c r="ES97" s="24">
        <f t="shared" si="591"/>
        <v>100</v>
      </c>
      <c r="ET97" s="24">
        <f t="shared" si="592"/>
        <v>50</v>
      </c>
      <c r="EU97" s="24">
        <f t="shared" si="593"/>
        <v>83.333333333333343</v>
      </c>
      <c r="EV97" s="24">
        <f t="shared" si="594"/>
        <v>66.666666666666671</v>
      </c>
      <c r="EW97" s="24">
        <f t="shared" si="595"/>
        <v>33.333333333333329</v>
      </c>
      <c r="EX97" s="24">
        <f t="shared" si="596"/>
        <v>0</v>
      </c>
      <c r="EY97" s="24">
        <f t="shared" si="597"/>
        <v>33.333333333333329</v>
      </c>
      <c r="EZ97" s="24">
        <f t="shared" si="598"/>
        <v>0</v>
      </c>
      <c r="FA97" s="24">
        <f t="shared" si="599"/>
        <v>66.666666666666657</v>
      </c>
      <c r="FB97" s="24">
        <f t="shared" si="600"/>
        <v>33.333333333333329</v>
      </c>
      <c r="FC97" s="24">
        <f t="shared" si="601"/>
        <v>33.333333333333329</v>
      </c>
      <c r="FD97" s="24">
        <f t="shared" si="602"/>
        <v>0</v>
      </c>
      <c r="FE97" s="26">
        <f t="shared" si="603"/>
        <v>0</v>
      </c>
      <c r="FF97" s="27">
        <f t="shared" si="604"/>
        <v>33.333333333333329</v>
      </c>
      <c r="FG97" s="24">
        <f t="shared" si="605"/>
        <v>0</v>
      </c>
      <c r="FH97" s="24">
        <f t="shared" si="606"/>
        <v>77.777777777777786</v>
      </c>
      <c r="FI97" s="24">
        <f t="shared" si="607"/>
        <v>33.333333333333329</v>
      </c>
      <c r="FJ97" s="24">
        <f t="shared" si="608"/>
        <v>33.333333333333329</v>
      </c>
      <c r="FK97" s="24">
        <f t="shared" si="609"/>
        <v>16.666666666666664</v>
      </c>
      <c r="FL97" s="24">
        <f t="shared" si="610"/>
        <v>33.333333333333329</v>
      </c>
      <c r="FM97" s="26">
        <f t="shared" si="611"/>
        <v>0</v>
      </c>
      <c r="FN97" s="23">
        <f t="shared" si="612"/>
        <v>0</v>
      </c>
      <c r="FO97" s="16" t="e">
        <f t="shared" si="587"/>
        <v>#DIV/0!</v>
      </c>
      <c r="FP97" s="20">
        <f t="shared" si="613"/>
        <v>-16.666666666666664</v>
      </c>
      <c r="FQ97" s="71">
        <f>DANE!CF97</f>
        <v>43501</v>
      </c>
      <c r="FR97" s="76">
        <v>2</v>
      </c>
      <c r="FS97" s="77">
        <v>2</v>
      </c>
      <c r="FT97" s="77">
        <v>2</v>
      </c>
      <c r="FU97" s="77">
        <v>2</v>
      </c>
      <c r="FV97" s="77">
        <v>1</v>
      </c>
      <c r="FW97" s="77">
        <v>1</v>
      </c>
      <c r="FX97" s="77">
        <v>1</v>
      </c>
      <c r="FY97" s="77">
        <v>1</v>
      </c>
      <c r="FZ97" s="77">
        <v>2</v>
      </c>
      <c r="GA97" s="77">
        <v>2</v>
      </c>
      <c r="GB97" s="77">
        <v>3</v>
      </c>
      <c r="GC97" s="77">
        <v>3</v>
      </c>
      <c r="GD97" s="77">
        <v>2</v>
      </c>
      <c r="GE97" s="77">
        <v>3</v>
      </c>
      <c r="GF97" s="77">
        <v>1</v>
      </c>
      <c r="GG97" s="77">
        <v>2</v>
      </c>
      <c r="GH97" s="77">
        <v>2</v>
      </c>
      <c r="GI97" s="77">
        <v>3</v>
      </c>
      <c r="GJ97" s="77">
        <v>3</v>
      </c>
      <c r="GK97" s="77">
        <v>2</v>
      </c>
      <c r="GL97" s="77">
        <v>2</v>
      </c>
      <c r="GM97" s="77">
        <v>2</v>
      </c>
      <c r="GN97" s="77">
        <v>2</v>
      </c>
      <c r="GO97" s="77">
        <v>2</v>
      </c>
      <c r="GP97" s="77">
        <v>1</v>
      </c>
      <c r="GQ97" s="77">
        <v>2</v>
      </c>
      <c r="GR97" s="77">
        <v>2</v>
      </c>
      <c r="GS97" s="77">
        <v>2</v>
      </c>
      <c r="GT97" s="77">
        <v>5</v>
      </c>
      <c r="GU97" s="78">
        <v>4</v>
      </c>
      <c r="GV97" s="76">
        <v>2</v>
      </c>
      <c r="GW97" s="77">
        <v>2</v>
      </c>
      <c r="GX97" s="77">
        <v>2</v>
      </c>
      <c r="GY97" s="77">
        <v>2</v>
      </c>
      <c r="GZ97" s="77">
        <v>2</v>
      </c>
      <c r="HA97" s="77">
        <v>3</v>
      </c>
      <c r="HB97" s="77">
        <v>2</v>
      </c>
      <c r="HC97" s="77">
        <v>2</v>
      </c>
      <c r="HD97" s="77">
        <v>3</v>
      </c>
      <c r="HE97" s="77">
        <v>2</v>
      </c>
      <c r="HF97" s="77">
        <v>3</v>
      </c>
      <c r="HG97" s="77">
        <v>2</v>
      </c>
      <c r="HH97" s="77">
        <v>3</v>
      </c>
      <c r="HI97" s="77">
        <v>3</v>
      </c>
      <c r="HJ97" s="77">
        <v>1</v>
      </c>
      <c r="HK97" s="77">
        <v>2</v>
      </c>
      <c r="HL97" s="77">
        <v>2</v>
      </c>
      <c r="HM97" s="77">
        <v>1</v>
      </c>
      <c r="HN97" s="77">
        <v>2</v>
      </c>
      <c r="HO97" s="77">
        <v>3</v>
      </c>
      <c r="HP97" s="77">
        <v>3</v>
      </c>
      <c r="HQ97" s="77">
        <v>3</v>
      </c>
      <c r="HR97" s="77">
        <v>3</v>
      </c>
      <c r="HS97" s="77">
        <v>3</v>
      </c>
      <c r="HT97" s="77">
        <v>1</v>
      </c>
      <c r="HU97" s="77">
        <v>1</v>
      </c>
      <c r="HV97" s="77">
        <v>0</v>
      </c>
      <c r="HW97" s="78">
        <v>0</v>
      </c>
      <c r="HX97" s="25">
        <f>(((SUM('QLQ-30 + QLQ-OV28'!GT97:GU97)/2)-1)/6)*100</f>
        <v>58.333333333333336</v>
      </c>
      <c r="HY97" s="24">
        <f t="shared" si="614"/>
        <v>73.333333333333343</v>
      </c>
      <c r="HZ97" s="24">
        <f t="shared" si="615"/>
        <v>100</v>
      </c>
      <c r="IA97" s="24">
        <f t="shared" si="616"/>
        <v>66.666666666666671</v>
      </c>
      <c r="IB97" s="24">
        <f t="shared" si="617"/>
        <v>83.333333333333343</v>
      </c>
      <c r="IC97" s="24">
        <f t="shared" si="618"/>
        <v>66.666666666666671</v>
      </c>
      <c r="ID97" s="24">
        <f t="shared" si="619"/>
        <v>55.55555555555555</v>
      </c>
      <c r="IE97" s="24">
        <f t="shared" si="620"/>
        <v>33.333333333333329</v>
      </c>
      <c r="IF97" s="24">
        <f t="shared" si="621"/>
        <v>50</v>
      </c>
      <c r="IG97" s="24">
        <f t="shared" si="622"/>
        <v>0</v>
      </c>
      <c r="IH97" s="24">
        <f t="shared" si="623"/>
        <v>66.666666666666657</v>
      </c>
      <c r="II97" s="24">
        <f t="shared" si="624"/>
        <v>33.333333333333329</v>
      </c>
      <c r="IJ97" s="24">
        <f t="shared" si="625"/>
        <v>33.333333333333329</v>
      </c>
      <c r="IK97" s="24">
        <f t="shared" si="626"/>
        <v>33.333333333333329</v>
      </c>
      <c r="IL97" s="26">
        <f t="shared" si="627"/>
        <v>33.333333333333329</v>
      </c>
      <c r="IM97" s="27">
        <f t="shared" si="628"/>
        <v>66.666666666666657</v>
      </c>
      <c r="IN97" s="24">
        <f t="shared" si="629"/>
        <v>0</v>
      </c>
      <c r="IO97" s="24">
        <f t="shared" si="630"/>
        <v>66.666666666666657</v>
      </c>
      <c r="IP97" s="24">
        <f t="shared" si="631"/>
        <v>38.095238095238095</v>
      </c>
      <c r="IQ97" s="24">
        <f t="shared" si="632"/>
        <v>55.55555555555555</v>
      </c>
      <c r="IR97" s="24">
        <f t="shared" si="633"/>
        <v>16.666666666666664</v>
      </c>
      <c r="IS97" s="24">
        <f t="shared" si="634"/>
        <v>33.333333333333329</v>
      </c>
      <c r="IT97" s="26">
        <f t="shared" si="635"/>
        <v>50</v>
      </c>
      <c r="IU97" s="23">
        <f t="shared" si="636"/>
        <v>0</v>
      </c>
      <c r="IV97" s="16" t="e">
        <f t="shared" si="588"/>
        <v>#DIV/0!</v>
      </c>
      <c r="IW97" s="20">
        <f t="shared" si="637"/>
        <v>50</v>
      </c>
      <c r="IX97" s="71">
        <f>DANE!DM97</f>
        <v>43543</v>
      </c>
      <c r="IY97" s="76">
        <v>1</v>
      </c>
      <c r="IZ97" s="77">
        <v>1</v>
      </c>
      <c r="JA97" s="77">
        <v>1</v>
      </c>
      <c r="JB97" s="77">
        <v>2</v>
      </c>
      <c r="JC97" s="77">
        <v>1</v>
      </c>
      <c r="JD97" s="77">
        <v>1</v>
      </c>
      <c r="JE97" s="77">
        <v>2</v>
      </c>
      <c r="JF97" s="77">
        <v>1</v>
      </c>
      <c r="JG97" s="77">
        <v>2</v>
      </c>
      <c r="JH97" s="77">
        <v>2</v>
      </c>
      <c r="JI97" s="77">
        <v>3</v>
      </c>
      <c r="JJ97" s="77">
        <v>3</v>
      </c>
      <c r="JK97" s="77">
        <v>3</v>
      </c>
      <c r="JL97" s="77">
        <v>2</v>
      </c>
      <c r="JM97" s="77">
        <v>1</v>
      </c>
      <c r="JN97" s="77">
        <v>2</v>
      </c>
      <c r="JO97" s="77">
        <v>1</v>
      </c>
      <c r="JP97" s="77">
        <v>2</v>
      </c>
      <c r="JQ97" s="77">
        <v>2</v>
      </c>
      <c r="JR97" s="77">
        <v>2</v>
      </c>
      <c r="JS97" s="77">
        <v>3</v>
      </c>
      <c r="JT97" s="77">
        <v>3</v>
      </c>
      <c r="JU97" s="77">
        <v>3</v>
      </c>
      <c r="JV97" s="77">
        <v>3</v>
      </c>
      <c r="JW97" s="77">
        <v>2</v>
      </c>
      <c r="JX97" s="77">
        <v>2</v>
      </c>
      <c r="JY97" s="77">
        <v>3</v>
      </c>
      <c r="JZ97" s="77">
        <v>2</v>
      </c>
      <c r="KA97" s="77">
        <v>4</v>
      </c>
      <c r="KB97" s="78">
        <v>4</v>
      </c>
      <c r="KC97" s="76">
        <v>2</v>
      </c>
      <c r="KD97" s="77">
        <v>2</v>
      </c>
      <c r="KE97" s="77">
        <v>2</v>
      </c>
      <c r="KF97" s="77">
        <v>2</v>
      </c>
      <c r="KG97" s="77">
        <v>2</v>
      </c>
      <c r="KH97" s="77">
        <v>3</v>
      </c>
      <c r="KI97" s="77">
        <v>2</v>
      </c>
      <c r="KJ97" s="77">
        <v>3</v>
      </c>
      <c r="KK97" s="77">
        <v>4</v>
      </c>
      <c r="KL97" s="77">
        <v>2</v>
      </c>
      <c r="KM97" s="77">
        <v>2</v>
      </c>
      <c r="KN97" s="77">
        <v>2</v>
      </c>
      <c r="KO97" s="77">
        <v>3</v>
      </c>
      <c r="KP97" s="77">
        <v>4</v>
      </c>
      <c r="KQ97" s="77">
        <v>1</v>
      </c>
      <c r="KR97" s="77">
        <v>3</v>
      </c>
      <c r="KS97" s="77">
        <v>3</v>
      </c>
      <c r="KT97" s="77">
        <v>1</v>
      </c>
      <c r="KU97" s="77">
        <v>2</v>
      </c>
      <c r="KV97" s="77">
        <v>3</v>
      </c>
      <c r="KW97" s="77">
        <v>3</v>
      </c>
      <c r="KX97" s="77">
        <v>4</v>
      </c>
      <c r="KY97" s="77">
        <v>3</v>
      </c>
      <c r="KZ97" s="77">
        <v>4</v>
      </c>
      <c r="LA97" s="77">
        <v>1</v>
      </c>
      <c r="LB97" s="77">
        <v>1</v>
      </c>
      <c r="LC97" s="77">
        <v>0</v>
      </c>
      <c r="LD97" s="78">
        <v>0</v>
      </c>
      <c r="LE97" s="25">
        <f>(((SUM('QLQ-30 + QLQ-OV28'!KA97:KB97)/2)-1)/6)*100</f>
        <v>50</v>
      </c>
      <c r="LF97" s="24">
        <f t="shared" si="638"/>
        <v>93.333333333333329</v>
      </c>
      <c r="LG97" s="24">
        <f t="shared" si="639"/>
        <v>83.333333333333343</v>
      </c>
      <c r="LH97" s="24">
        <f t="shared" si="640"/>
        <v>33.333333333333336</v>
      </c>
      <c r="LI97" s="24">
        <f t="shared" si="641"/>
        <v>66.666666666666671</v>
      </c>
      <c r="LJ97" s="24">
        <f t="shared" si="642"/>
        <v>50</v>
      </c>
      <c r="LK97" s="24">
        <f t="shared" si="643"/>
        <v>44.44444444444445</v>
      </c>
      <c r="LL97" s="24">
        <f t="shared" si="644"/>
        <v>16.666666666666664</v>
      </c>
      <c r="LM97" s="24">
        <f t="shared" si="645"/>
        <v>33.333333333333329</v>
      </c>
      <c r="LN97" s="24">
        <f t="shared" si="646"/>
        <v>0</v>
      </c>
      <c r="LO97" s="24">
        <f t="shared" si="647"/>
        <v>66.666666666666657</v>
      </c>
      <c r="LP97" s="24">
        <f t="shared" si="648"/>
        <v>66.666666666666657</v>
      </c>
      <c r="LQ97" s="24">
        <f t="shared" si="649"/>
        <v>33.333333333333329</v>
      </c>
      <c r="LR97" s="24">
        <f t="shared" si="650"/>
        <v>0</v>
      </c>
      <c r="LS97" s="26">
        <f t="shared" si="651"/>
        <v>33.333333333333329</v>
      </c>
      <c r="LT97" s="27">
        <f t="shared" si="652"/>
        <v>66.666666666666657</v>
      </c>
      <c r="LU97" s="24">
        <f t="shared" si="653"/>
        <v>0</v>
      </c>
      <c r="LV97" s="24">
        <f t="shared" si="654"/>
        <v>88.888888888888886</v>
      </c>
      <c r="LW97" s="24">
        <f t="shared" si="655"/>
        <v>38.095238095238095</v>
      </c>
      <c r="LX97" s="24">
        <f t="shared" si="656"/>
        <v>44.44444444444445</v>
      </c>
      <c r="LY97" s="24">
        <f t="shared" si="657"/>
        <v>16.666666666666664</v>
      </c>
      <c r="LZ97" s="24">
        <f t="shared" si="658"/>
        <v>53.333333333333336</v>
      </c>
      <c r="MA97" s="26">
        <f t="shared" si="659"/>
        <v>83.333333333333343</v>
      </c>
      <c r="MB97" s="23">
        <f t="shared" si="660"/>
        <v>0</v>
      </c>
      <c r="MC97" s="16" t="e">
        <f t="shared" si="589"/>
        <v>#DIV/0!</v>
      </c>
      <c r="MD97" s="20">
        <f t="shared" si="661"/>
        <v>83.333333333333343</v>
      </c>
    </row>
    <row r="98" spans="1:342">
      <c r="A98" s="40" t="s">
        <v>102</v>
      </c>
      <c r="B98" s="4" t="str">
        <f>DANE!B98</f>
        <v>71CC</v>
      </c>
      <c r="C98" s="72">
        <f>DANE!H98</f>
        <v>43804</v>
      </c>
      <c r="D98" s="76">
        <v>3</v>
      </c>
      <c r="E98" s="77">
        <v>3</v>
      </c>
      <c r="F98" s="77">
        <v>2</v>
      </c>
      <c r="G98" s="77">
        <v>2</v>
      </c>
      <c r="H98" s="77">
        <v>2</v>
      </c>
      <c r="I98" s="77">
        <v>3</v>
      </c>
      <c r="J98" s="77">
        <v>3</v>
      </c>
      <c r="K98" s="77">
        <v>2</v>
      </c>
      <c r="L98" s="77">
        <v>3</v>
      </c>
      <c r="M98" s="77">
        <v>3</v>
      </c>
      <c r="N98" s="77">
        <v>3</v>
      </c>
      <c r="O98" s="77">
        <v>3</v>
      </c>
      <c r="P98" s="77">
        <v>3</v>
      </c>
      <c r="Q98" s="77">
        <v>2</v>
      </c>
      <c r="R98" s="77">
        <v>1</v>
      </c>
      <c r="S98" s="77">
        <v>2</v>
      </c>
      <c r="T98" s="77">
        <v>1</v>
      </c>
      <c r="U98" s="77">
        <v>3</v>
      </c>
      <c r="V98" s="77">
        <v>3</v>
      </c>
      <c r="W98" s="77">
        <v>2</v>
      </c>
      <c r="X98" s="77">
        <v>3</v>
      </c>
      <c r="Y98" s="77">
        <v>3</v>
      </c>
      <c r="Z98" s="77">
        <v>2</v>
      </c>
      <c r="AA98" s="77">
        <v>3</v>
      </c>
      <c r="AB98" s="77">
        <v>2</v>
      </c>
      <c r="AC98" s="77">
        <v>3</v>
      </c>
      <c r="AD98" s="77">
        <v>3</v>
      </c>
      <c r="AE98" s="77">
        <v>2</v>
      </c>
      <c r="AF98" s="77">
        <v>5</v>
      </c>
      <c r="AG98" s="78">
        <v>5</v>
      </c>
      <c r="AH98" s="76">
        <v>3</v>
      </c>
      <c r="AI98" s="77">
        <v>3</v>
      </c>
      <c r="AJ98" s="77">
        <v>3</v>
      </c>
      <c r="AK98" s="77">
        <v>2</v>
      </c>
      <c r="AL98" s="77">
        <v>3</v>
      </c>
      <c r="AM98" s="77">
        <v>3</v>
      </c>
      <c r="AN98" s="77">
        <v>2</v>
      </c>
      <c r="AO98" s="77">
        <v>1</v>
      </c>
      <c r="AP98" s="77">
        <v>0</v>
      </c>
      <c r="AQ98" s="77">
        <v>2</v>
      </c>
      <c r="AR98" s="77">
        <v>2</v>
      </c>
      <c r="AS98" s="77">
        <v>2</v>
      </c>
      <c r="AT98" s="77">
        <v>2</v>
      </c>
      <c r="AU98" s="77">
        <v>2</v>
      </c>
      <c r="AV98" s="77">
        <v>2</v>
      </c>
      <c r="AW98" s="77">
        <v>2</v>
      </c>
      <c r="AX98" s="77">
        <v>2</v>
      </c>
      <c r="AY98" s="77">
        <v>2</v>
      </c>
      <c r="AZ98" s="77">
        <v>2</v>
      </c>
      <c r="BA98" s="77">
        <v>3</v>
      </c>
      <c r="BB98" s="77">
        <v>3</v>
      </c>
      <c r="BC98" s="77">
        <v>3</v>
      </c>
      <c r="BD98" s="77">
        <v>3</v>
      </c>
      <c r="BE98" s="77">
        <v>3</v>
      </c>
      <c r="BF98" s="77">
        <v>1</v>
      </c>
      <c r="BG98" s="77">
        <v>1</v>
      </c>
      <c r="BH98" s="77">
        <v>0</v>
      </c>
      <c r="BI98" s="78">
        <v>0</v>
      </c>
      <c r="BJ98" s="25">
        <f>(((SUM('QLQ-30 + QLQ-OV28'!AF98:AG98)/2)-1)/6)*100</f>
        <v>66.666666666666657</v>
      </c>
      <c r="BK98" s="24">
        <f t="shared" si="662"/>
        <v>53.333333333333343</v>
      </c>
      <c r="BL98" s="24">
        <f t="shared" si="663"/>
        <v>33.333333333333336</v>
      </c>
      <c r="BM98" s="24">
        <f t="shared" si="664"/>
        <v>41.666666666666664</v>
      </c>
      <c r="BN98" s="24">
        <f t="shared" si="665"/>
        <v>66.666666666666671</v>
      </c>
      <c r="BO98" s="24">
        <f t="shared" si="666"/>
        <v>33.333333333333336</v>
      </c>
      <c r="BP98" s="24">
        <f t="shared" si="667"/>
        <v>66.666666666666657</v>
      </c>
      <c r="BQ98" s="24">
        <f t="shared" si="668"/>
        <v>16.666666666666664</v>
      </c>
      <c r="BR98" s="24">
        <f t="shared" si="669"/>
        <v>66.666666666666657</v>
      </c>
      <c r="BS98" s="24">
        <f t="shared" si="670"/>
        <v>33.333333333333329</v>
      </c>
      <c r="BT98" s="24">
        <f t="shared" si="671"/>
        <v>66.666666666666657</v>
      </c>
      <c r="BU98" s="24">
        <f t="shared" si="672"/>
        <v>66.666666666666657</v>
      </c>
      <c r="BV98" s="24">
        <f t="shared" si="673"/>
        <v>33.333333333333329</v>
      </c>
      <c r="BW98" s="24">
        <f t="shared" si="674"/>
        <v>0</v>
      </c>
      <c r="BX98" s="26">
        <f t="shared" si="675"/>
        <v>33.333333333333329</v>
      </c>
      <c r="BY98" s="27">
        <f t="shared" si="676"/>
        <v>66.666666666666657</v>
      </c>
      <c r="BZ98" s="24">
        <f t="shared" si="677"/>
        <v>0</v>
      </c>
      <c r="CA98" s="24">
        <f t="shared" si="678"/>
        <v>66.666666666666657</v>
      </c>
      <c r="CB98" s="24">
        <f t="shared" si="679"/>
        <v>57.142857142857153</v>
      </c>
      <c r="CC98" s="24">
        <f t="shared" si="680"/>
        <v>33.333333333333329</v>
      </c>
      <c r="CD98" s="24">
        <f t="shared" si="681"/>
        <v>33.333333333333329</v>
      </c>
      <c r="CE98" s="24">
        <f t="shared" si="682"/>
        <v>33.333333333333329</v>
      </c>
      <c r="CF98" s="26">
        <f t="shared" si="683"/>
        <v>0</v>
      </c>
      <c r="CG98" s="23">
        <f t="shared" si="684"/>
        <v>0</v>
      </c>
      <c r="CH98" s="16" t="e">
        <f t="shared" si="586"/>
        <v>#DIV/0!</v>
      </c>
      <c r="CI98" s="20">
        <f t="shared" si="685"/>
        <v>-16.666666666666664</v>
      </c>
      <c r="CJ98" s="71">
        <f>DANE!AY98</f>
        <v>43830</v>
      </c>
      <c r="CK98" s="76">
        <v>3</v>
      </c>
      <c r="CL98" s="77">
        <v>3</v>
      </c>
      <c r="CM98" s="77">
        <v>2</v>
      </c>
      <c r="CN98" s="77">
        <v>3</v>
      </c>
      <c r="CO98" s="77">
        <v>2</v>
      </c>
      <c r="CP98" s="77">
        <v>3</v>
      </c>
      <c r="CQ98" s="77">
        <v>4</v>
      </c>
      <c r="CR98" s="77">
        <v>2</v>
      </c>
      <c r="CS98" s="77">
        <v>3</v>
      </c>
      <c r="CT98" s="77">
        <v>3</v>
      </c>
      <c r="CU98" s="77">
        <v>2</v>
      </c>
      <c r="CV98" s="77">
        <v>3</v>
      </c>
      <c r="CW98" s="77">
        <v>3</v>
      </c>
      <c r="CX98" s="77">
        <v>2</v>
      </c>
      <c r="CY98" s="77">
        <v>2</v>
      </c>
      <c r="CZ98" s="77">
        <v>2</v>
      </c>
      <c r="DA98" s="77">
        <v>2</v>
      </c>
      <c r="DB98" s="77">
        <v>3</v>
      </c>
      <c r="DC98" s="77">
        <v>3</v>
      </c>
      <c r="DD98" s="77">
        <v>2</v>
      </c>
      <c r="DE98" s="77">
        <v>3</v>
      </c>
      <c r="DF98" s="77">
        <v>4</v>
      </c>
      <c r="DG98" s="77">
        <v>2</v>
      </c>
      <c r="DH98" s="77">
        <v>3</v>
      </c>
      <c r="DI98" s="77">
        <v>2</v>
      </c>
      <c r="DJ98" s="77">
        <v>3</v>
      </c>
      <c r="DK98" s="77">
        <v>4</v>
      </c>
      <c r="DL98" s="77">
        <v>2</v>
      </c>
      <c r="DM98" s="77">
        <v>4</v>
      </c>
      <c r="DN98" s="78">
        <v>4</v>
      </c>
      <c r="DO98" s="76">
        <v>3</v>
      </c>
      <c r="DP98" s="77">
        <v>3</v>
      </c>
      <c r="DQ98" s="77">
        <v>3</v>
      </c>
      <c r="DR98" s="77">
        <v>2</v>
      </c>
      <c r="DS98" s="77">
        <v>3</v>
      </c>
      <c r="DT98" s="77">
        <v>3</v>
      </c>
      <c r="DU98" s="77">
        <v>2</v>
      </c>
      <c r="DV98" s="77">
        <v>2</v>
      </c>
      <c r="DW98" s="77">
        <v>2</v>
      </c>
      <c r="DX98" s="77">
        <v>2</v>
      </c>
      <c r="DY98" s="77">
        <v>2</v>
      </c>
      <c r="DZ98" s="77">
        <v>2</v>
      </c>
      <c r="EA98" s="77">
        <v>2</v>
      </c>
      <c r="EB98" s="77">
        <v>2</v>
      </c>
      <c r="EC98" s="77">
        <v>2</v>
      </c>
      <c r="ED98" s="77">
        <v>2</v>
      </c>
      <c r="EE98" s="77">
        <v>2</v>
      </c>
      <c r="EF98" s="77">
        <v>2</v>
      </c>
      <c r="EG98" s="77">
        <v>2</v>
      </c>
      <c r="EH98" s="77">
        <v>3</v>
      </c>
      <c r="EI98" s="77">
        <v>3</v>
      </c>
      <c r="EJ98" s="77">
        <v>3</v>
      </c>
      <c r="EK98" s="77">
        <v>3</v>
      </c>
      <c r="EL98" s="77">
        <v>3</v>
      </c>
      <c r="EM98" s="77">
        <v>1</v>
      </c>
      <c r="EN98" s="77">
        <v>1</v>
      </c>
      <c r="EO98" s="77">
        <v>0</v>
      </c>
      <c r="EP98" s="78">
        <v>0</v>
      </c>
      <c r="EQ98" s="25">
        <f>(((SUM('QLQ-30 + QLQ-OV28'!DM98:DN98)/2)-1)/6)*100</f>
        <v>50</v>
      </c>
      <c r="ER98" s="24">
        <f t="shared" si="590"/>
        <v>46.666666666666664</v>
      </c>
      <c r="ES98" s="24">
        <f t="shared" si="591"/>
        <v>16.666666666666664</v>
      </c>
      <c r="ET98" s="24">
        <f t="shared" si="592"/>
        <v>33.333333333333336</v>
      </c>
      <c r="EU98" s="24">
        <f t="shared" si="593"/>
        <v>66.666666666666671</v>
      </c>
      <c r="EV98" s="24">
        <f t="shared" si="594"/>
        <v>16.666666666666664</v>
      </c>
      <c r="EW98" s="24">
        <f t="shared" si="595"/>
        <v>66.666666666666657</v>
      </c>
      <c r="EX98" s="24">
        <f t="shared" si="596"/>
        <v>33.333333333333329</v>
      </c>
      <c r="EY98" s="24">
        <f t="shared" si="597"/>
        <v>66.666666666666657</v>
      </c>
      <c r="EZ98" s="24">
        <f t="shared" si="598"/>
        <v>33.333333333333329</v>
      </c>
      <c r="FA98" s="24">
        <f t="shared" si="599"/>
        <v>33.333333333333329</v>
      </c>
      <c r="FB98" s="24">
        <f t="shared" si="600"/>
        <v>66.666666666666657</v>
      </c>
      <c r="FC98" s="24">
        <f t="shared" si="601"/>
        <v>33.333333333333329</v>
      </c>
      <c r="FD98" s="24">
        <f t="shared" si="602"/>
        <v>33.333333333333329</v>
      </c>
      <c r="FE98" s="26">
        <f t="shared" si="603"/>
        <v>33.333333333333329</v>
      </c>
      <c r="FF98" s="27">
        <f t="shared" si="604"/>
        <v>66.666666666666657</v>
      </c>
      <c r="FG98" s="24">
        <f t="shared" si="605"/>
        <v>0</v>
      </c>
      <c r="FH98" s="24">
        <f t="shared" si="606"/>
        <v>66.666666666666657</v>
      </c>
      <c r="FI98" s="24">
        <f t="shared" si="607"/>
        <v>57.142857142857153</v>
      </c>
      <c r="FJ98" s="24">
        <f t="shared" si="608"/>
        <v>33.333333333333329</v>
      </c>
      <c r="FK98" s="24">
        <f t="shared" si="609"/>
        <v>33.333333333333329</v>
      </c>
      <c r="FL98" s="24">
        <f t="shared" si="610"/>
        <v>33.333333333333329</v>
      </c>
      <c r="FM98" s="26">
        <f t="shared" si="611"/>
        <v>33.333333333333329</v>
      </c>
      <c r="FN98" s="23">
        <f t="shared" si="612"/>
        <v>0</v>
      </c>
      <c r="FO98" s="16" t="e">
        <f t="shared" si="587"/>
        <v>#DIV/0!</v>
      </c>
      <c r="FP98" s="20">
        <f t="shared" si="613"/>
        <v>33.333333333333329</v>
      </c>
      <c r="FQ98" s="71">
        <f>DANE!CF98</f>
        <v>43887</v>
      </c>
      <c r="FR98" s="76">
        <v>3</v>
      </c>
      <c r="FS98" s="77">
        <v>3</v>
      </c>
      <c r="FT98" s="77">
        <v>3</v>
      </c>
      <c r="FU98" s="77">
        <v>3</v>
      </c>
      <c r="FV98" s="77">
        <v>2</v>
      </c>
      <c r="FW98" s="77">
        <v>4</v>
      </c>
      <c r="FX98" s="77">
        <v>4</v>
      </c>
      <c r="FY98" s="77">
        <v>2</v>
      </c>
      <c r="FZ98" s="77">
        <v>2</v>
      </c>
      <c r="GA98" s="77">
        <v>3</v>
      </c>
      <c r="GB98" s="77">
        <v>2</v>
      </c>
      <c r="GC98" s="77">
        <v>3</v>
      </c>
      <c r="GD98" s="77">
        <v>3</v>
      </c>
      <c r="GE98" s="77">
        <v>3</v>
      </c>
      <c r="GF98" s="77">
        <v>2</v>
      </c>
      <c r="GG98" s="77">
        <v>2</v>
      </c>
      <c r="GH98" s="77">
        <v>2</v>
      </c>
      <c r="GI98" s="77">
        <v>3</v>
      </c>
      <c r="GJ98" s="77">
        <v>2</v>
      </c>
      <c r="GK98" s="77">
        <v>3</v>
      </c>
      <c r="GL98" s="77">
        <v>3</v>
      </c>
      <c r="GM98" s="77">
        <v>3</v>
      </c>
      <c r="GN98" s="77">
        <v>3</v>
      </c>
      <c r="GO98" s="77">
        <v>4</v>
      </c>
      <c r="GP98" s="77">
        <v>2</v>
      </c>
      <c r="GQ98" s="77">
        <v>4</v>
      </c>
      <c r="GR98" s="77">
        <v>4</v>
      </c>
      <c r="GS98" s="77">
        <v>3</v>
      </c>
      <c r="GT98" s="77">
        <v>4</v>
      </c>
      <c r="GU98" s="78">
        <v>4</v>
      </c>
      <c r="GV98" s="76">
        <v>2</v>
      </c>
      <c r="GW98" s="77">
        <v>3</v>
      </c>
      <c r="GX98" s="77">
        <v>3</v>
      </c>
      <c r="GY98" s="77">
        <v>3</v>
      </c>
      <c r="GZ98" s="77">
        <v>3</v>
      </c>
      <c r="HA98" s="77">
        <v>3</v>
      </c>
      <c r="HB98" s="77">
        <v>2</v>
      </c>
      <c r="HC98" s="77">
        <v>4</v>
      </c>
      <c r="HD98" s="77">
        <v>3</v>
      </c>
      <c r="HE98" s="77">
        <v>2</v>
      </c>
      <c r="HF98" s="77">
        <v>3</v>
      </c>
      <c r="HG98" s="77">
        <v>3</v>
      </c>
      <c r="HH98" s="77">
        <v>3</v>
      </c>
      <c r="HI98" s="77">
        <v>2</v>
      </c>
      <c r="HJ98" s="77">
        <v>2</v>
      </c>
      <c r="HK98" s="77">
        <v>3</v>
      </c>
      <c r="HL98" s="77">
        <v>2</v>
      </c>
      <c r="HM98" s="77">
        <v>2</v>
      </c>
      <c r="HN98" s="77">
        <v>2</v>
      </c>
      <c r="HO98" s="77">
        <v>3</v>
      </c>
      <c r="HP98" s="77">
        <v>3</v>
      </c>
      <c r="HQ98" s="77">
        <v>3</v>
      </c>
      <c r="HR98" s="77">
        <v>3</v>
      </c>
      <c r="HS98" s="77">
        <v>3</v>
      </c>
      <c r="HT98" s="77">
        <v>1</v>
      </c>
      <c r="HU98" s="77">
        <v>1</v>
      </c>
      <c r="HV98" s="77">
        <v>0</v>
      </c>
      <c r="HW98" s="78">
        <v>0</v>
      </c>
      <c r="HX98" s="25">
        <f>(((SUM('QLQ-30 + QLQ-OV28'!GT98:GU98)/2)-1)/6)*100</f>
        <v>50</v>
      </c>
      <c r="HY98" s="24">
        <f t="shared" si="614"/>
        <v>40</v>
      </c>
      <c r="HZ98" s="24">
        <f t="shared" si="615"/>
        <v>0</v>
      </c>
      <c r="IA98" s="24">
        <f t="shared" si="616"/>
        <v>25</v>
      </c>
      <c r="IB98" s="24">
        <f t="shared" si="617"/>
        <v>50</v>
      </c>
      <c r="IC98" s="24">
        <f t="shared" si="618"/>
        <v>0</v>
      </c>
      <c r="ID98" s="24">
        <f t="shared" si="619"/>
        <v>66.666666666666657</v>
      </c>
      <c r="IE98" s="24">
        <f t="shared" si="620"/>
        <v>50</v>
      </c>
      <c r="IF98" s="24">
        <f t="shared" si="621"/>
        <v>33.333333333333329</v>
      </c>
      <c r="IG98" s="24">
        <f t="shared" si="622"/>
        <v>33.333333333333329</v>
      </c>
      <c r="IH98" s="24">
        <f t="shared" si="623"/>
        <v>33.333333333333329</v>
      </c>
      <c r="II98" s="24">
        <f t="shared" si="624"/>
        <v>66.666666666666657</v>
      </c>
      <c r="IJ98" s="24">
        <f t="shared" si="625"/>
        <v>33.333333333333329</v>
      </c>
      <c r="IK98" s="24">
        <f t="shared" si="626"/>
        <v>33.333333333333329</v>
      </c>
      <c r="IL98" s="26">
        <f t="shared" si="627"/>
        <v>66.666666666666657</v>
      </c>
      <c r="IM98" s="27">
        <f t="shared" si="628"/>
        <v>66.666666666666657</v>
      </c>
      <c r="IN98" s="24">
        <f t="shared" si="629"/>
        <v>0</v>
      </c>
      <c r="IO98" s="24">
        <f t="shared" si="630"/>
        <v>66.666666666666657</v>
      </c>
      <c r="IP98" s="24">
        <f t="shared" si="631"/>
        <v>57.142857142857153</v>
      </c>
      <c r="IQ98" s="24">
        <f t="shared" si="632"/>
        <v>66.666666666666657</v>
      </c>
      <c r="IR98" s="24">
        <f t="shared" si="633"/>
        <v>33.333333333333329</v>
      </c>
      <c r="IS98" s="24">
        <f t="shared" si="634"/>
        <v>40.000000000000007</v>
      </c>
      <c r="IT98" s="26">
        <f t="shared" si="635"/>
        <v>83.333333333333343</v>
      </c>
      <c r="IU98" s="23">
        <f t="shared" si="636"/>
        <v>0</v>
      </c>
      <c r="IV98" s="16" t="e">
        <f t="shared" si="588"/>
        <v>#DIV/0!</v>
      </c>
      <c r="IW98" s="20">
        <f t="shared" si="637"/>
        <v>83.333333333333343</v>
      </c>
      <c r="IX98" s="71">
        <f>DANE!DM98</f>
        <v>43951</v>
      </c>
      <c r="IY98" s="76">
        <v>4</v>
      </c>
      <c r="IZ98" s="77">
        <v>4</v>
      </c>
      <c r="JA98" s="77">
        <v>3</v>
      </c>
      <c r="JB98" s="77">
        <v>3</v>
      </c>
      <c r="JC98" s="77">
        <v>3</v>
      </c>
      <c r="JD98" s="77">
        <v>4</v>
      </c>
      <c r="JE98" s="77">
        <v>4</v>
      </c>
      <c r="JF98" s="77">
        <v>3</v>
      </c>
      <c r="JG98" s="77">
        <v>3</v>
      </c>
      <c r="JH98" s="77">
        <v>4</v>
      </c>
      <c r="JI98" s="77">
        <v>3</v>
      </c>
      <c r="JJ98" s="77">
        <v>4</v>
      </c>
      <c r="JK98" s="77">
        <v>3</v>
      </c>
      <c r="JL98" s="77">
        <v>3</v>
      </c>
      <c r="JM98" s="77">
        <v>2</v>
      </c>
      <c r="JN98" s="77">
        <v>2</v>
      </c>
      <c r="JO98" s="77">
        <v>2</v>
      </c>
      <c r="JP98" s="77">
        <v>4</v>
      </c>
      <c r="JQ98" s="77">
        <v>3</v>
      </c>
      <c r="JR98" s="77">
        <v>3</v>
      </c>
      <c r="JS98" s="77">
        <v>4</v>
      </c>
      <c r="JT98" s="77">
        <v>4</v>
      </c>
      <c r="JU98" s="77">
        <v>3</v>
      </c>
      <c r="JV98" s="77">
        <v>4</v>
      </c>
      <c r="JW98" s="77">
        <v>3</v>
      </c>
      <c r="JX98" s="77">
        <v>4</v>
      </c>
      <c r="JY98" s="77">
        <v>4</v>
      </c>
      <c r="JZ98" s="77">
        <v>3</v>
      </c>
      <c r="KA98" s="77">
        <v>3</v>
      </c>
      <c r="KB98" s="78">
        <v>3</v>
      </c>
      <c r="KC98" s="76">
        <v>3</v>
      </c>
      <c r="KD98" s="77">
        <v>4</v>
      </c>
      <c r="KE98" s="77">
        <v>3</v>
      </c>
      <c r="KF98" s="77">
        <v>3</v>
      </c>
      <c r="KG98" s="77">
        <v>4</v>
      </c>
      <c r="KH98" s="77">
        <v>4</v>
      </c>
      <c r="KI98" s="77">
        <v>3</v>
      </c>
      <c r="KJ98" s="77">
        <v>4</v>
      </c>
      <c r="KK98" s="77">
        <v>3</v>
      </c>
      <c r="KL98" s="77">
        <v>3</v>
      </c>
      <c r="KM98" s="77">
        <v>4</v>
      </c>
      <c r="KN98" s="77">
        <v>4</v>
      </c>
      <c r="KO98" s="77">
        <v>4</v>
      </c>
      <c r="KP98" s="77">
        <v>3</v>
      </c>
      <c r="KQ98" s="77">
        <v>3</v>
      </c>
      <c r="KR98" s="77">
        <v>3</v>
      </c>
      <c r="KS98" s="77">
        <v>3</v>
      </c>
      <c r="KT98" s="77">
        <v>2</v>
      </c>
      <c r="KU98" s="77">
        <v>2</v>
      </c>
      <c r="KV98" s="77">
        <v>4</v>
      </c>
      <c r="KW98" s="77">
        <v>4</v>
      </c>
      <c r="KX98" s="77">
        <v>4</v>
      </c>
      <c r="KY98" s="77">
        <v>4</v>
      </c>
      <c r="KZ98" s="77">
        <v>4</v>
      </c>
      <c r="LA98" s="77">
        <v>1</v>
      </c>
      <c r="LB98" s="77">
        <v>1</v>
      </c>
      <c r="LC98" s="77">
        <v>0</v>
      </c>
      <c r="LD98" s="78">
        <v>0</v>
      </c>
      <c r="LE98" s="25">
        <f>(((SUM('QLQ-30 + QLQ-OV28'!KA98:KB98)/2)-1)/6)*100</f>
        <v>33.333333333333329</v>
      </c>
      <c r="LF98" s="24">
        <f t="shared" si="638"/>
        <v>20.000000000000007</v>
      </c>
      <c r="LG98" s="24">
        <f t="shared" si="639"/>
        <v>0</v>
      </c>
      <c r="LH98" s="24">
        <f t="shared" si="640"/>
        <v>8.3333333333333375</v>
      </c>
      <c r="LI98" s="24">
        <f t="shared" si="641"/>
        <v>33.333333333333336</v>
      </c>
      <c r="LJ98" s="24">
        <f t="shared" si="642"/>
        <v>0</v>
      </c>
      <c r="LK98" s="24">
        <f t="shared" si="643"/>
        <v>100</v>
      </c>
      <c r="LL98" s="24">
        <f t="shared" si="644"/>
        <v>50</v>
      </c>
      <c r="LM98" s="24">
        <f t="shared" si="645"/>
        <v>66.666666666666657</v>
      </c>
      <c r="LN98" s="24">
        <f t="shared" si="646"/>
        <v>66.666666666666657</v>
      </c>
      <c r="LO98" s="24">
        <f t="shared" si="647"/>
        <v>66.666666666666657</v>
      </c>
      <c r="LP98" s="24">
        <f t="shared" si="648"/>
        <v>66.666666666666657</v>
      </c>
      <c r="LQ98" s="24">
        <f t="shared" si="649"/>
        <v>33.333333333333329</v>
      </c>
      <c r="LR98" s="24">
        <f t="shared" si="650"/>
        <v>33.333333333333329</v>
      </c>
      <c r="LS98" s="26">
        <f t="shared" si="651"/>
        <v>66.666666666666657</v>
      </c>
      <c r="LT98" s="27">
        <f t="shared" si="652"/>
        <v>100</v>
      </c>
      <c r="LU98" s="24">
        <f t="shared" si="653"/>
        <v>0</v>
      </c>
      <c r="LV98" s="24">
        <f t="shared" si="654"/>
        <v>100</v>
      </c>
      <c r="LW98" s="24">
        <f t="shared" si="655"/>
        <v>80.952380952380949</v>
      </c>
      <c r="LX98" s="24">
        <f t="shared" si="656"/>
        <v>100</v>
      </c>
      <c r="LY98" s="24">
        <f t="shared" si="657"/>
        <v>33.333333333333329</v>
      </c>
      <c r="LZ98" s="24">
        <f t="shared" si="658"/>
        <v>66.666666666666657</v>
      </c>
      <c r="MA98" s="26">
        <f t="shared" si="659"/>
        <v>83.333333333333343</v>
      </c>
      <c r="MB98" s="23">
        <f t="shared" si="660"/>
        <v>0</v>
      </c>
      <c r="MC98" s="16" t="e">
        <f t="shared" si="589"/>
        <v>#DIV/0!</v>
      </c>
      <c r="MD98" s="20">
        <f t="shared" si="661"/>
        <v>83.333333333333343</v>
      </c>
    </row>
    <row r="99" spans="1:342">
      <c r="A99" s="40" t="s">
        <v>103</v>
      </c>
      <c r="B99" s="4" t="str">
        <f>DANE!B99</f>
        <v>50HE</v>
      </c>
      <c r="C99" s="72">
        <f>DANE!H99</f>
        <v>43734</v>
      </c>
      <c r="D99" s="76">
        <v>3</v>
      </c>
      <c r="E99" s="77">
        <v>3</v>
      </c>
      <c r="F99" s="77">
        <v>2</v>
      </c>
      <c r="G99" s="77">
        <v>3</v>
      </c>
      <c r="H99" s="77">
        <v>2</v>
      </c>
      <c r="I99" s="77">
        <v>3</v>
      </c>
      <c r="J99" s="77">
        <v>3</v>
      </c>
      <c r="K99" s="77">
        <v>2</v>
      </c>
      <c r="L99" s="77">
        <v>2</v>
      </c>
      <c r="M99" s="77">
        <v>3</v>
      </c>
      <c r="N99" s="77">
        <v>2</v>
      </c>
      <c r="O99" s="77">
        <v>3</v>
      </c>
      <c r="P99" s="77">
        <v>3</v>
      </c>
      <c r="Q99" s="77">
        <v>1</v>
      </c>
      <c r="R99" s="77">
        <v>1</v>
      </c>
      <c r="S99" s="77">
        <v>2</v>
      </c>
      <c r="T99" s="77">
        <v>1</v>
      </c>
      <c r="U99" s="77">
        <v>3</v>
      </c>
      <c r="V99" s="77">
        <v>2</v>
      </c>
      <c r="W99" s="77">
        <v>2</v>
      </c>
      <c r="X99" s="77">
        <v>3</v>
      </c>
      <c r="Y99" s="77">
        <v>4</v>
      </c>
      <c r="Z99" s="77">
        <v>2</v>
      </c>
      <c r="AA99" s="77">
        <v>4</v>
      </c>
      <c r="AB99" s="77">
        <v>2</v>
      </c>
      <c r="AC99" s="77">
        <v>3</v>
      </c>
      <c r="AD99" s="77">
        <v>4</v>
      </c>
      <c r="AE99" s="77">
        <v>2</v>
      </c>
      <c r="AF99" s="77">
        <v>4</v>
      </c>
      <c r="AG99" s="78">
        <v>4</v>
      </c>
      <c r="AH99" s="76">
        <v>2</v>
      </c>
      <c r="AI99" s="77">
        <v>3</v>
      </c>
      <c r="AJ99" s="77">
        <v>3</v>
      </c>
      <c r="AK99" s="77">
        <v>1</v>
      </c>
      <c r="AL99" s="77">
        <v>3</v>
      </c>
      <c r="AM99" s="77">
        <v>3</v>
      </c>
      <c r="AN99" s="77">
        <v>2</v>
      </c>
      <c r="AO99" s="77">
        <v>1</v>
      </c>
      <c r="AP99" s="77">
        <v>0</v>
      </c>
      <c r="AQ99" s="77">
        <v>1</v>
      </c>
      <c r="AR99" s="77">
        <v>1</v>
      </c>
      <c r="AS99" s="77">
        <v>1</v>
      </c>
      <c r="AT99" s="77">
        <v>2</v>
      </c>
      <c r="AU99" s="77">
        <v>2</v>
      </c>
      <c r="AV99" s="77">
        <v>2</v>
      </c>
      <c r="AW99" s="77">
        <v>2</v>
      </c>
      <c r="AX99" s="77">
        <v>2</v>
      </c>
      <c r="AY99" s="77">
        <v>1</v>
      </c>
      <c r="AZ99" s="77">
        <v>1</v>
      </c>
      <c r="BA99" s="77">
        <v>1</v>
      </c>
      <c r="BB99" s="77">
        <v>2</v>
      </c>
      <c r="BC99" s="77">
        <v>3</v>
      </c>
      <c r="BD99" s="77">
        <v>3</v>
      </c>
      <c r="BE99" s="77">
        <v>4</v>
      </c>
      <c r="BF99" s="77">
        <v>1</v>
      </c>
      <c r="BG99" s="77">
        <v>1</v>
      </c>
      <c r="BH99" s="77">
        <v>0</v>
      </c>
      <c r="BI99" s="78">
        <v>0</v>
      </c>
      <c r="BJ99" s="25">
        <f>(((SUM('QLQ-30 + QLQ-OV28'!AF99:AG99)/2)-1)/6)*100</f>
        <v>50</v>
      </c>
      <c r="BK99" s="24">
        <f t="shared" si="662"/>
        <v>46.666666666666664</v>
      </c>
      <c r="BL99" s="24">
        <f t="shared" si="663"/>
        <v>33.333333333333336</v>
      </c>
      <c r="BM99" s="24">
        <f t="shared" si="664"/>
        <v>25</v>
      </c>
      <c r="BN99" s="24">
        <f t="shared" si="665"/>
        <v>66.666666666666671</v>
      </c>
      <c r="BO99" s="24">
        <f t="shared" si="666"/>
        <v>16.666666666666664</v>
      </c>
      <c r="BP99" s="24">
        <f t="shared" si="667"/>
        <v>66.666666666666657</v>
      </c>
      <c r="BQ99" s="24">
        <f t="shared" si="668"/>
        <v>0</v>
      </c>
      <c r="BR99" s="24">
        <f t="shared" si="669"/>
        <v>33.333333333333329</v>
      </c>
      <c r="BS99" s="24">
        <f t="shared" si="670"/>
        <v>33.333333333333329</v>
      </c>
      <c r="BT99" s="24">
        <f t="shared" si="671"/>
        <v>33.333333333333329</v>
      </c>
      <c r="BU99" s="24">
        <f t="shared" si="672"/>
        <v>66.666666666666657</v>
      </c>
      <c r="BV99" s="24">
        <f t="shared" si="673"/>
        <v>33.333333333333329</v>
      </c>
      <c r="BW99" s="24">
        <f t="shared" si="674"/>
        <v>0</v>
      </c>
      <c r="BX99" s="26">
        <f t="shared" si="675"/>
        <v>33.333333333333329</v>
      </c>
      <c r="BY99" s="27">
        <f t="shared" si="676"/>
        <v>16.666666666666664</v>
      </c>
      <c r="BZ99" s="24">
        <f t="shared" si="677"/>
        <v>0</v>
      </c>
      <c r="CA99" s="24">
        <f t="shared" si="678"/>
        <v>77.777777777777786</v>
      </c>
      <c r="CB99" s="24">
        <f t="shared" si="679"/>
        <v>47.619047619047613</v>
      </c>
      <c r="CC99" s="24">
        <f t="shared" si="680"/>
        <v>11.111111111111109</v>
      </c>
      <c r="CD99" s="24">
        <f t="shared" si="681"/>
        <v>0</v>
      </c>
      <c r="CE99" s="24">
        <f t="shared" si="682"/>
        <v>26.666666666666668</v>
      </c>
      <c r="CF99" s="26">
        <f t="shared" si="683"/>
        <v>0</v>
      </c>
      <c r="CG99" s="23">
        <f t="shared" si="684"/>
        <v>0</v>
      </c>
      <c r="CH99" s="16" t="e">
        <f t="shared" si="586"/>
        <v>#DIV/0!</v>
      </c>
      <c r="CI99" s="20">
        <f t="shared" si="685"/>
        <v>-16.666666666666664</v>
      </c>
      <c r="CJ99" s="71">
        <f>DANE!AY99</f>
        <v>43755</v>
      </c>
      <c r="CK99" s="76">
        <v>3</v>
      </c>
      <c r="CL99" s="77">
        <v>3</v>
      </c>
      <c r="CM99" s="77">
        <v>3</v>
      </c>
      <c r="CN99" s="77">
        <v>3</v>
      </c>
      <c r="CO99" s="77">
        <v>2</v>
      </c>
      <c r="CP99" s="77">
        <v>3</v>
      </c>
      <c r="CQ99" s="77">
        <v>3</v>
      </c>
      <c r="CR99" s="77">
        <v>2</v>
      </c>
      <c r="CS99" s="77">
        <v>2</v>
      </c>
      <c r="CT99" s="77">
        <v>3</v>
      </c>
      <c r="CU99" s="77">
        <v>2</v>
      </c>
      <c r="CV99" s="77">
        <v>3</v>
      </c>
      <c r="CW99" s="77">
        <v>3</v>
      </c>
      <c r="CX99" s="77">
        <v>2</v>
      </c>
      <c r="CY99" s="77">
        <v>1</v>
      </c>
      <c r="CZ99" s="77">
        <v>2</v>
      </c>
      <c r="DA99" s="77">
        <v>1</v>
      </c>
      <c r="DB99" s="77">
        <v>3</v>
      </c>
      <c r="DC99" s="77">
        <v>2</v>
      </c>
      <c r="DD99" s="77">
        <v>2</v>
      </c>
      <c r="DE99" s="77">
        <v>3</v>
      </c>
      <c r="DF99" s="77">
        <v>4</v>
      </c>
      <c r="DG99" s="77">
        <v>2</v>
      </c>
      <c r="DH99" s="77">
        <v>4</v>
      </c>
      <c r="DI99" s="77">
        <v>2</v>
      </c>
      <c r="DJ99" s="77">
        <v>3</v>
      </c>
      <c r="DK99" s="77">
        <v>4</v>
      </c>
      <c r="DL99" s="77">
        <v>2</v>
      </c>
      <c r="DM99" s="77">
        <v>4</v>
      </c>
      <c r="DN99" s="78">
        <v>4</v>
      </c>
      <c r="DO99" s="76">
        <v>2</v>
      </c>
      <c r="DP99" s="77">
        <v>3</v>
      </c>
      <c r="DQ99" s="77">
        <v>3</v>
      </c>
      <c r="DR99" s="77">
        <v>2</v>
      </c>
      <c r="DS99" s="77">
        <v>3</v>
      </c>
      <c r="DT99" s="77">
        <v>3</v>
      </c>
      <c r="DU99" s="77">
        <v>2</v>
      </c>
      <c r="DV99" s="77">
        <v>2</v>
      </c>
      <c r="DW99" s="77">
        <v>2</v>
      </c>
      <c r="DX99" s="77">
        <v>2</v>
      </c>
      <c r="DY99" s="77">
        <v>2</v>
      </c>
      <c r="DZ99" s="77">
        <v>2</v>
      </c>
      <c r="EA99" s="77">
        <v>3</v>
      </c>
      <c r="EB99" s="77">
        <v>2</v>
      </c>
      <c r="EC99" s="77">
        <v>2</v>
      </c>
      <c r="ED99" s="77">
        <v>2</v>
      </c>
      <c r="EE99" s="77">
        <v>2</v>
      </c>
      <c r="EF99" s="77">
        <v>2</v>
      </c>
      <c r="EG99" s="77">
        <v>1</v>
      </c>
      <c r="EH99" s="77">
        <v>2</v>
      </c>
      <c r="EI99" s="77">
        <v>3</v>
      </c>
      <c r="EJ99" s="77">
        <v>4</v>
      </c>
      <c r="EK99" s="77">
        <v>4</v>
      </c>
      <c r="EL99" s="77">
        <v>4</v>
      </c>
      <c r="EM99" s="77">
        <v>1</v>
      </c>
      <c r="EN99" s="77">
        <v>1</v>
      </c>
      <c r="EO99" s="77">
        <v>0</v>
      </c>
      <c r="EP99" s="78">
        <v>0</v>
      </c>
      <c r="EQ99" s="25">
        <f>(((SUM('QLQ-30 + QLQ-OV28'!DM99:DN99)/2)-1)/6)*100</f>
        <v>50</v>
      </c>
      <c r="ER99" s="24">
        <f t="shared" si="590"/>
        <v>40</v>
      </c>
      <c r="ES99" s="24">
        <f t="shared" si="591"/>
        <v>33.333333333333336</v>
      </c>
      <c r="ET99" s="24">
        <f t="shared" si="592"/>
        <v>25</v>
      </c>
      <c r="EU99" s="24">
        <f t="shared" si="593"/>
        <v>66.666666666666671</v>
      </c>
      <c r="EV99" s="24">
        <f t="shared" si="594"/>
        <v>16.666666666666664</v>
      </c>
      <c r="EW99" s="24">
        <f t="shared" si="595"/>
        <v>66.666666666666657</v>
      </c>
      <c r="EX99" s="24">
        <f t="shared" si="596"/>
        <v>16.666666666666664</v>
      </c>
      <c r="EY99" s="24">
        <f t="shared" si="597"/>
        <v>33.333333333333329</v>
      </c>
      <c r="EZ99" s="24">
        <f t="shared" si="598"/>
        <v>33.333333333333329</v>
      </c>
      <c r="FA99" s="24">
        <f t="shared" si="599"/>
        <v>33.333333333333329</v>
      </c>
      <c r="FB99" s="24">
        <f t="shared" si="600"/>
        <v>66.666666666666657</v>
      </c>
      <c r="FC99" s="24">
        <f t="shared" si="601"/>
        <v>33.333333333333329</v>
      </c>
      <c r="FD99" s="24">
        <f t="shared" si="602"/>
        <v>0</v>
      </c>
      <c r="FE99" s="26">
        <f t="shared" si="603"/>
        <v>33.333333333333329</v>
      </c>
      <c r="FF99" s="27">
        <f t="shared" si="604"/>
        <v>50</v>
      </c>
      <c r="FG99" s="24">
        <f t="shared" si="605"/>
        <v>0</v>
      </c>
      <c r="FH99" s="24">
        <f t="shared" si="606"/>
        <v>100</v>
      </c>
      <c r="FI99" s="24">
        <f t="shared" si="607"/>
        <v>52.380952380952387</v>
      </c>
      <c r="FJ99" s="24">
        <f t="shared" si="608"/>
        <v>44.44444444444445</v>
      </c>
      <c r="FK99" s="24">
        <f t="shared" si="609"/>
        <v>16.666666666666664</v>
      </c>
      <c r="FL99" s="24">
        <f t="shared" si="610"/>
        <v>33.333333333333329</v>
      </c>
      <c r="FM99" s="26">
        <f t="shared" si="611"/>
        <v>33.333333333333329</v>
      </c>
      <c r="FN99" s="23">
        <f t="shared" si="612"/>
        <v>0</v>
      </c>
      <c r="FO99" s="16" t="e">
        <f t="shared" si="587"/>
        <v>#DIV/0!</v>
      </c>
      <c r="FP99" s="20">
        <f t="shared" si="613"/>
        <v>33.333333333333329</v>
      </c>
      <c r="FQ99" s="71">
        <f>DANE!CF99</f>
        <v>43802</v>
      </c>
      <c r="FR99" s="76">
        <v>3</v>
      </c>
      <c r="FS99" s="77">
        <v>3</v>
      </c>
      <c r="FT99" s="77">
        <v>3</v>
      </c>
      <c r="FU99" s="77">
        <v>3</v>
      </c>
      <c r="FV99" s="77">
        <v>2</v>
      </c>
      <c r="FW99" s="77">
        <v>3</v>
      </c>
      <c r="FX99" s="77">
        <v>3</v>
      </c>
      <c r="FY99" s="77">
        <v>2</v>
      </c>
      <c r="FZ99" s="77">
        <v>2</v>
      </c>
      <c r="GA99" s="77">
        <v>3</v>
      </c>
      <c r="GB99" s="77">
        <v>3</v>
      </c>
      <c r="GC99" s="77">
        <v>3</v>
      </c>
      <c r="GD99" s="77">
        <v>2</v>
      </c>
      <c r="GE99" s="77">
        <v>2</v>
      </c>
      <c r="GF99" s="77">
        <v>2</v>
      </c>
      <c r="GG99" s="77">
        <v>2</v>
      </c>
      <c r="GH99" s="77">
        <v>2</v>
      </c>
      <c r="GI99" s="77">
        <v>3</v>
      </c>
      <c r="GJ99" s="77">
        <v>2</v>
      </c>
      <c r="GK99" s="77">
        <v>3</v>
      </c>
      <c r="GL99" s="77">
        <v>4</v>
      </c>
      <c r="GM99" s="77">
        <v>4</v>
      </c>
      <c r="GN99" s="77">
        <v>3</v>
      </c>
      <c r="GO99" s="77">
        <v>4</v>
      </c>
      <c r="GP99" s="77">
        <v>2</v>
      </c>
      <c r="GQ99" s="77">
        <v>4</v>
      </c>
      <c r="GR99" s="77">
        <v>4</v>
      </c>
      <c r="GS99" s="77">
        <v>2</v>
      </c>
      <c r="GT99" s="77">
        <v>4</v>
      </c>
      <c r="GU99" s="78">
        <v>4</v>
      </c>
      <c r="GV99" s="76">
        <v>2</v>
      </c>
      <c r="GW99" s="77">
        <v>3</v>
      </c>
      <c r="GX99" s="77">
        <v>3</v>
      </c>
      <c r="GY99" s="77">
        <v>2</v>
      </c>
      <c r="GZ99" s="77">
        <v>3</v>
      </c>
      <c r="HA99" s="77">
        <v>3</v>
      </c>
      <c r="HB99" s="77">
        <v>3</v>
      </c>
      <c r="HC99" s="77">
        <v>4</v>
      </c>
      <c r="HD99" s="77">
        <v>2</v>
      </c>
      <c r="HE99" s="77">
        <v>2</v>
      </c>
      <c r="HF99" s="77">
        <v>3</v>
      </c>
      <c r="HG99" s="77">
        <v>3</v>
      </c>
      <c r="HH99" s="77">
        <v>3</v>
      </c>
      <c r="HI99" s="77">
        <v>3</v>
      </c>
      <c r="HJ99" s="77">
        <v>2</v>
      </c>
      <c r="HK99" s="77">
        <v>2</v>
      </c>
      <c r="HL99" s="77">
        <v>3</v>
      </c>
      <c r="HM99" s="77">
        <v>2</v>
      </c>
      <c r="HN99" s="77">
        <v>1</v>
      </c>
      <c r="HO99" s="77">
        <v>2</v>
      </c>
      <c r="HP99" s="77">
        <v>3</v>
      </c>
      <c r="HQ99" s="77">
        <v>4</v>
      </c>
      <c r="HR99" s="77">
        <v>4</v>
      </c>
      <c r="HS99" s="77">
        <v>4</v>
      </c>
      <c r="HT99" s="77">
        <v>1</v>
      </c>
      <c r="HU99" s="77">
        <v>1</v>
      </c>
      <c r="HV99" s="77">
        <v>0</v>
      </c>
      <c r="HW99" s="78">
        <v>0</v>
      </c>
      <c r="HX99" s="25">
        <f>(((SUM('QLQ-30 + QLQ-OV28'!GT99:GU99)/2)-1)/6)*100</f>
        <v>50</v>
      </c>
      <c r="HY99" s="24">
        <f t="shared" si="614"/>
        <v>40</v>
      </c>
      <c r="HZ99" s="24">
        <f t="shared" si="615"/>
        <v>33.333333333333336</v>
      </c>
      <c r="IA99" s="24">
        <f t="shared" si="616"/>
        <v>8.3333333333333375</v>
      </c>
      <c r="IB99" s="24">
        <f t="shared" si="617"/>
        <v>50</v>
      </c>
      <c r="IC99" s="24">
        <f t="shared" si="618"/>
        <v>0</v>
      </c>
      <c r="ID99" s="24">
        <f t="shared" si="619"/>
        <v>66.666666666666657</v>
      </c>
      <c r="IE99" s="24">
        <f t="shared" si="620"/>
        <v>33.333333333333329</v>
      </c>
      <c r="IF99" s="24">
        <f t="shared" si="621"/>
        <v>33.333333333333329</v>
      </c>
      <c r="IG99" s="24">
        <f t="shared" si="622"/>
        <v>33.333333333333329</v>
      </c>
      <c r="IH99" s="24">
        <f t="shared" si="623"/>
        <v>66.666666666666657</v>
      </c>
      <c r="II99" s="24">
        <f t="shared" si="624"/>
        <v>33.333333333333329</v>
      </c>
      <c r="IJ99" s="24">
        <f t="shared" si="625"/>
        <v>33.333333333333329</v>
      </c>
      <c r="IK99" s="24">
        <f t="shared" si="626"/>
        <v>33.333333333333329</v>
      </c>
      <c r="IL99" s="26">
        <f t="shared" si="627"/>
        <v>33.333333333333329</v>
      </c>
      <c r="IM99" s="27">
        <f t="shared" si="628"/>
        <v>50</v>
      </c>
      <c r="IN99" s="24">
        <f t="shared" si="629"/>
        <v>0</v>
      </c>
      <c r="IO99" s="24">
        <f t="shared" si="630"/>
        <v>100</v>
      </c>
      <c r="IP99" s="24">
        <f t="shared" si="631"/>
        <v>57.142857142857153</v>
      </c>
      <c r="IQ99" s="24">
        <f t="shared" si="632"/>
        <v>66.666666666666657</v>
      </c>
      <c r="IR99" s="24">
        <f t="shared" si="633"/>
        <v>16.666666666666664</v>
      </c>
      <c r="IS99" s="24">
        <f t="shared" si="634"/>
        <v>46.666666666666664</v>
      </c>
      <c r="IT99" s="26">
        <f t="shared" si="635"/>
        <v>66.666666666666657</v>
      </c>
      <c r="IU99" s="23">
        <f t="shared" si="636"/>
        <v>0</v>
      </c>
      <c r="IV99" s="16" t="e">
        <f t="shared" si="588"/>
        <v>#DIV/0!</v>
      </c>
      <c r="IW99" s="20">
        <f t="shared" si="637"/>
        <v>66.666666666666657</v>
      </c>
      <c r="IX99" s="71">
        <f>DANE!DM99</f>
        <v>43865</v>
      </c>
      <c r="IY99" s="76">
        <v>3</v>
      </c>
      <c r="IZ99" s="77">
        <v>3</v>
      </c>
      <c r="JA99" s="77">
        <v>2</v>
      </c>
      <c r="JB99" s="77">
        <v>3</v>
      </c>
      <c r="JC99" s="77">
        <v>2</v>
      </c>
      <c r="JD99" s="77">
        <v>3</v>
      </c>
      <c r="JE99" s="77">
        <v>3</v>
      </c>
      <c r="JF99" s="77">
        <v>1</v>
      </c>
      <c r="JG99" s="77">
        <v>1</v>
      </c>
      <c r="JH99" s="77">
        <v>3</v>
      </c>
      <c r="JI99" s="77">
        <v>3</v>
      </c>
      <c r="JJ99" s="77">
        <v>3</v>
      </c>
      <c r="JK99" s="77">
        <v>2</v>
      </c>
      <c r="JL99" s="77">
        <v>2</v>
      </c>
      <c r="JM99" s="77">
        <v>1</v>
      </c>
      <c r="JN99" s="77">
        <v>1</v>
      </c>
      <c r="JO99" s="77">
        <v>2</v>
      </c>
      <c r="JP99" s="77">
        <v>3</v>
      </c>
      <c r="JQ99" s="77">
        <v>1</v>
      </c>
      <c r="JR99" s="77">
        <v>2</v>
      </c>
      <c r="JS99" s="77">
        <v>2</v>
      </c>
      <c r="JT99" s="77">
        <v>3</v>
      </c>
      <c r="JU99" s="77">
        <v>2</v>
      </c>
      <c r="JV99" s="77">
        <v>3</v>
      </c>
      <c r="JW99" s="77">
        <v>2</v>
      </c>
      <c r="JX99" s="77">
        <v>2</v>
      </c>
      <c r="JY99" s="77">
        <v>3</v>
      </c>
      <c r="JZ99" s="77">
        <v>2</v>
      </c>
      <c r="KA99" s="77">
        <v>5</v>
      </c>
      <c r="KB99" s="78">
        <v>5</v>
      </c>
      <c r="KC99" s="76">
        <v>1</v>
      </c>
      <c r="KD99" s="77">
        <v>2</v>
      </c>
      <c r="KE99" s="77">
        <v>2</v>
      </c>
      <c r="KF99" s="77">
        <v>2</v>
      </c>
      <c r="KG99" s="77">
        <v>2</v>
      </c>
      <c r="KH99" s="77">
        <v>2</v>
      </c>
      <c r="KI99" s="77">
        <v>2</v>
      </c>
      <c r="KJ99" s="77">
        <v>4</v>
      </c>
      <c r="KK99" s="77">
        <v>2</v>
      </c>
      <c r="KL99" s="77">
        <v>2</v>
      </c>
      <c r="KM99" s="77">
        <v>3</v>
      </c>
      <c r="KN99" s="77">
        <v>3</v>
      </c>
      <c r="KO99" s="77">
        <v>3</v>
      </c>
      <c r="KP99" s="77">
        <v>2</v>
      </c>
      <c r="KQ99" s="77">
        <v>2</v>
      </c>
      <c r="KR99" s="77">
        <v>2</v>
      </c>
      <c r="KS99" s="77">
        <v>3</v>
      </c>
      <c r="KT99" s="77">
        <v>2</v>
      </c>
      <c r="KU99" s="77">
        <v>1</v>
      </c>
      <c r="KV99" s="77">
        <v>1</v>
      </c>
      <c r="KW99" s="77">
        <v>2</v>
      </c>
      <c r="KX99" s="77">
        <v>3</v>
      </c>
      <c r="KY99" s="77">
        <v>3</v>
      </c>
      <c r="KZ99" s="77">
        <v>3</v>
      </c>
      <c r="LA99" s="77">
        <v>1</v>
      </c>
      <c r="LB99" s="77">
        <v>1</v>
      </c>
      <c r="LC99" s="77">
        <v>0</v>
      </c>
      <c r="LD99" s="78">
        <v>0</v>
      </c>
      <c r="LE99" s="25">
        <f>(((SUM('QLQ-30 + QLQ-OV28'!KA99:KB99)/2)-1)/6)*100</f>
        <v>66.666666666666657</v>
      </c>
      <c r="LF99" s="24">
        <f t="shared" si="638"/>
        <v>46.666666666666664</v>
      </c>
      <c r="LG99" s="24">
        <f t="shared" si="639"/>
        <v>33.333333333333336</v>
      </c>
      <c r="LH99" s="24">
        <f t="shared" si="640"/>
        <v>50</v>
      </c>
      <c r="LI99" s="24">
        <f t="shared" si="641"/>
        <v>66.666666666666671</v>
      </c>
      <c r="LJ99" s="24">
        <f t="shared" si="642"/>
        <v>50</v>
      </c>
      <c r="LK99" s="24">
        <f t="shared" si="643"/>
        <v>66.666666666666657</v>
      </c>
      <c r="LL99" s="24">
        <f t="shared" si="644"/>
        <v>16.666666666666664</v>
      </c>
      <c r="LM99" s="24">
        <f t="shared" si="645"/>
        <v>0</v>
      </c>
      <c r="LN99" s="24">
        <f t="shared" si="646"/>
        <v>0</v>
      </c>
      <c r="LO99" s="24">
        <f t="shared" si="647"/>
        <v>66.666666666666657</v>
      </c>
      <c r="LP99" s="24">
        <f t="shared" si="648"/>
        <v>33.333333333333329</v>
      </c>
      <c r="LQ99" s="24">
        <f t="shared" si="649"/>
        <v>0</v>
      </c>
      <c r="LR99" s="24">
        <f t="shared" si="650"/>
        <v>33.333333333333329</v>
      </c>
      <c r="LS99" s="26">
        <f t="shared" si="651"/>
        <v>33.333333333333329</v>
      </c>
      <c r="LT99" s="27">
        <f t="shared" si="652"/>
        <v>16.666666666666664</v>
      </c>
      <c r="LU99" s="24">
        <f t="shared" si="653"/>
        <v>0</v>
      </c>
      <c r="LV99" s="24">
        <f t="shared" si="654"/>
        <v>66.666666666666657</v>
      </c>
      <c r="LW99" s="24">
        <f t="shared" si="655"/>
        <v>28.571428571428577</v>
      </c>
      <c r="LX99" s="24">
        <f t="shared" si="656"/>
        <v>66.666666666666657</v>
      </c>
      <c r="LY99" s="24">
        <f t="shared" si="657"/>
        <v>16.666666666666664</v>
      </c>
      <c r="LZ99" s="24">
        <f t="shared" si="658"/>
        <v>40.000000000000007</v>
      </c>
      <c r="MA99" s="26">
        <f t="shared" si="659"/>
        <v>66.666666666666657</v>
      </c>
      <c r="MB99" s="23">
        <f t="shared" si="660"/>
        <v>0</v>
      </c>
      <c r="MC99" s="16" t="e">
        <f t="shared" si="589"/>
        <v>#DIV/0!</v>
      </c>
      <c r="MD99" s="20">
        <f t="shared" si="661"/>
        <v>66.666666666666657</v>
      </c>
    </row>
    <row r="100" spans="1:342">
      <c r="A100" s="40" t="s">
        <v>104</v>
      </c>
      <c r="B100" s="4" t="str">
        <f>DANE!B100</f>
        <v>76NG</v>
      </c>
      <c r="C100" s="72">
        <f>DANE!H100</f>
        <v>43383</v>
      </c>
      <c r="D100" s="76">
        <v>2</v>
      </c>
      <c r="E100" s="77">
        <v>2</v>
      </c>
      <c r="F100" s="77">
        <v>1</v>
      </c>
      <c r="G100" s="77">
        <v>2</v>
      </c>
      <c r="H100" s="77">
        <v>1</v>
      </c>
      <c r="I100" s="77">
        <v>1</v>
      </c>
      <c r="J100" s="77">
        <v>2</v>
      </c>
      <c r="K100" s="77">
        <v>2</v>
      </c>
      <c r="L100" s="77">
        <v>2</v>
      </c>
      <c r="M100" s="77">
        <v>2</v>
      </c>
      <c r="N100" s="77">
        <v>2</v>
      </c>
      <c r="O100" s="77">
        <v>2</v>
      </c>
      <c r="P100" s="77">
        <v>2</v>
      </c>
      <c r="Q100" s="77">
        <v>1</v>
      </c>
      <c r="R100" s="77">
        <v>1</v>
      </c>
      <c r="S100" s="77">
        <v>3</v>
      </c>
      <c r="T100" s="77">
        <v>1</v>
      </c>
      <c r="U100" s="77">
        <v>2</v>
      </c>
      <c r="V100" s="77">
        <v>2</v>
      </c>
      <c r="W100" s="77">
        <v>2</v>
      </c>
      <c r="X100" s="77">
        <v>2</v>
      </c>
      <c r="Y100" s="77">
        <v>2</v>
      </c>
      <c r="Z100" s="77">
        <v>1</v>
      </c>
      <c r="AA100" s="77">
        <v>2</v>
      </c>
      <c r="AB100" s="77">
        <v>2</v>
      </c>
      <c r="AC100" s="77">
        <v>2</v>
      </c>
      <c r="AD100" s="77">
        <v>2</v>
      </c>
      <c r="AE100" s="77">
        <v>1</v>
      </c>
      <c r="AF100" s="77">
        <v>5</v>
      </c>
      <c r="AG100" s="78">
        <v>5</v>
      </c>
      <c r="AH100" s="76">
        <v>2</v>
      </c>
      <c r="AI100" s="77">
        <v>2</v>
      </c>
      <c r="AJ100" s="77">
        <v>3</v>
      </c>
      <c r="AK100" s="77">
        <v>2</v>
      </c>
      <c r="AL100" s="77">
        <v>3</v>
      </c>
      <c r="AM100" s="77">
        <v>3</v>
      </c>
      <c r="AN100" s="77">
        <v>2</v>
      </c>
      <c r="AO100" s="77">
        <v>1</v>
      </c>
      <c r="AP100" s="77">
        <v>0</v>
      </c>
      <c r="AQ100" s="77">
        <v>1</v>
      </c>
      <c r="AR100" s="77">
        <v>1</v>
      </c>
      <c r="AS100" s="77">
        <v>1</v>
      </c>
      <c r="AT100" s="77">
        <v>2</v>
      </c>
      <c r="AU100" s="77">
        <v>2</v>
      </c>
      <c r="AV100" s="77">
        <v>2</v>
      </c>
      <c r="AW100" s="77">
        <v>2</v>
      </c>
      <c r="AX100" s="77">
        <v>2</v>
      </c>
      <c r="AY100" s="77">
        <v>1</v>
      </c>
      <c r="AZ100" s="77">
        <v>1</v>
      </c>
      <c r="BA100" s="77">
        <v>1</v>
      </c>
      <c r="BB100" s="77">
        <v>2</v>
      </c>
      <c r="BC100" s="77">
        <v>3</v>
      </c>
      <c r="BD100" s="77">
        <v>3</v>
      </c>
      <c r="BE100" s="77">
        <v>3</v>
      </c>
      <c r="BF100" s="77">
        <v>1</v>
      </c>
      <c r="BG100" s="77">
        <v>1</v>
      </c>
      <c r="BH100" s="77">
        <v>0</v>
      </c>
      <c r="BI100" s="78">
        <v>0</v>
      </c>
      <c r="BJ100" s="25">
        <f>(((SUM('QLQ-30 + QLQ-OV28'!AF100:AG100)/2)-1)/6)*100</f>
        <v>66.666666666666657</v>
      </c>
      <c r="BK100" s="24">
        <f t="shared" si="662"/>
        <v>80</v>
      </c>
      <c r="BL100" s="24">
        <f t="shared" si="663"/>
        <v>83.333333333333343</v>
      </c>
      <c r="BM100" s="24">
        <f t="shared" si="664"/>
        <v>75</v>
      </c>
      <c r="BN100" s="24">
        <f t="shared" si="665"/>
        <v>66.666666666666671</v>
      </c>
      <c r="BO100" s="24">
        <f t="shared" si="666"/>
        <v>66.666666666666671</v>
      </c>
      <c r="BP100" s="24">
        <f t="shared" si="667"/>
        <v>33.333333333333329</v>
      </c>
      <c r="BQ100" s="24">
        <f t="shared" si="668"/>
        <v>0</v>
      </c>
      <c r="BR100" s="24">
        <f t="shared" si="669"/>
        <v>33.333333333333329</v>
      </c>
      <c r="BS100" s="24">
        <f t="shared" si="670"/>
        <v>33.333333333333329</v>
      </c>
      <c r="BT100" s="24">
        <f t="shared" si="671"/>
        <v>33.333333333333329</v>
      </c>
      <c r="BU100" s="24">
        <f t="shared" si="672"/>
        <v>33.333333333333329</v>
      </c>
      <c r="BV100" s="24">
        <f t="shared" si="673"/>
        <v>66.666666666666657</v>
      </c>
      <c r="BW100" s="24">
        <f t="shared" si="674"/>
        <v>0</v>
      </c>
      <c r="BX100" s="26">
        <f t="shared" si="675"/>
        <v>0</v>
      </c>
      <c r="BY100" s="27">
        <f t="shared" si="676"/>
        <v>16.666666666666664</v>
      </c>
      <c r="BZ100" s="24">
        <f t="shared" si="677"/>
        <v>0</v>
      </c>
      <c r="CA100" s="24">
        <f t="shared" si="678"/>
        <v>66.666666666666657</v>
      </c>
      <c r="CB100" s="24">
        <f t="shared" si="679"/>
        <v>47.619047619047613</v>
      </c>
      <c r="CC100" s="24">
        <f t="shared" si="680"/>
        <v>11.111111111111109</v>
      </c>
      <c r="CD100" s="24">
        <f t="shared" si="681"/>
        <v>0</v>
      </c>
      <c r="CE100" s="24">
        <f t="shared" si="682"/>
        <v>26.666666666666668</v>
      </c>
      <c r="CF100" s="26">
        <f t="shared" si="683"/>
        <v>0</v>
      </c>
      <c r="CG100" s="23">
        <f t="shared" si="684"/>
        <v>0</v>
      </c>
      <c r="CH100" s="16" t="e">
        <f t="shared" si="586"/>
        <v>#DIV/0!</v>
      </c>
      <c r="CI100" s="20">
        <f t="shared" si="685"/>
        <v>-16.666666666666664</v>
      </c>
      <c r="CJ100" s="71">
        <f>DANE!AY100</f>
        <v>43404</v>
      </c>
      <c r="CK100" s="76">
        <v>3</v>
      </c>
      <c r="CL100" s="77">
        <v>3</v>
      </c>
      <c r="CM100" s="77">
        <v>2</v>
      </c>
      <c r="CN100" s="77">
        <v>2</v>
      </c>
      <c r="CO100" s="77">
        <v>1</v>
      </c>
      <c r="CP100" s="77">
        <v>2</v>
      </c>
      <c r="CQ100" s="77">
        <v>3</v>
      </c>
      <c r="CR100" s="77">
        <v>2</v>
      </c>
      <c r="CS100" s="77">
        <v>2</v>
      </c>
      <c r="CT100" s="77">
        <v>3</v>
      </c>
      <c r="CU100" s="77">
        <v>2</v>
      </c>
      <c r="CV100" s="77">
        <v>3</v>
      </c>
      <c r="CW100" s="77">
        <v>2</v>
      </c>
      <c r="CX100" s="77">
        <v>2</v>
      </c>
      <c r="CY100" s="77">
        <v>2</v>
      </c>
      <c r="CZ100" s="77">
        <v>3</v>
      </c>
      <c r="DA100" s="77">
        <v>1</v>
      </c>
      <c r="DB100" s="77">
        <v>2</v>
      </c>
      <c r="DC100" s="77">
        <v>2</v>
      </c>
      <c r="DD100" s="77">
        <v>2</v>
      </c>
      <c r="DE100" s="77">
        <v>2</v>
      </c>
      <c r="DF100" s="77">
        <v>2</v>
      </c>
      <c r="DG100" s="77">
        <v>2</v>
      </c>
      <c r="DH100" s="77">
        <v>3</v>
      </c>
      <c r="DI100" s="77">
        <v>2</v>
      </c>
      <c r="DJ100" s="77">
        <v>2</v>
      </c>
      <c r="DK100" s="77">
        <v>3</v>
      </c>
      <c r="DL100" s="77">
        <v>1</v>
      </c>
      <c r="DM100" s="77">
        <v>5</v>
      </c>
      <c r="DN100" s="78">
        <v>4</v>
      </c>
      <c r="DO100" s="76">
        <v>2</v>
      </c>
      <c r="DP100" s="77">
        <v>2</v>
      </c>
      <c r="DQ100" s="77">
        <v>2</v>
      </c>
      <c r="DR100" s="77">
        <v>2</v>
      </c>
      <c r="DS100" s="77">
        <v>3</v>
      </c>
      <c r="DT100" s="77">
        <v>3</v>
      </c>
      <c r="DU100" s="77">
        <v>2</v>
      </c>
      <c r="DV100" s="77">
        <v>2</v>
      </c>
      <c r="DW100" s="77">
        <v>2</v>
      </c>
      <c r="DX100" s="77">
        <v>2</v>
      </c>
      <c r="DY100" s="77">
        <v>2</v>
      </c>
      <c r="DZ100" s="77">
        <v>2</v>
      </c>
      <c r="EA100" s="77">
        <v>2</v>
      </c>
      <c r="EB100" s="77">
        <v>2</v>
      </c>
      <c r="EC100" s="77">
        <v>2</v>
      </c>
      <c r="ED100" s="77">
        <v>2</v>
      </c>
      <c r="EE100" s="77">
        <v>2</v>
      </c>
      <c r="EF100" s="77">
        <v>1</v>
      </c>
      <c r="EG100" s="77">
        <v>1</v>
      </c>
      <c r="EH100" s="77">
        <v>2</v>
      </c>
      <c r="EI100" s="77">
        <v>2</v>
      </c>
      <c r="EJ100" s="77">
        <v>3</v>
      </c>
      <c r="EK100" s="77">
        <v>3</v>
      </c>
      <c r="EL100" s="77">
        <v>3</v>
      </c>
      <c r="EM100" s="77">
        <v>1</v>
      </c>
      <c r="EN100" s="77">
        <v>1</v>
      </c>
      <c r="EO100" s="77">
        <v>0</v>
      </c>
      <c r="EP100" s="78">
        <v>0</v>
      </c>
      <c r="EQ100" s="25">
        <f>(((SUM('QLQ-30 + QLQ-OV28'!DM100:DN100)/2)-1)/6)*100</f>
        <v>58.333333333333336</v>
      </c>
      <c r="ER100" s="24">
        <f t="shared" si="590"/>
        <v>59.999999999999986</v>
      </c>
      <c r="ES100" s="24">
        <f t="shared" si="591"/>
        <v>50</v>
      </c>
      <c r="ET100" s="24">
        <f t="shared" si="592"/>
        <v>58.333333333333329</v>
      </c>
      <c r="EU100" s="24">
        <f t="shared" si="593"/>
        <v>66.666666666666671</v>
      </c>
      <c r="EV100" s="24">
        <f t="shared" si="594"/>
        <v>50</v>
      </c>
      <c r="EW100" s="24">
        <f t="shared" si="595"/>
        <v>55.55555555555555</v>
      </c>
      <c r="EX100" s="24">
        <f t="shared" si="596"/>
        <v>33.333333333333329</v>
      </c>
      <c r="EY100" s="24">
        <f t="shared" si="597"/>
        <v>33.333333333333329</v>
      </c>
      <c r="EZ100" s="24">
        <f t="shared" si="598"/>
        <v>33.333333333333329</v>
      </c>
      <c r="FA100" s="24">
        <f t="shared" si="599"/>
        <v>33.333333333333329</v>
      </c>
      <c r="FB100" s="24">
        <f t="shared" si="600"/>
        <v>33.333333333333329</v>
      </c>
      <c r="FC100" s="24">
        <f t="shared" si="601"/>
        <v>66.666666666666657</v>
      </c>
      <c r="FD100" s="24">
        <f t="shared" si="602"/>
        <v>0</v>
      </c>
      <c r="FE100" s="26">
        <f t="shared" si="603"/>
        <v>0</v>
      </c>
      <c r="FF100" s="27">
        <f t="shared" si="604"/>
        <v>33.333333333333329</v>
      </c>
      <c r="FG100" s="24">
        <f t="shared" si="605"/>
        <v>0</v>
      </c>
      <c r="FH100" s="24">
        <f t="shared" si="606"/>
        <v>66.666666666666657</v>
      </c>
      <c r="FI100" s="24">
        <f t="shared" si="607"/>
        <v>42.857142857142854</v>
      </c>
      <c r="FJ100" s="24">
        <f t="shared" si="608"/>
        <v>33.333333333333329</v>
      </c>
      <c r="FK100" s="24">
        <f t="shared" si="609"/>
        <v>0</v>
      </c>
      <c r="FL100" s="24">
        <f t="shared" si="610"/>
        <v>33.333333333333329</v>
      </c>
      <c r="FM100" s="26">
        <f t="shared" si="611"/>
        <v>33.333333333333329</v>
      </c>
      <c r="FN100" s="23">
        <f t="shared" si="612"/>
        <v>0</v>
      </c>
      <c r="FO100" s="16" t="e">
        <f t="shared" si="587"/>
        <v>#DIV/0!</v>
      </c>
      <c r="FP100" s="20">
        <f t="shared" si="613"/>
        <v>33.333333333333329</v>
      </c>
      <c r="FQ100" s="71">
        <f>DANE!CF100</f>
        <v>43453</v>
      </c>
      <c r="FR100" s="76">
        <v>3</v>
      </c>
      <c r="FS100" s="77">
        <v>3</v>
      </c>
      <c r="FT100" s="77">
        <v>2</v>
      </c>
      <c r="FU100" s="77">
        <v>3</v>
      </c>
      <c r="FV100" s="77">
        <v>2</v>
      </c>
      <c r="FW100" s="77">
        <v>3</v>
      </c>
      <c r="FX100" s="77">
        <v>3</v>
      </c>
      <c r="FY100" s="77">
        <v>2</v>
      </c>
      <c r="FZ100" s="77">
        <v>2</v>
      </c>
      <c r="GA100" s="77">
        <v>3</v>
      </c>
      <c r="GB100" s="77">
        <v>2</v>
      </c>
      <c r="GC100" s="77">
        <v>3</v>
      </c>
      <c r="GD100" s="77">
        <v>2</v>
      </c>
      <c r="GE100" s="77">
        <v>2</v>
      </c>
      <c r="GF100" s="77">
        <v>1</v>
      </c>
      <c r="GG100" s="77">
        <v>2</v>
      </c>
      <c r="GH100" s="77">
        <v>2</v>
      </c>
      <c r="GI100" s="77">
        <v>3</v>
      </c>
      <c r="GJ100" s="77">
        <v>2</v>
      </c>
      <c r="GK100" s="77">
        <v>2</v>
      </c>
      <c r="GL100" s="77">
        <v>2</v>
      </c>
      <c r="GM100" s="77">
        <v>3</v>
      </c>
      <c r="GN100" s="77">
        <v>2</v>
      </c>
      <c r="GO100" s="77">
        <v>3</v>
      </c>
      <c r="GP100" s="77">
        <v>2</v>
      </c>
      <c r="GQ100" s="77">
        <v>2</v>
      </c>
      <c r="GR100" s="77">
        <v>3</v>
      </c>
      <c r="GS100" s="77">
        <v>2</v>
      </c>
      <c r="GT100" s="77">
        <v>4</v>
      </c>
      <c r="GU100" s="78">
        <v>4</v>
      </c>
      <c r="GV100" s="76">
        <v>2</v>
      </c>
      <c r="GW100" s="77">
        <v>3</v>
      </c>
      <c r="GX100" s="77">
        <v>3</v>
      </c>
      <c r="GY100" s="77">
        <v>2</v>
      </c>
      <c r="GZ100" s="77">
        <v>3</v>
      </c>
      <c r="HA100" s="77">
        <v>3</v>
      </c>
      <c r="HB100" s="77">
        <v>2</v>
      </c>
      <c r="HC100" s="77">
        <v>4</v>
      </c>
      <c r="HD100" s="77">
        <v>2</v>
      </c>
      <c r="HE100" s="77">
        <v>2</v>
      </c>
      <c r="HF100" s="77">
        <v>2</v>
      </c>
      <c r="HG100" s="77">
        <v>2</v>
      </c>
      <c r="HH100" s="77">
        <v>3</v>
      </c>
      <c r="HI100" s="77">
        <v>2</v>
      </c>
      <c r="HJ100" s="77">
        <v>2</v>
      </c>
      <c r="HK100" s="77">
        <v>2</v>
      </c>
      <c r="HL100" s="77">
        <v>2</v>
      </c>
      <c r="HM100" s="77">
        <v>1</v>
      </c>
      <c r="HN100" s="77">
        <v>1</v>
      </c>
      <c r="HO100" s="77">
        <v>2</v>
      </c>
      <c r="HP100" s="77">
        <v>3</v>
      </c>
      <c r="HQ100" s="77">
        <v>4</v>
      </c>
      <c r="HR100" s="77">
        <v>4</v>
      </c>
      <c r="HS100" s="77">
        <v>4</v>
      </c>
      <c r="HT100" s="77">
        <v>1</v>
      </c>
      <c r="HU100" s="77">
        <v>1</v>
      </c>
      <c r="HV100" s="77">
        <v>0</v>
      </c>
      <c r="HW100" s="78">
        <v>0</v>
      </c>
      <c r="HX100" s="25">
        <f>(((SUM('QLQ-30 + QLQ-OV28'!GT100:GU100)/2)-1)/6)*100</f>
        <v>50</v>
      </c>
      <c r="HY100" s="24">
        <f t="shared" si="614"/>
        <v>46.666666666666664</v>
      </c>
      <c r="HZ100" s="24">
        <f t="shared" si="615"/>
        <v>33.333333333333336</v>
      </c>
      <c r="IA100" s="24">
        <f t="shared" si="616"/>
        <v>50</v>
      </c>
      <c r="IB100" s="24">
        <f t="shared" si="617"/>
        <v>66.666666666666671</v>
      </c>
      <c r="IC100" s="24">
        <f t="shared" si="618"/>
        <v>50</v>
      </c>
      <c r="ID100" s="24">
        <f t="shared" si="619"/>
        <v>66.666666666666657</v>
      </c>
      <c r="IE100" s="24">
        <f t="shared" si="620"/>
        <v>16.666666666666664</v>
      </c>
      <c r="IF100" s="24">
        <f t="shared" si="621"/>
        <v>33.333333333333329</v>
      </c>
      <c r="IG100" s="24">
        <f t="shared" si="622"/>
        <v>33.333333333333329</v>
      </c>
      <c r="IH100" s="24">
        <f t="shared" si="623"/>
        <v>33.333333333333329</v>
      </c>
      <c r="II100" s="24">
        <f t="shared" si="624"/>
        <v>33.333333333333329</v>
      </c>
      <c r="IJ100" s="24">
        <f t="shared" si="625"/>
        <v>33.333333333333329</v>
      </c>
      <c r="IK100" s="24">
        <f t="shared" si="626"/>
        <v>33.333333333333329</v>
      </c>
      <c r="IL100" s="26">
        <f t="shared" si="627"/>
        <v>33.333333333333329</v>
      </c>
      <c r="IM100" s="27">
        <f t="shared" si="628"/>
        <v>50</v>
      </c>
      <c r="IN100" s="24">
        <f t="shared" si="629"/>
        <v>0</v>
      </c>
      <c r="IO100" s="24">
        <f t="shared" si="630"/>
        <v>100</v>
      </c>
      <c r="IP100" s="24">
        <f t="shared" si="631"/>
        <v>52.380952380952387</v>
      </c>
      <c r="IQ100" s="24">
        <f t="shared" si="632"/>
        <v>44.44444444444445</v>
      </c>
      <c r="IR100" s="24">
        <f t="shared" si="633"/>
        <v>0</v>
      </c>
      <c r="IS100" s="24">
        <f t="shared" si="634"/>
        <v>33.333333333333329</v>
      </c>
      <c r="IT100" s="26">
        <f t="shared" si="635"/>
        <v>66.666666666666657</v>
      </c>
      <c r="IU100" s="23">
        <f t="shared" si="636"/>
        <v>0</v>
      </c>
      <c r="IV100" s="16" t="e">
        <f t="shared" si="588"/>
        <v>#DIV/0!</v>
      </c>
      <c r="IW100" s="20">
        <f t="shared" si="637"/>
        <v>66.666666666666657</v>
      </c>
      <c r="IX100" s="71">
        <f>DANE!DM100</f>
        <v>43510</v>
      </c>
      <c r="IY100" s="76">
        <v>4</v>
      </c>
      <c r="IZ100" s="77">
        <v>4</v>
      </c>
      <c r="JA100" s="77">
        <v>3</v>
      </c>
      <c r="JB100" s="77">
        <v>3</v>
      </c>
      <c r="JC100" s="77">
        <v>2</v>
      </c>
      <c r="JD100" s="77">
        <v>3</v>
      </c>
      <c r="JE100" s="77">
        <v>4</v>
      </c>
      <c r="JF100" s="77">
        <v>2</v>
      </c>
      <c r="JG100" s="77">
        <v>2</v>
      </c>
      <c r="JH100" s="77">
        <v>4</v>
      </c>
      <c r="JI100" s="77">
        <v>2</v>
      </c>
      <c r="JJ100" s="77">
        <v>4</v>
      </c>
      <c r="JK100" s="77">
        <v>2</v>
      </c>
      <c r="JL100" s="77">
        <v>2</v>
      </c>
      <c r="JM100" s="77">
        <v>1</v>
      </c>
      <c r="JN100" s="77">
        <v>2</v>
      </c>
      <c r="JO100" s="77">
        <v>1</v>
      </c>
      <c r="JP100" s="77">
        <v>3</v>
      </c>
      <c r="JQ100" s="77">
        <v>2</v>
      </c>
      <c r="JR100" s="77">
        <v>2</v>
      </c>
      <c r="JS100" s="77">
        <v>3</v>
      </c>
      <c r="JT100" s="77">
        <v>4</v>
      </c>
      <c r="JU100" s="77">
        <v>2</v>
      </c>
      <c r="JV100" s="77">
        <v>4</v>
      </c>
      <c r="JW100" s="77">
        <v>2</v>
      </c>
      <c r="JX100" s="77">
        <v>3</v>
      </c>
      <c r="JY100" s="77">
        <v>4</v>
      </c>
      <c r="JZ100" s="77">
        <v>2</v>
      </c>
      <c r="KA100" s="77">
        <v>4</v>
      </c>
      <c r="KB100" s="78">
        <v>4</v>
      </c>
      <c r="KC100" s="76">
        <v>2</v>
      </c>
      <c r="KD100" s="77">
        <v>2</v>
      </c>
      <c r="KE100" s="77">
        <v>2</v>
      </c>
      <c r="KF100" s="77">
        <v>2</v>
      </c>
      <c r="KG100" s="77">
        <v>3</v>
      </c>
      <c r="KH100" s="77">
        <v>2</v>
      </c>
      <c r="KI100" s="77">
        <v>2</v>
      </c>
      <c r="KJ100" s="77">
        <v>4</v>
      </c>
      <c r="KK100" s="77">
        <v>2</v>
      </c>
      <c r="KL100" s="77">
        <v>2</v>
      </c>
      <c r="KM100" s="77">
        <v>3</v>
      </c>
      <c r="KN100" s="77">
        <v>3</v>
      </c>
      <c r="KO100" s="77">
        <v>3</v>
      </c>
      <c r="KP100" s="77">
        <v>2</v>
      </c>
      <c r="KQ100" s="77">
        <v>2</v>
      </c>
      <c r="KR100" s="77">
        <v>2</v>
      </c>
      <c r="KS100" s="77">
        <v>2</v>
      </c>
      <c r="KT100" s="77">
        <v>1</v>
      </c>
      <c r="KU100" s="77">
        <v>1</v>
      </c>
      <c r="KV100" s="77">
        <v>1</v>
      </c>
      <c r="KW100" s="77">
        <v>3</v>
      </c>
      <c r="KX100" s="77">
        <v>4</v>
      </c>
      <c r="KY100" s="77">
        <v>4</v>
      </c>
      <c r="KZ100" s="77">
        <v>4</v>
      </c>
      <c r="LA100" s="77">
        <v>1</v>
      </c>
      <c r="LB100" s="77">
        <v>1</v>
      </c>
      <c r="LC100" s="77">
        <v>0</v>
      </c>
      <c r="LD100" s="78">
        <v>0</v>
      </c>
      <c r="LE100" s="25">
        <f>(((SUM('QLQ-30 + QLQ-OV28'!KA100:KB100)/2)-1)/6)*100</f>
        <v>50</v>
      </c>
      <c r="LF100" s="24">
        <f t="shared" si="638"/>
        <v>26.666666666666661</v>
      </c>
      <c r="LG100" s="24">
        <f t="shared" si="639"/>
        <v>16.666666666666664</v>
      </c>
      <c r="LH100" s="24">
        <f t="shared" si="640"/>
        <v>25</v>
      </c>
      <c r="LI100" s="24">
        <f t="shared" si="641"/>
        <v>66.666666666666671</v>
      </c>
      <c r="LJ100" s="24">
        <f t="shared" si="642"/>
        <v>16.666666666666664</v>
      </c>
      <c r="LK100" s="24">
        <f t="shared" si="643"/>
        <v>88.888888888888886</v>
      </c>
      <c r="LL100" s="24">
        <f t="shared" si="644"/>
        <v>16.666666666666664</v>
      </c>
      <c r="LM100" s="24">
        <f t="shared" si="645"/>
        <v>33.333333333333329</v>
      </c>
      <c r="LN100" s="24">
        <f t="shared" si="646"/>
        <v>33.333333333333329</v>
      </c>
      <c r="LO100" s="24">
        <f t="shared" si="647"/>
        <v>33.333333333333329</v>
      </c>
      <c r="LP100" s="24">
        <f t="shared" si="648"/>
        <v>33.333333333333329</v>
      </c>
      <c r="LQ100" s="24">
        <f t="shared" si="649"/>
        <v>33.333333333333329</v>
      </c>
      <c r="LR100" s="24">
        <f t="shared" si="650"/>
        <v>0</v>
      </c>
      <c r="LS100" s="26">
        <f t="shared" si="651"/>
        <v>33.333333333333329</v>
      </c>
      <c r="LT100" s="27">
        <f t="shared" si="652"/>
        <v>33.333333333333329</v>
      </c>
      <c r="LU100" s="24">
        <f t="shared" si="653"/>
        <v>0</v>
      </c>
      <c r="LV100" s="24">
        <f t="shared" si="654"/>
        <v>100</v>
      </c>
      <c r="LW100" s="24">
        <f t="shared" si="655"/>
        <v>38.095238095238095</v>
      </c>
      <c r="LX100" s="24">
        <f t="shared" si="656"/>
        <v>66.666666666666657</v>
      </c>
      <c r="LY100" s="24">
        <f t="shared" si="657"/>
        <v>0</v>
      </c>
      <c r="LZ100" s="24">
        <f t="shared" si="658"/>
        <v>33.333333333333329</v>
      </c>
      <c r="MA100" s="26">
        <f t="shared" si="659"/>
        <v>66.666666666666657</v>
      </c>
      <c r="MB100" s="23">
        <f t="shared" si="660"/>
        <v>0</v>
      </c>
      <c r="MC100" s="16" t="e">
        <f t="shared" si="589"/>
        <v>#DIV/0!</v>
      </c>
      <c r="MD100" s="20">
        <f t="shared" si="661"/>
        <v>66.666666666666657</v>
      </c>
    </row>
    <row r="101" spans="1:342">
      <c r="A101" s="40" t="s">
        <v>105</v>
      </c>
      <c r="B101" s="4" t="str">
        <f>DANE!B101</f>
        <v>79RH</v>
      </c>
      <c r="C101" s="72">
        <f>DANE!H101</f>
        <v>43284</v>
      </c>
      <c r="D101" s="76">
        <v>1</v>
      </c>
      <c r="E101" s="77">
        <v>1</v>
      </c>
      <c r="F101" s="77">
        <v>1</v>
      </c>
      <c r="G101" s="77">
        <v>1</v>
      </c>
      <c r="H101" s="77">
        <v>1</v>
      </c>
      <c r="I101" s="77">
        <v>1</v>
      </c>
      <c r="J101" s="77">
        <v>1</v>
      </c>
      <c r="K101" s="77">
        <v>1</v>
      </c>
      <c r="L101" s="77">
        <v>1</v>
      </c>
      <c r="M101" s="77">
        <v>1</v>
      </c>
      <c r="N101" s="77">
        <v>2</v>
      </c>
      <c r="O101" s="77">
        <v>1</v>
      </c>
      <c r="P101" s="77">
        <v>2</v>
      </c>
      <c r="Q101" s="77">
        <v>1</v>
      </c>
      <c r="R101" s="77">
        <v>1</v>
      </c>
      <c r="S101" s="77">
        <v>1</v>
      </c>
      <c r="T101" s="77">
        <v>1</v>
      </c>
      <c r="U101" s="77">
        <v>1</v>
      </c>
      <c r="V101" s="77">
        <v>1</v>
      </c>
      <c r="W101" s="77">
        <v>1</v>
      </c>
      <c r="X101" s="77">
        <v>1</v>
      </c>
      <c r="Y101" s="77">
        <v>2</v>
      </c>
      <c r="Z101" s="77">
        <v>1</v>
      </c>
      <c r="AA101" s="77">
        <v>2</v>
      </c>
      <c r="AB101" s="77">
        <v>1</v>
      </c>
      <c r="AC101" s="77">
        <v>1</v>
      </c>
      <c r="AD101" s="77">
        <v>2</v>
      </c>
      <c r="AE101" s="77">
        <v>1</v>
      </c>
      <c r="AF101" s="77">
        <v>5</v>
      </c>
      <c r="AG101" s="78">
        <v>5</v>
      </c>
      <c r="AH101" s="76">
        <v>1</v>
      </c>
      <c r="AI101" s="77">
        <v>1</v>
      </c>
      <c r="AJ101" s="77">
        <v>2</v>
      </c>
      <c r="AK101" s="77">
        <v>1</v>
      </c>
      <c r="AL101" s="77">
        <v>1</v>
      </c>
      <c r="AM101" s="77">
        <v>1</v>
      </c>
      <c r="AN101" s="77">
        <v>1</v>
      </c>
      <c r="AO101" s="77">
        <v>1</v>
      </c>
      <c r="AP101" s="77">
        <v>0</v>
      </c>
      <c r="AQ101" s="77">
        <v>1</v>
      </c>
      <c r="AR101" s="77">
        <v>1</v>
      </c>
      <c r="AS101" s="77">
        <v>1</v>
      </c>
      <c r="AT101" s="77">
        <v>1</v>
      </c>
      <c r="AU101" s="77">
        <v>1</v>
      </c>
      <c r="AV101" s="77">
        <v>1</v>
      </c>
      <c r="AW101" s="77">
        <v>2</v>
      </c>
      <c r="AX101" s="77">
        <v>1</v>
      </c>
      <c r="AY101" s="77">
        <v>2</v>
      </c>
      <c r="AZ101" s="77">
        <v>2</v>
      </c>
      <c r="BA101" s="77">
        <v>2</v>
      </c>
      <c r="BB101" s="77">
        <v>2</v>
      </c>
      <c r="BC101" s="77">
        <v>2</v>
      </c>
      <c r="BD101" s="77">
        <v>2</v>
      </c>
      <c r="BE101" s="77">
        <v>2</v>
      </c>
      <c r="BF101" s="77">
        <v>1</v>
      </c>
      <c r="BG101" s="77">
        <v>1</v>
      </c>
      <c r="BH101" s="77">
        <v>0</v>
      </c>
      <c r="BI101" s="78">
        <v>0</v>
      </c>
      <c r="BJ101" s="25">
        <f>(((SUM('QLQ-30 + QLQ-OV28'!AF101:AG101)/2)-1)/6)*100</f>
        <v>66.666666666666657</v>
      </c>
      <c r="BK101" s="24">
        <f t="shared" si="662"/>
        <v>100</v>
      </c>
      <c r="BL101" s="24">
        <f t="shared" si="663"/>
        <v>100</v>
      </c>
      <c r="BM101" s="24">
        <f t="shared" si="664"/>
        <v>83.333333333333343</v>
      </c>
      <c r="BN101" s="24">
        <f t="shared" si="665"/>
        <v>100</v>
      </c>
      <c r="BO101" s="24">
        <f t="shared" si="666"/>
        <v>83.333333333333343</v>
      </c>
      <c r="BP101" s="24">
        <f t="shared" si="667"/>
        <v>0</v>
      </c>
      <c r="BQ101" s="24">
        <f t="shared" si="668"/>
        <v>0</v>
      </c>
      <c r="BR101" s="24">
        <f t="shared" si="669"/>
        <v>0</v>
      </c>
      <c r="BS101" s="24">
        <f t="shared" si="670"/>
        <v>0</v>
      </c>
      <c r="BT101" s="24">
        <f t="shared" si="671"/>
        <v>33.333333333333329</v>
      </c>
      <c r="BU101" s="24">
        <f t="shared" si="672"/>
        <v>33.333333333333329</v>
      </c>
      <c r="BV101" s="24">
        <f t="shared" si="673"/>
        <v>0</v>
      </c>
      <c r="BW101" s="24">
        <f t="shared" si="674"/>
        <v>0</v>
      </c>
      <c r="BX101" s="26">
        <f t="shared" si="675"/>
        <v>0</v>
      </c>
      <c r="BY101" s="27">
        <f t="shared" si="676"/>
        <v>33.333333333333329</v>
      </c>
      <c r="BZ101" s="24">
        <f t="shared" si="677"/>
        <v>0</v>
      </c>
      <c r="CA101" s="24">
        <f t="shared" si="678"/>
        <v>33.333333333333329</v>
      </c>
      <c r="CB101" s="24">
        <f t="shared" si="679"/>
        <v>4.7619047619047592</v>
      </c>
      <c r="CC101" s="24">
        <f t="shared" si="680"/>
        <v>0</v>
      </c>
      <c r="CD101" s="24">
        <f t="shared" si="681"/>
        <v>33.333333333333329</v>
      </c>
      <c r="CE101" s="24">
        <f t="shared" si="682"/>
        <v>6.6666666666666652</v>
      </c>
      <c r="CF101" s="26">
        <f t="shared" si="683"/>
        <v>0</v>
      </c>
      <c r="CG101" s="23">
        <f t="shared" si="684"/>
        <v>0</v>
      </c>
      <c r="CH101" s="16" t="e">
        <f t="shared" si="586"/>
        <v>#DIV/0!</v>
      </c>
      <c r="CI101" s="20">
        <f t="shared" si="685"/>
        <v>-16.666666666666664</v>
      </c>
      <c r="CJ101" s="71">
        <f>DANE!AY101</f>
        <v>43308</v>
      </c>
      <c r="CK101" s="76">
        <v>1</v>
      </c>
      <c r="CL101" s="77">
        <v>1</v>
      </c>
      <c r="CM101" s="77">
        <v>1</v>
      </c>
      <c r="CN101" s="77">
        <v>2</v>
      </c>
      <c r="CO101" s="77">
        <v>1</v>
      </c>
      <c r="CP101" s="77">
        <v>1</v>
      </c>
      <c r="CQ101" s="77">
        <v>2</v>
      </c>
      <c r="CR101" s="77">
        <v>1</v>
      </c>
      <c r="CS101" s="77">
        <v>1</v>
      </c>
      <c r="CT101" s="77">
        <v>2</v>
      </c>
      <c r="CU101" s="77">
        <v>2</v>
      </c>
      <c r="CV101" s="77">
        <v>2</v>
      </c>
      <c r="CW101" s="77">
        <v>1</v>
      </c>
      <c r="CX101" s="77">
        <v>1</v>
      </c>
      <c r="CY101" s="77">
        <v>1</v>
      </c>
      <c r="CZ101" s="77">
        <v>1</v>
      </c>
      <c r="DA101" s="77">
        <v>1</v>
      </c>
      <c r="DB101" s="77">
        <v>2</v>
      </c>
      <c r="DC101" s="77">
        <v>1</v>
      </c>
      <c r="DD101" s="77">
        <v>1</v>
      </c>
      <c r="DE101" s="77">
        <v>2</v>
      </c>
      <c r="DF101" s="77">
        <v>2</v>
      </c>
      <c r="DG101" s="77">
        <v>1</v>
      </c>
      <c r="DH101" s="77">
        <v>2</v>
      </c>
      <c r="DI101" s="77">
        <v>1</v>
      </c>
      <c r="DJ101" s="77">
        <v>2</v>
      </c>
      <c r="DK101" s="77">
        <v>2</v>
      </c>
      <c r="DL101" s="77">
        <v>1</v>
      </c>
      <c r="DM101" s="77">
        <v>5</v>
      </c>
      <c r="DN101" s="78">
        <v>4</v>
      </c>
      <c r="DO101" s="76">
        <v>1</v>
      </c>
      <c r="DP101" s="77">
        <v>1</v>
      </c>
      <c r="DQ101" s="77">
        <v>2</v>
      </c>
      <c r="DR101" s="77">
        <v>1</v>
      </c>
      <c r="DS101" s="77">
        <v>1</v>
      </c>
      <c r="DT101" s="77">
        <v>1</v>
      </c>
      <c r="DU101" s="77">
        <v>2</v>
      </c>
      <c r="DV101" s="77">
        <v>3</v>
      </c>
      <c r="DW101" s="77">
        <v>4</v>
      </c>
      <c r="DX101" s="77">
        <v>1</v>
      </c>
      <c r="DY101" s="77">
        <v>1</v>
      </c>
      <c r="DZ101" s="77">
        <v>1</v>
      </c>
      <c r="EA101" s="77">
        <v>1</v>
      </c>
      <c r="EB101" s="77">
        <v>1</v>
      </c>
      <c r="EC101" s="77">
        <v>1</v>
      </c>
      <c r="ED101" s="77">
        <v>2</v>
      </c>
      <c r="EE101" s="77">
        <v>1</v>
      </c>
      <c r="EF101" s="77">
        <v>2</v>
      </c>
      <c r="EG101" s="77">
        <v>2</v>
      </c>
      <c r="EH101" s="77">
        <v>2</v>
      </c>
      <c r="EI101" s="77">
        <v>3</v>
      </c>
      <c r="EJ101" s="77">
        <v>3</v>
      </c>
      <c r="EK101" s="77">
        <v>2</v>
      </c>
      <c r="EL101" s="77">
        <v>3</v>
      </c>
      <c r="EM101" s="77">
        <v>1</v>
      </c>
      <c r="EN101" s="77">
        <v>1</v>
      </c>
      <c r="EO101" s="77">
        <v>0</v>
      </c>
      <c r="EP101" s="78">
        <v>0</v>
      </c>
      <c r="EQ101" s="25">
        <f>(((SUM('QLQ-30 + QLQ-OV28'!DM101:DN101)/2)-1)/6)*100</f>
        <v>58.333333333333336</v>
      </c>
      <c r="ER101" s="24">
        <f t="shared" si="590"/>
        <v>93.333333333333329</v>
      </c>
      <c r="ES101" s="24">
        <f t="shared" si="591"/>
        <v>83.333333333333343</v>
      </c>
      <c r="ET101" s="24">
        <f t="shared" si="592"/>
        <v>75</v>
      </c>
      <c r="EU101" s="24">
        <f t="shared" si="593"/>
        <v>100</v>
      </c>
      <c r="EV101" s="24">
        <f t="shared" si="594"/>
        <v>66.666666666666671</v>
      </c>
      <c r="EW101" s="24">
        <f t="shared" si="595"/>
        <v>33.333333333333329</v>
      </c>
      <c r="EX101" s="24">
        <f t="shared" si="596"/>
        <v>0</v>
      </c>
      <c r="EY101" s="24">
        <f t="shared" si="597"/>
        <v>0</v>
      </c>
      <c r="EZ101" s="24">
        <f t="shared" si="598"/>
        <v>0</v>
      </c>
      <c r="FA101" s="24">
        <f t="shared" si="599"/>
        <v>33.333333333333329</v>
      </c>
      <c r="FB101" s="24">
        <f t="shared" si="600"/>
        <v>0</v>
      </c>
      <c r="FC101" s="24">
        <f t="shared" si="601"/>
        <v>0</v>
      </c>
      <c r="FD101" s="24">
        <f t="shared" si="602"/>
        <v>0</v>
      </c>
      <c r="FE101" s="26">
        <f t="shared" si="603"/>
        <v>0</v>
      </c>
      <c r="FF101" s="27">
        <f t="shared" si="604"/>
        <v>50</v>
      </c>
      <c r="FG101" s="24">
        <f t="shared" si="605"/>
        <v>0</v>
      </c>
      <c r="FH101" s="24">
        <f t="shared" si="606"/>
        <v>55.55555555555555</v>
      </c>
      <c r="FI101" s="24">
        <f t="shared" si="607"/>
        <v>9.5238095238095273</v>
      </c>
      <c r="FJ101" s="24">
        <f t="shared" si="608"/>
        <v>0</v>
      </c>
      <c r="FK101" s="24">
        <f t="shared" si="609"/>
        <v>33.333333333333329</v>
      </c>
      <c r="FL101" s="24">
        <f t="shared" si="610"/>
        <v>6.6666666666666652</v>
      </c>
      <c r="FM101" s="26">
        <f t="shared" si="611"/>
        <v>83.333333333333343</v>
      </c>
      <c r="FN101" s="23">
        <f t="shared" si="612"/>
        <v>0</v>
      </c>
      <c r="FO101" s="16" t="e">
        <f t="shared" si="587"/>
        <v>#DIV/0!</v>
      </c>
      <c r="FP101" s="20">
        <f t="shared" si="613"/>
        <v>83.333333333333343</v>
      </c>
      <c r="FQ101" s="71">
        <f>DANE!CF101</f>
        <v>43357</v>
      </c>
      <c r="FR101" s="76">
        <v>1</v>
      </c>
      <c r="FS101" s="77">
        <v>1</v>
      </c>
      <c r="FT101" s="77">
        <v>1</v>
      </c>
      <c r="FU101" s="77">
        <v>1</v>
      </c>
      <c r="FV101" s="77">
        <v>1</v>
      </c>
      <c r="FW101" s="77">
        <v>1</v>
      </c>
      <c r="FX101" s="77">
        <v>2</v>
      </c>
      <c r="FY101" s="77">
        <v>1</v>
      </c>
      <c r="FZ101" s="77">
        <v>1</v>
      </c>
      <c r="GA101" s="77">
        <v>2</v>
      </c>
      <c r="GB101" s="77">
        <v>1</v>
      </c>
      <c r="GC101" s="77">
        <v>2</v>
      </c>
      <c r="GD101" s="77">
        <v>1</v>
      </c>
      <c r="GE101" s="77">
        <v>1</v>
      </c>
      <c r="GF101" s="77">
        <v>1</v>
      </c>
      <c r="GG101" s="77">
        <v>1</v>
      </c>
      <c r="GH101" s="77">
        <v>1</v>
      </c>
      <c r="GI101" s="77">
        <v>2</v>
      </c>
      <c r="GJ101" s="77">
        <v>1</v>
      </c>
      <c r="GK101" s="77">
        <v>1</v>
      </c>
      <c r="GL101" s="77">
        <v>2</v>
      </c>
      <c r="GM101" s="77">
        <v>2</v>
      </c>
      <c r="GN101" s="77">
        <v>1</v>
      </c>
      <c r="GO101" s="77">
        <v>1</v>
      </c>
      <c r="GP101" s="77">
        <v>1</v>
      </c>
      <c r="GQ101" s="77">
        <v>2</v>
      </c>
      <c r="GR101" s="77">
        <v>2</v>
      </c>
      <c r="GS101" s="77">
        <v>1</v>
      </c>
      <c r="GT101" s="77">
        <v>6</v>
      </c>
      <c r="GU101" s="78">
        <v>5</v>
      </c>
      <c r="GV101" s="76">
        <v>1</v>
      </c>
      <c r="GW101" s="77">
        <v>1</v>
      </c>
      <c r="GX101" s="77">
        <v>1</v>
      </c>
      <c r="GY101" s="77">
        <v>1</v>
      </c>
      <c r="GZ101" s="77">
        <v>1</v>
      </c>
      <c r="HA101" s="77">
        <v>1</v>
      </c>
      <c r="HB101" s="77">
        <v>2</v>
      </c>
      <c r="HC101" s="77">
        <v>4</v>
      </c>
      <c r="HD101" s="77">
        <v>2</v>
      </c>
      <c r="HE101" s="77">
        <v>1</v>
      </c>
      <c r="HF101" s="77">
        <v>1</v>
      </c>
      <c r="HG101" s="77">
        <v>1</v>
      </c>
      <c r="HH101" s="77">
        <v>1</v>
      </c>
      <c r="HI101" s="77">
        <v>1</v>
      </c>
      <c r="HJ101" s="77">
        <v>1</v>
      </c>
      <c r="HK101" s="77">
        <v>2</v>
      </c>
      <c r="HL101" s="77">
        <v>1</v>
      </c>
      <c r="HM101" s="77">
        <v>1</v>
      </c>
      <c r="HN101" s="77">
        <v>1</v>
      </c>
      <c r="HO101" s="77">
        <v>2</v>
      </c>
      <c r="HP101" s="77">
        <v>2</v>
      </c>
      <c r="HQ101" s="77">
        <v>3</v>
      </c>
      <c r="HR101" s="77">
        <v>2</v>
      </c>
      <c r="HS101" s="77">
        <v>3</v>
      </c>
      <c r="HT101" s="77">
        <v>3</v>
      </c>
      <c r="HU101" s="77">
        <v>2</v>
      </c>
      <c r="HV101" s="77">
        <v>2</v>
      </c>
      <c r="HW101" s="78">
        <v>2</v>
      </c>
      <c r="HX101" s="25">
        <f>(((SUM('QLQ-30 + QLQ-OV28'!GT101:GU101)/2)-1)/6)*100</f>
        <v>75</v>
      </c>
      <c r="HY101" s="24">
        <f t="shared" si="614"/>
        <v>100</v>
      </c>
      <c r="HZ101" s="24">
        <f t="shared" si="615"/>
        <v>83.333333333333343</v>
      </c>
      <c r="IA101" s="24">
        <f t="shared" si="616"/>
        <v>83.333333333333343</v>
      </c>
      <c r="IB101" s="24">
        <f t="shared" si="617"/>
        <v>100</v>
      </c>
      <c r="IC101" s="24">
        <f t="shared" si="618"/>
        <v>66.666666666666671</v>
      </c>
      <c r="ID101" s="24">
        <f t="shared" si="619"/>
        <v>33.333333333333329</v>
      </c>
      <c r="IE101" s="24">
        <f t="shared" si="620"/>
        <v>0</v>
      </c>
      <c r="IF101" s="24">
        <f t="shared" si="621"/>
        <v>0</v>
      </c>
      <c r="IG101" s="24">
        <f t="shared" si="622"/>
        <v>0</v>
      </c>
      <c r="IH101" s="24">
        <f t="shared" si="623"/>
        <v>0</v>
      </c>
      <c r="II101" s="24">
        <f t="shared" si="624"/>
        <v>0</v>
      </c>
      <c r="IJ101" s="24">
        <f t="shared" si="625"/>
        <v>0</v>
      </c>
      <c r="IK101" s="24">
        <f t="shared" si="626"/>
        <v>0</v>
      </c>
      <c r="IL101" s="26">
        <f t="shared" si="627"/>
        <v>0</v>
      </c>
      <c r="IM101" s="27">
        <f t="shared" si="628"/>
        <v>33.333333333333329</v>
      </c>
      <c r="IN101" s="24">
        <f t="shared" si="629"/>
        <v>29.166666666666668</v>
      </c>
      <c r="IO101" s="24">
        <f t="shared" si="630"/>
        <v>55.55555555555555</v>
      </c>
      <c r="IP101" s="24">
        <f t="shared" si="631"/>
        <v>4.7619047619047592</v>
      </c>
      <c r="IQ101" s="24">
        <f t="shared" si="632"/>
        <v>0</v>
      </c>
      <c r="IR101" s="24">
        <f t="shared" si="633"/>
        <v>0</v>
      </c>
      <c r="IS101" s="24">
        <f t="shared" si="634"/>
        <v>6.6666666666666652</v>
      </c>
      <c r="IT101" s="26">
        <f t="shared" si="635"/>
        <v>66.666666666666657</v>
      </c>
      <c r="IU101" s="23">
        <f t="shared" si="636"/>
        <v>50</v>
      </c>
      <c r="IV101" s="16">
        <f t="shared" si="588"/>
        <v>29.166666666666668</v>
      </c>
      <c r="IW101" s="20">
        <f t="shared" si="637"/>
        <v>66.666666666666657</v>
      </c>
      <c r="IX101" s="71">
        <f>DANE!DM101</f>
        <v>43426</v>
      </c>
      <c r="IY101" s="76">
        <v>2</v>
      </c>
      <c r="IZ101" s="77">
        <v>2</v>
      </c>
      <c r="JA101" s="77">
        <v>1</v>
      </c>
      <c r="JB101" s="77">
        <v>2</v>
      </c>
      <c r="JC101" s="77">
        <v>1</v>
      </c>
      <c r="JD101" s="77">
        <v>2</v>
      </c>
      <c r="JE101" s="77">
        <v>2</v>
      </c>
      <c r="JF101" s="77">
        <v>1</v>
      </c>
      <c r="JG101" s="77">
        <v>1</v>
      </c>
      <c r="JH101" s="77">
        <v>2</v>
      </c>
      <c r="JI101" s="77">
        <v>2</v>
      </c>
      <c r="JJ101" s="77">
        <v>2</v>
      </c>
      <c r="JK101" s="77">
        <v>2</v>
      </c>
      <c r="JL101" s="77">
        <v>1</v>
      </c>
      <c r="JM101" s="77">
        <v>1</v>
      </c>
      <c r="JN101" s="77">
        <v>1</v>
      </c>
      <c r="JO101" s="77">
        <v>2</v>
      </c>
      <c r="JP101" s="77">
        <v>2</v>
      </c>
      <c r="JQ101" s="77">
        <v>1</v>
      </c>
      <c r="JR101" s="77">
        <v>2</v>
      </c>
      <c r="JS101" s="77">
        <v>2</v>
      </c>
      <c r="JT101" s="77">
        <v>2</v>
      </c>
      <c r="JU101" s="77">
        <v>1</v>
      </c>
      <c r="JV101" s="77">
        <v>2</v>
      </c>
      <c r="JW101" s="77">
        <v>1</v>
      </c>
      <c r="JX101" s="77">
        <v>2</v>
      </c>
      <c r="JY101" s="77">
        <v>2</v>
      </c>
      <c r="JZ101" s="77">
        <v>2</v>
      </c>
      <c r="KA101" s="77">
        <v>4</v>
      </c>
      <c r="KB101" s="78">
        <v>4</v>
      </c>
      <c r="KC101" s="76">
        <v>1</v>
      </c>
      <c r="KD101" s="77">
        <v>2</v>
      </c>
      <c r="KE101" s="77">
        <v>2</v>
      </c>
      <c r="KF101" s="77">
        <v>2</v>
      </c>
      <c r="KG101" s="77">
        <v>1</v>
      </c>
      <c r="KH101" s="77">
        <v>2</v>
      </c>
      <c r="KI101" s="77">
        <v>1</v>
      </c>
      <c r="KJ101" s="77">
        <v>4</v>
      </c>
      <c r="KK101" s="77">
        <v>2</v>
      </c>
      <c r="KL101" s="77">
        <v>2</v>
      </c>
      <c r="KM101" s="77">
        <v>2</v>
      </c>
      <c r="KN101" s="77">
        <v>2</v>
      </c>
      <c r="KO101" s="77">
        <v>2</v>
      </c>
      <c r="KP101" s="77">
        <v>2</v>
      </c>
      <c r="KQ101" s="77">
        <v>2</v>
      </c>
      <c r="KR101" s="77">
        <v>1</v>
      </c>
      <c r="KS101" s="77">
        <v>2</v>
      </c>
      <c r="KT101" s="77">
        <v>2</v>
      </c>
      <c r="KU101" s="77">
        <v>2</v>
      </c>
      <c r="KV101" s="77">
        <v>3</v>
      </c>
      <c r="KW101" s="77">
        <v>3</v>
      </c>
      <c r="KX101" s="77">
        <v>3</v>
      </c>
      <c r="KY101" s="77">
        <v>3</v>
      </c>
      <c r="KZ101" s="77">
        <v>4</v>
      </c>
      <c r="LA101" s="77">
        <v>1</v>
      </c>
      <c r="LB101" s="77">
        <v>1</v>
      </c>
      <c r="LC101" s="77">
        <v>0</v>
      </c>
      <c r="LD101" s="78">
        <v>0</v>
      </c>
      <c r="LE101" s="25">
        <f>(((SUM('QLQ-30 + QLQ-OV28'!KA101:KB101)/2)-1)/6)*100</f>
        <v>50</v>
      </c>
      <c r="LF101" s="24">
        <f t="shared" si="638"/>
        <v>80</v>
      </c>
      <c r="LG101" s="24">
        <f t="shared" si="639"/>
        <v>66.666666666666671</v>
      </c>
      <c r="LH101" s="24">
        <f t="shared" si="640"/>
        <v>75</v>
      </c>
      <c r="LI101" s="24">
        <f t="shared" si="641"/>
        <v>83.333333333333343</v>
      </c>
      <c r="LJ101" s="24">
        <f t="shared" si="642"/>
        <v>66.666666666666671</v>
      </c>
      <c r="LK101" s="24">
        <f t="shared" si="643"/>
        <v>33.333333333333329</v>
      </c>
      <c r="LL101" s="24">
        <f t="shared" si="644"/>
        <v>0</v>
      </c>
      <c r="LM101" s="24">
        <f t="shared" si="645"/>
        <v>0</v>
      </c>
      <c r="LN101" s="24">
        <f t="shared" si="646"/>
        <v>0</v>
      </c>
      <c r="LO101" s="24">
        <f t="shared" si="647"/>
        <v>33.333333333333329</v>
      </c>
      <c r="LP101" s="24">
        <f t="shared" si="648"/>
        <v>33.333333333333329</v>
      </c>
      <c r="LQ101" s="24">
        <f t="shared" si="649"/>
        <v>0</v>
      </c>
      <c r="LR101" s="24">
        <f t="shared" si="650"/>
        <v>33.333333333333329</v>
      </c>
      <c r="LS101" s="26">
        <f t="shared" si="651"/>
        <v>33.333333333333329</v>
      </c>
      <c r="LT101" s="27">
        <f t="shared" si="652"/>
        <v>66.666666666666657</v>
      </c>
      <c r="LU101" s="24">
        <f t="shared" si="653"/>
        <v>0</v>
      </c>
      <c r="LV101" s="24">
        <f t="shared" si="654"/>
        <v>77.777777777777786</v>
      </c>
      <c r="LW101" s="24">
        <f t="shared" si="655"/>
        <v>19.047619047619047</v>
      </c>
      <c r="LX101" s="24">
        <f t="shared" si="656"/>
        <v>33.333333333333329</v>
      </c>
      <c r="LY101" s="24">
        <f t="shared" si="657"/>
        <v>33.333333333333329</v>
      </c>
      <c r="LZ101" s="24">
        <f t="shared" si="658"/>
        <v>26.666666666666668</v>
      </c>
      <c r="MA101" s="26">
        <f t="shared" si="659"/>
        <v>66.666666666666657</v>
      </c>
      <c r="MB101" s="23">
        <f t="shared" si="660"/>
        <v>0</v>
      </c>
      <c r="MC101" s="16" t="e">
        <f t="shared" si="589"/>
        <v>#DIV/0!</v>
      </c>
      <c r="MD101" s="20">
        <f t="shared" si="661"/>
        <v>66.666666666666657</v>
      </c>
    </row>
    <row r="102" spans="1:342">
      <c r="A102" s="40" t="s">
        <v>106</v>
      </c>
      <c r="B102" s="4" t="str">
        <f>DANE!B102</f>
        <v>80AR</v>
      </c>
      <c r="C102" s="72">
        <f>DANE!H102</f>
        <v>43285</v>
      </c>
      <c r="D102" s="76">
        <v>1</v>
      </c>
      <c r="E102" s="77">
        <v>1</v>
      </c>
      <c r="F102" s="77">
        <v>1</v>
      </c>
      <c r="G102" s="77">
        <v>1</v>
      </c>
      <c r="H102" s="77">
        <v>1</v>
      </c>
      <c r="I102" s="77">
        <v>1</v>
      </c>
      <c r="J102" s="77">
        <v>1</v>
      </c>
      <c r="K102" s="77">
        <v>1</v>
      </c>
      <c r="L102" s="77">
        <v>1</v>
      </c>
      <c r="M102" s="77">
        <v>1</v>
      </c>
      <c r="N102" s="77">
        <v>1</v>
      </c>
      <c r="O102" s="77">
        <v>1</v>
      </c>
      <c r="P102" s="77">
        <v>1</v>
      </c>
      <c r="Q102" s="77">
        <v>1</v>
      </c>
      <c r="R102" s="77">
        <v>1</v>
      </c>
      <c r="S102" s="77">
        <v>2</v>
      </c>
      <c r="T102" s="77">
        <v>1</v>
      </c>
      <c r="U102" s="77">
        <v>1</v>
      </c>
      <c r="V102" s="77">
        <v>1</v>
      </c>
      <c r="W102" s="77">
        <v>1</v>
      </c>
      <c r="X102" s="77">
        <v>1</v>
      </c>
      <c r="Y102" s="77">
        <v>2</v>
      </c>
      <c r="Z102" s="77">
        <v>1</v>
      </c>
      <c r="AA102" s="77">
        <v>1</v>
      </c>
      <c r="AB102" s="77">
        <v>1</v>
      </c>
      <c r="AC102" s="77">
        <v>1</v>
      </c>
      <c r="AD102" s="77">
        <v>1</v>
      </c>
      <c r="AE102" s="77">
        <v>2</v>
      </c>
      <c r="AF102" s="77">
        <v>6</v>
      </c>
      <c r="AG102" s="78">
        <v>6</v>
      </c>
      <c r="AH102" s="76">
        <v>1</v>
      </c>
      <c r="AI102" s="77">
        <v>1</v>
      </c>
      <c r="AJ102" s="77">
        <v>1</v>
      </c>
      <c r="AK102" s="77">
        <v>1</v>
      </c>
      <c r="AL102" s="77">
        <v>2</v>
      </c>
      <c r="AM102" s="77">
        <v>1</v>
      </c>
      <c r="AN102" s="77">
        <v>1</v>
      </c>
      <c r="AO102" s="77">
        <v>1</v>
      </c>
      <c r="AP102" s="77">
        <v>0</v>
      </c>
      <c r="AQ102" s="77">
        <v>1</v>
      </c>
      <c r="AR102" s="77">
        <v>1</v>
      </c>
      <c r="AS102" s="77">
        <v>1</v>
      </c>
      <c r="AT102" s="77">
        <v>1</v>
      </c>
      <c r="AU102" s="77">
        <v>1</v>
      </c>
      <c r="AV102" s="77">
        <v>1</v>
      </c>
      <c r="AW102" s="77">
        <v>2</v>
      </c>
      <c r="AX102" s="77">
        <v>2</v>
      </c>
      <c r="AY102" s="77">
        <v>2</v>
      </c>
      <c r="AZ102" s="77">
        <v>2</v>
      </c>
      <c r="BA102" s="77">
        <v>1</v>
      </c>
      <c r="BB102" s="77">
        <v>1</v>
      </c>
      <c r="BC102" s="77">
        <v>2</v>
      </c>
      <c r="BD102" s="77">
        <v>2</v>
      </c>
      <c r="BE102" s="77">
        <v>2</v>
      </c>
      <c r="BF102" s="77">
        <v>3</v>
      </c>
      <c r="BG102" s="77">
        <v>3</v>
      </c>
      <c r="BH102" s="77">
        <v>3</v>
      </c>
      <c r="BI102" s="78">
        <v>2</v>
      </c>
      <c r="BJ102" s="25">
        <f>(((SUM('QLQ-30 + QLQ-OV28'!AF102:AG102)/2)-1)/6)*100</f>
        <v>83.333333333333343</v>
      </c>
      <c r="BK102" s="24">
        <f t="shared" si="662"/>
        <v>100</v>
      </c>
      <c r="BL102" s="24">
        <f t="shared" si="663"/>
        <v>100</v>
      </c>
      <c r="BM102" s="24">
        <f t="shared" si="664"/>
        <v>91.666666666666657</v>
      </c>
      <c r="BN102" s="24">
        <f t="shared" si="665"/>
        <v>100</v>
      </c>
      <c r="BO102" s="24">
        <f t="shared" si="666"/>
        <v>100</v>
      </c>
      <c r="BP102" s="24">
        <f t="shared" si="667"/>
        <v>0</v>
      </c>
      <c r="BQ102" s="24">
        <f t="shared" si="668"/>
        <v>0</v>
      </c>
      <c r="BR102" s="24">
        <f t="shared" si="669"/>
        <v>0</v>
      </c>
      <c r="BS102" s="24">
        <f t="shared" si="670"/>
        <v>0</v>
      </c>
      <c r="BT102" s="24">
        <f t="shared" si="671"/>
        <v>0</v>
      </c>
      <c r="BU102" s="24">
        <f t="shared" si="672"/>
        <v>0</v>
      </c>
      <c r="BV102" s="24">
        <f t="shared" si="673"/>
        <v>33.333333333333329</v>
      </c>
      <c r="BW102" s="24">
        <f t="shared" si="674"/>
        <v>0</v>
      </c>
      <c r="BX102" s="26">
        <f t="shared" si="675"/>
        <v>33.333333333333329</v>
      </c>
      <c r="BY102" s="27">
        <f t="shared" si="676"/>
        <v>0</v>
      </c>
      <c r="BZ102" s="24">
        <f t="shared" si="677"/>
        <v>45.833333333333329</v>
      </c>
      <c r="CA102" s="24">
        <f t="shared" si="678"/>
        <v>33.333333333333329</v>
      </c>
      <c r="CB102" s="24">
        <f t="shared" si="679"/>
        <v>4.7619047619047592</v>
      </c>
      <c r="CC102" s="24">
        <f t="shared" si="680"/>
        <v>0</v>
      </c>
      <c r="CD102" s="24">
        <f t="shared" si="681"/>
        <v>33.333333333333329</v>
      </c>
      <c r="CE102" s="24">
        <f t="shared" si="682"/>
        <v>13.33333333333333</v>
      </c>
      <c r="CF102" s="26">
        <f t="shared" si="683"/>
        <v>0</v>
      </c>
      <c r="CG102" s="23">
        <f t="shared" si="684"/>
        <v>66.666666666666657</v>
      </c>
      <c r="CH102" s="16">
        <f t="shared" si="586"/>
        <v>45.833333333333329</v>
      </c>
      <c r="CI102" s="20">
        <f t="shared" si="685"/>
        <v>-16.666666666666664</v>
      </c>
      <c r="CJ102" s="71">
        <f>DANE!AY102</f>
        <v>43313</v>
      </c>
      <c r="CK102" s="76">
        <v>2</v>
      </c>
      <c r="CL102" s="77">
        <v>2</v>
      </c>
      <c r="CM102" s="77">
        <v>1</v>
      </c>
      <c r="CN102" s="77">
        <v>2</v>
      </c>
      <c r="CO102" s="77">
        <v>1</v>
      </c>
      <c r="CP102" s="77">
        <v>2</v>
      </c>
      <c r="CQ102" s="77">
        <v>2</v>
      </c>
      <c r="CR102" s="77">
        <v>2</v>
      </c>
      <c r="CS102" s="77">
        <v>2</v>
      </c>
      <c r="CT102" s="77">
        <v>2</v>
      </c>
      <c r="CU102" s="77">
        <v>2</v>
      </c>
      <c r="CV102" s="77">
        <v>2</v>
      </c>
      <c r="CW102" s="77">
        <v>2</v>
      </c>
      <c r="CX102" s="77">
        <v>2</v>
      </c>
      <c r="CY102" s="77">
        <v>1</v>
      </c>
      <c r="CZ102" s="77">
        <v>2</v>
      </c>
      <c r="DA102" s="77">
        <v>1</v>
      </c>
      <c r="DB102" s="77">
        <v>2</v>
      </c>
      <c r="DC102" s="77">
        <v>1</v>
      </c>
      <c r="DD102" s="77">
        <v>1</v>
      </c>
      <c r="DE102" s="77">
        <v>2</v>
      </c>
      <c r="DF102" s="77">
        <v>2</v>
      </c>
      <c r="DG102" s="77">
        <v>2</v>
      </c>
      <c r="DH102" s="77">
        <v>2</v>
      </c>
      <c r="DI102" s="77">
        <v>1</v>
      </c>
      <c r="DJ102" s="77">
        <v>2</v>
      </c>
      <c r="DK102" s="77">
        <v>2</v>
      </c>
      <c r="DL102" s="77">
        <v>2</v>
      </c>
      <c r="DM102" s="77">
        <v>5</v>
      </c>
      <c r="DN102" s="78">
        <v>4</v>
      </c>
      <c r="DO102" s="76">
        <v>2</v>
      </c>
      <c r="DP102" s="77">
        <v>2</v>
      </c>
      <c r="DQ102" s="77">
        <v>2</v>
      </c>
      <c r="DR102" s="77">
        <v>2</v>
      </c>
      <c r="DS102" s="77">
        <v>2</v>
      </c>
      <c r="DT102" s="77">
        <v>2</v>
      </c>
      <c r="DU102" s="77">
        <v>1</v>
      </c>
      <c r="DV102" s="77">
        <v>2</v>
      </c>
      <c r="DW102" s="77">
        <v>2</v>
      </c>
      <c r="DX102" s="77">
        <v>2</v>
      </c>
      <c r="DY102" s="77">
        <v>2</v>
      </c>
      <c r="DZ102" s="77">
        <v>2</v>
      </c>
      <c r="EA102" s="77">
        <v>2</v>
      </c>
      <c r="EB102" s="77">
        <v>2</v>
      </c>
      <c r="EC102" s="77">
        <v>1</v>
      </c>
      <c r="ED102" s="77">
        <v>2</v>
      </c>
      <c r="EE102" s="77">
        <v>2</v>
      </c>
      <c r="EF102" s="77">
        <v>2</v>
      </c>
      <c r="EG102" s="77">
        <v>2</v>
      </c>
      <c r="EH102" s="77">
        <v>2</v>
      </c>
      <c r="EI102" s="77">
        <v>3</v>
      </c>
      <c r="EJ102" s="77">
        <v>3</v>
      </c>
      <c r="EK102" s="77">
        <v>3</v>
      </c>
      <c r="EL102" s="77">
        <v>3</v>
      </c>
      <c r="EM102" s="77">
        <v>1</v>
      </c>
      <c r="EN102" s="77">
        <v>1</v>
      </c>
      <c r="EO102" s="77">
        <v>0</v>
      </c>
      <c r="EP102" s="78">
        <v>0</v>
      </c>
      <c r="EQ102" s="25">
        <f>(((SUM('QLQ-30 + QLQ-OV28'!DM102:DN102)/2)-1)/6)*100</f>
        <v>58.333333333333336</v>
      </c>
      <c r="ER102" s="24">
        <f t="shared" si="590"/>
        <v>80</v>
      </c>
      <c r="ES102" s="24">
        <f t="shared" si="591"/>
        <v>66.666666666666671</v>
      </c>
      <c r="ET102" s="24">
        <f t="shared" si="592"/>
        <v>66.666666666666671</v>
      </c>
      <c r="EU102" s="24">
        <f t="shared" si="593"/>
        <v>100</v>
      </c>
      <c r="EV102" s="24">
        <f t="shared" si="594"/>
        <v>66.666666666666671</v>
      </c>
      <c r="EW102" s="24">
        <f t="shared" si="595"/>
        <v>33.333333333333329</v>
      </c>
      <c r="EX102" s="24">
        <f t="shared" si="596"/>
        <v>16.666666666666664</v>
      </c>
      <c r="EY102" s="24">
        <f t="shared" si="597"/>
        <v>16.666666666666664</v>
      </c>
      <c r="EZ102" s="24">
        <f t="shared" si="598"/>
        <v>33.333333333333329</v>
      </c>
      <c r="FA102" s="24">
        <f t="shared" si="599"/>
        <v>33.333333333333329</v>
      </c>
      <c r="FB102" s="24">
        <f t="shared" si="600"/>
        <v>33.333333333333329</v>
      </c>
      <c r="FC102" s="24">
        <f t="shared" si="601"/>
        <v>33.333333333333329</v>
      </c>
      <c r="FD102" s="24">
        <f t="shared" si="602"/>
        <v>0</v>
      </c>
      <c r="FE102" s="26">
        <f t="shared" si="603"/>
        <v>33.333333333333329</v>
      </c>
      <c r="FF102" s="27">
        <f t="shared" si="604"/>
        <v>50</v>
      </c>
      <c r="FG102" s="24">
        <f t="shared" si="605"/>
        <v>0</v>
      </c>
      <c r="FH102" s="24">
        <f t="shared" si="606"/>
        <v>66.666666666666657</v>
      </c>
      <c r="FI102" s="24">
        <f t="shared" si="607"/>
        <v>28.571428571428577</v>
      </c>
      <c r="FJ102" s="24">
        <f t="shared" si="608"/>
        <v>33.333333333333329</v>
      </c>
      <c r="FK102" s="24">
        <f t="shared" si="609"/>
        <v>33.333333333333329</v>
      </c>
      <c r="FL102" s="24">
        <f t="shared" si="610"/>
        <v>26.666666666666668</v>
      </c>
      <c r="FM102" s="26">
        <f t="shared" si="611"/>
        <v>33.333333333333329</v>
      </c>
      <c r="FN102" s="23">
        <f t="shared" si="612"/>
        <v>0</v>
      </c>
      <c r="FO102" s="16" t="e">
        <f t="shared" si="587"/>
        <v>#DIV/0!</v>
      </c>
      <c r="FP102" s="20">
        <f t="shared" si="613"/>
        <v>33.333333333333329</v>
      </c>
      <c r="FQ102" s="71">
        <f>DANE!CF102</f>
        <v>43396</v>
      </c>
      <c r="FR102" s="76">
        <v>2</v>
      </c>
      <c r="FS102" s="77">
        <v>2</v>
      </c>
      <c r="FT102" s="77">
        <v>2</v>
      </c>
      <c r="FU102" s="77">
        <v>2</v>
      </c>
      <c r="FV102" s="77">
        <v>1</v>
      </c>
      <c r="FW102" s="77">
        <v>2</v>
      </c>
      <c r="FX102" s="77">
        <v>3</v>
      </c>
      <c r="FY102" s="77">
        <v>2</v>
      </c>
      <c r="FZ102" s="77">
        <v>2</v>
      </c>
      <c r="GA102" s="77">
        <v>2</v>
      </c>
      <c r="GB102" s="77">
        <v>2</v>
      </c>
      <c r="GC102" s="77">
        <v>2</v>
      </c>
      <c r="GD102" s="77">
        <v>2</v>
      </c>
      <c r="GE102" s="77">
        <v>2</v>
      </c>
      <c r="GF102" s="77">
        <v>2</v>
      </c>
      <c r="GG102" s="77">
        <v>2</v>
      </c>
      <c r="GH102" s="77">
        <v>1</v>
      </c>
      <c r="GI102" s="77">
        <v>2</v>
      </c>
      <c r="GJ102" s="77">
        <v>2</v>
      </c>
      <c r="GK102" s="77">
        <v>2</v>
      </c>
      <c r="GL102" s="77">
        <v>2</v>
      </c>
      <c r="GM102" s="77">
        <v>3</v>
      </c>
      <c r="GN102" s="77">
        <v>3</v>
      </c>
      <c r="GO102" s="77">
        <v>3</v>
      </c>
      <c r="GP102" s="77">
        <v>1</v>
      </c>
      <c r="GQ102" s="77">
        <v>3</v>
      </c>
      <c r="GR102" s="77">
        <v>3</v>
      </c>
      <c r="GS102" s="77">
        <v>3</v>
      </c>
      <c r="GT102" s="77">
        <v>4</v>
      </c>
      <c r="GU102" s="78">
        <v>4</v>
      </c>
      <c r="GV102" s="76">
        <v>2</v>
      </c>
      <c r="GW102" s="77">
        <v>3</v>
      </c>
      <c r="GX102" s="77">
        <v>3</v>
      </c>
      <c r="GY102" s="77">
        <v>2</v>
      </c>
      <c r="GZ102" s="77">
        <v>3</v>
      </c>
      <c r="HA102" s="77">
        <v>3</v>
      </c>
      <c r="HB102" s="77">
        <v>2</v>
      </c>
      <c r="HC102" s="77">
        <v>4</v>
      </c>
      <c r="HD102" s="77">
        <v>4</v>
      </c>
      <c r="HE102" s="77">
        <v>2</v>
      </c>
      <c r="HF102" s="77">
        <v>3</v>
      </c>
      <c r="HG102" s="77">
        <v>3</v>
      </c>
      <c r="HH102" s="77">
        <v>3</v>
      </c>
      <c r="HI102" s="77">
        <v>3</v>
      </c>
      <c r="HJ102" s="77">
        <v>2</v>
      </c>
      <c r="HK102" s="77">
        <v>2</v>
      </c>
      <c r="HL102" s="77">
        <v>2</v>
      </c>
      <c r="HM102" s="77">
        <v>2</v>
      </c>
      <c r="HN102" s="77">
        <v>2</v>
      </c>
      <c r="HO102" s="77">
        <v>3</v>
      </c>
      <c r="HP102" s="77">
        <v>3</v>
      </c>
      <c r="HQ102" s="77">
        <v>4</v>
      </c>
      <c r="HR102" s="77">
        <v>4</v>
      </c>
      <c r="HS102" s="77">
        <v>4</v>
      </c>
      <c r="HT102" s="77">
        <v>1</v>
      </c>
      <c r="HU102" s="77">
        <v>1</v>
      </c>
      <c r="HV102" s="77">
        <v>0</v>
      </c>
      <c r="HW102" s="78">
        <v>0</v>
      </c>
      <c r="HX102" s="25">
        <f>(((SUM('QLQ-30 + QLQ-OV28'!GT102:GU102)/2)-1)/6)*100</f>
        <v>50</v>
      </c>
      <c r="HY102" s="24">
        <f t="shared" si="614"/>
        <v>73.333333333333343</v>
      </c>
      <c r="HZ102" s="24">
        <f t="shared" si="615"/>
        <v>50</v>
      </c>
      <c r="IA102" s="24">
        <f t="shared" si="616"/>
        <v>41.666666666666664</v>
      </c>
      <c r="IB102" s="24">
        <f t="shared" si="617"/>
        <v>83.333333333333343</v>
      </c>
      <c r="IC102" s="24">
        <f t="shared" si="618"/>
        <v>33.333333333333336</v>
      </c>
      <c r="ID102" s="24">
        <f t="shared" si="619"/>
        <v>33.333333333333329</v>
      </c>
      <c r="IE102" s="24">
        <f t="shared" si="620"/>
        <v>33.333333333333329</v>
      </c>
      <c r="IF102" s="24">
        <f t="shared" si="621"/>
        <v>33.333333333333329</v>
      </c>
      <c r="IG102" s="24">
        <f t="shared" si="622"/>
        <v>33.333333333333329</v>
      </c>
      <c r="IH102" s="24">
        <f t="shared" si="623"/>
        <v>33.333333333333329</v>
      </c>
      <c r="II102" s="24">
        <f t="shared" si="624"/>
        <v>33.333333333333329</v>
      </c>
      <c r="IJ102" s="24">
        <f t="shared" si="625"/>
        <v>33.333333333333329</v>
      </c>
      <c r="IK102" s="24">
        <f t="shared" si="626"/>
        <v>0</v>
      </c>
      <c r="IL102" s="26">
        <f t="shared" si="627"/>
        <v>66.666666666666657</v>
      </c>
      <c r="IM102" s="27">
        <f t="shared" si="628"/>
        <v>66.666666666666657</v>
      </c>
      <c r="IN102" s="24">
        <f t="shared" si="629"/>
        <v>0</v>
      </c>
      <c r="IO102" s="24">
        <f t="shared" si="630"/>
        <v>100</v>
      </c>
      <c r="IP102" s="24">
        <f t="shared" si="631"/>
        <v>52.380952380952387</v>
      </c>
      <c r="IQ102" s="24">
        <f t="shared" si="632"/>
        <v>66.666666666666657</v>
      </c>
      <c r="IR102" s="24">
        <f t="shared" si="633"/>
        <v>33.333333333333329</v>
      </c>
      <c r="IS102" s="24">
        <f t="shared" si="634"/>
        <v>40.000000000000007</v>
      </c>
      <c r="IT102" s="26">
        <f t="shared" si="635"/>
        <v>100</v>
      </c>
      <c r="IU102" s="23">
        <f t="shared" si="636"/>
        <v>0</v>
      </c>
      <c r="IV102" s="16" t="e">
        <f t="shared" si="588"/>
        <v>#DIV/0!</v>
      </c>
      <c r="IW102" s="20">
        <f t="shared" si="637"/>
        <v>100</v>
      </c>
      <c r="IX102" s="71">
        <f>DANE!DM102</f>
        <v>43475</v>
      </c>
      <c r="IY102" s="76">
        <v>2</v>
      </c>
      <c r="IZ102" s="77">
        <v>3</v>
      </c>
      <c r="JA102" s="77">
        <v>2</v>
      </c>
      <c r="JB102" s="77">
        <v>2</v>
      </c>
      <c r="JC102" s="77">
        <v>2</v>
      </c>
      <c r="JD102" s="77">
        <v>3</v>
      </c>
      <c r="JE102" s="77">
        <v>3</v>
      </c>
      <c r="JF102" s="77">
        <v>2</v>
      </c>
      <c r="JG102" s="77">
        <v>2</v>
      </c>
      <c r="JH102" s="77">
        <v>3</v>
      </c>
      <c r="JI102" s="77">
        <v>2</v>
      </c>
      <c r="JJ102" s="77">
        <v>3</v>
      </c>
      <c r="JK102" s="77">
        <v>3</v>
      </c>
      <c r="JL102" s="77">
        <v>2</v>
      </c>
      <c r="JM102" s="77">
        <v>2</v>
      </c>
      <c r="JN102" s="77">
        <v>2</v>
      </c>
      <c r="JO102" s="77">
        <v>1</v>
      </c>
      <c r="JP102" s="77">
        <v>3</v>
      </c>
      <c r="JQ102" s="77">
        <v>3</v>
      </c>
      <c r="JR102" s="77">
        <v>2</v>
      </c>
      <c r="JS102" s="77">
        <v>2</v>
      </c>
      <c r="JT102" s="77">
        <v>3</v>
      </c>
      <c r="JU102" s="77">
        <v>2</v>
      </c>
      <c r="JV102" s="77">
        <v>3</v>
      </c>
      <c r="JW102" s="77">
        <v>1</v>
      </c>
      <c r="JX102" s="77">
        <v>3</v>
      </c>
      <c r="JY102" s="77">
        <v>3</v>
      </c>
      <c r="JZ102" s="77">
        <v>3</v>
      </c>
      <c r="KA102" s="77">
        <v>4</v>
      </c>
      <c r="KB102" s="78">
        <v>4</v>
      </c>
      <c r="KC102" s="76">
        <v>2</v>
      </c>
      <c r="KD102" s="77">
        <v>3</v>
      </c>
      <c r="KE102" s="77">
        <v>3</v>
      </c>
      <c r="KF102" s="77">
        <v>2</v>
      </c>
      <c r="KG102" s="77">
        <v>3</v>
      </c>
      <c r="KH102" s="77">
        <v>3</v>
      </c>
      <c r="KI102" s="77">
        <v>2</v>
      </c>
      <c r="KJ102" s="77">
        <v>4</v>
      </c>
      <c r="KK102" s="77">
        <v>4</v>
      </c>
      <c r="KL102" s="77">
        <v>2</v>
      </c>
      <c r="KM102" s="77">
        <v>3</v>
      </c>
      <c r="KN102" s="77">
        <v>3</v>
      </c>
      <c r="KO102" s="77">
        <v>3</v>
      </c>
      <c r="KP102" s="77">
        <v>2</v>
      </c>
      <c r="KQ102" s="77">
        <v>2</v>
      </c>
      <c r="KR102" s="77">
        <v>2</v>
      </c>
      <c r="KS102" s="77">
        <v>3</v>
      </c>
      <c r="KT102" s="77">
        <v>2</v>
      </c>
      <c r="KU102" s="77">
        <v>2</v>
      </c>
      <c r="KV102" s="77">
        <v>3</v>
      </c>
      <c r="KW102" s="77">
        <v>3</v>
      </c>
      <c r="KX102" s="77">
        <v>4</v>
      </c>
      <c r="KY102" s="77">
        <v>4</v>
      </c>
      <c r="KZ102" s="77">
        <v>4</v>
      </c>
      <c r="LA102" s="77">
        <v>1</v>
      </c>
      <c r="LB102" s="77">
        <v>1</v>
      </c>
      <c r="LC102" s="77">
        <v>0</v>
      </c>
      <c r="LD102" s="78">
        <v>0</v>
      </c>
      <c r="LE102" s="25">
        <f>(((SUM('QLQ-30 + QLQ-OV28'!KA102:KB102)/2)-1)/6)*100</f>
        <v>50</v>
      </c>
      <c r="LF102" s="24">
        <f t="shared" si="638"/>
        <v>59.999999999999986</v>
      </c>
      <c r="LG102" s="24">
        <f t="shared" si="639"/>
        <v>33.333333333333336</v>
      </c>
      <c r="LH102" s="24">
        <f t="shared" si="640"/>
        <v>50</v>
      </c>
      <c r="LI102" s="24">
        <f t="shared" si="641"/>
        <v>83.333333333333343</v>
      </c>
      <c r="LJ102" s="24">
        <f t="shared" si="642"/>
        <v>33.333333333333336</v>
      </c>
      <c r="LK102" s="24">
        <f t="shared" si="643"/>
        <v>66.666666666666657</v>
      </c>
      <c r="LL102" s="24">
        <f t="shared" si="644"/>
        <v>33.333333333333329</v>
      </c>
      <c r="LM102" s="24">
        <f t="shared" si="645"/>
        <v>50</v>
      </c>
      <c r="LN102" s="24">
        <f t="shared" si="646"/>
        <v>33.333333333333329</v>
      </c>
      <c r="LO102" s="24">
        <f t="shared" si="647"/>
        <v>33.333333333333329</v>
      </c>
      <c r="LP102" s="24">
        <f t="shared" si="648"/>
        <v>66.666666666666657</v>
      </c>
      <c r="LQ102" s="24">
        <f t="shared" si="649"/>
        <v>33.333333333333329</v>
      </c>
      <c r="LR102" s="24">
        <f t="shared" si="650"/>
        <v>0</v>
      </c>
      <c r="LS102" s="26">
        <f t="shared" si="651"/>
        <v>66.666666666666657</v>
      </c>
      <c r="LT102" s="27">
        <f t="shared" si="652"/>
        <v>66.666666666666657</v>
      </c>
      <c r="LU102" s="24">
        <f t="shared" si="653"/>
        <v>0</v>
      </c>
      <c r="LV102" s="24">
        <f t="shared" si="654"/>
        <v>100</v>
      </c>
      <c r="LW102" s="24">
        <f t="shared" si="655"/>
        <v>52.380952380952387</v>
      </c>
      <c r="LX102" s="24">
        <f t="shared" si="656"/>
        <v>66.666666666666657</v>
      </c>
      <c r="LY102" s="24">
        <f t="shared" si="657"/>
        <v>33.333333333333329</v>
      </c>
      <c r="LZ102" s="24">
        <f t="shared" si="658"/>
        <v>40.000000000000007</v>
      </c>
      <c r="MA102" s="26">
        <f t="shared" si="659"/>
        <v>100</v>
      </c>
      <c r="MB102" s="23">
        <f t="shared" si="660"/>
        <v>0</v>
      </c>
      <c r="MC102" s="16" t="e">
        <f t="shared" si="589"/>
        <v>#DIV/0!</v>
      </c>
      <c r="MD102" s="20">
        <f t="shared" si="661"/>
        <v>100</v>
      </c>
    </row>
    <row r="103" spans="1:342">
      <c r="A103" s="40" t="s">
        <v>107</v>
      </c>
      <c r="B103" s="4" t="str">
        <f>DANE!B103</f>
        <v>90KT</v>
      </c>
      <c r="C103" s="72">
        <f>DANE!H103</f>
        <v>43698</v>
      </c>
      <c r="D103" s="76">
        <v>2</v>
      </c>
      <c r="E103" s="77">
        <v>2</v>
      </c>
      <c r="F103" s="77">
        <v>1</v>
      </c>
      <c r="G103" s="77">
        <v>2</v>
      </c>
      <c r="H103" s="77">
        <v>1</v>
      </c>
      <c r="I103" s="77">
        <v>2</v>
      </c>
      <c r="J103" s="77">
        <v>2</v>
      </c>
      <c r="K103" s="77">
        <v>2</v>
      </c>
      <c r="L103" s="77">
        <v>2</v>
      </c>
      <c r="M103" s="77">
        <v>2</v>
      </c>
      <c r="N103" s="77">
        <v>2</v>
      </c>
      <c r="O103" s="77">
        <v>2</v>
      </c>
      <c r="P103" s="77">
        <v>2</v>
      </c>
      <c r="Q103" s="77">
        <v>1</v>
      </c>
      <c r="R103" s="77">
        <v>1</v>
      </c>
      <c r="S103" s="77">
        <v>3</v>
      </c>
      <c r="T103" s="77">
        <v>1</v>
      </c>
      <c r="U103" s="77">
        <v>2</v>
      </c>
      <c r="V103" s="77">
        <v>2</v>
      </c>
      <c r="W103" s="77">
        <v>2</v>
      </c>
      <c r="X103" s="77">
        <v>2</v>
      </c>
      <c r="Y103" s="77">
        <v>3</v>
      </c>
      <c r="Z103" s="77">
        <v>2</v>
      </c>
      <c r="AA103" s="77">
        <v>3</v>
      </c>
      <c r="AB103" s="77">
        <v>1</v>
      </c>
      <c r="AC103" s="77">
        <v>2</v>
      </c>
      <c r="AD103" s="77">
        <v>3</v>
      </c>
      <c r="AE103" s="77">
        <v>2</v>
      </c>
      <c r="AF103" s="77">
        <v>4</v>
      </c>
      <c r="AG103" s="78">
        <v>4</v>
      </c>
      <c r="AH103" s="76">
        <v>2</v>
      </c>
      <c r="AI103" s="77">
        <v>2</v>
      </c>
      <c r="AJ103" s="77">
        <v>3</v>
      </c>
      <c r="AK103" s="77">
        <v>1</v>
      </c>
      <c r="AL103" s="77">
        <v>2</v>
      </c>
      <c r="AM103" s="77">
        <v>2</v>
      </c>
      <c r="AN103" s="77">
        <v>2</v>
      </c>
      <c r="AO103" s="77">
        <v>1</v>
      </c>
      <c r="AP103" s="77">
        <v>0</v>
      </c>
      <c r="AQ103" s="77">
        <v>1</v>
      </c>
      <c r="AR103" s="77">
        <v>1</v>
      </c>
      <c r="AS103" s="77">
        <v>1</v>
      </c>
      <c r="AT103" s="77">
        <v>1</v>
      </c>
      <c r="AU103" s="77">
        <v>2</v>
      </c>
      <c r="AV103" s="77">
        <v>1</v>
      </c>
      <c r="AW103" s="77">
        <v>2</v>
      </c>
      <c r="AX103" s="77">
        <v>2</v>
      </c>
      <c r="AY103" s="77">
        <v>1</v>
      </c>
      <c r="AZ103" s="77">
        <v>1</v>
      </c>
      <c r="BA103" s="77">
        <v>2</v>
      </c>
      <c r="BB103" s="77">
        <v>2</v>
      </c>
      <c r="BC103" s="77">
        <v>3</v>
      </c>
      <c r="BD103" s="77">
        <v>3</v>
      </c>
      <c r="BE103" s="77">
        <v>4</v>
      </c>
      <c r="BF103" s="77">
        <v>1</v>
      </c>
      <c r="BG103" s="77">
        <v>1</v>
      </c>
      <c r="BH103" s="77">
        <v>0</v>
      </c>
      <c r="BI103" s="78">
        <v>0</v>
      </c>
      <c r="BJ103" s="25">
        <f>(((SUM('QLQ-30 + QLQ-OV28'!AF103:AG103)/2)-1)/6)*100</f>
        <v>50</v>
      </c>
      <c r="BK103" s="24">
        <f t="shared" si="662"/>
        <v>80</v>
      </c>
      <c r="BL103" s="24">
        <f t="shared" si="663"/>
        <v>66.666666666666671</v>
      </c>
      <c r="BM103" s="24">
        <f t="shared" si="664"/>
        <v>50</v>
      </c>
      <c r="BN103" s="24">
        <f t="shared" si="665"/>
        <v>83.333333333333343</v>
      </c>
      <c r="BO103" s="24">
        <f t="shared" si="666"/>
        <v>50</v>
      </c>
      <c r="BP103" s="24">
        <f t="shared" si="667"/>
        <v>33.333333333333329</v>
      </c>
      <c r="BQ103" s="24">
        <f t="shared" si="668"/>
        <v>0</v>
      </c>
      <c r="BR103" s="24">
        <f t="shared" si="669"/>
        <v>33.333333333333329</v>
      </c>
      <c r="BS103" s="24">
        <f t="shared" si="670"/>
        <v>33.333333333333329</v>
      </c>
      <c r="BT103" s="24">
        <f t="shared" si="671"/>
        <v>33.333333333333329</v>
      </c>
      <c r="BU103" s="24">
        <f t="shared" si="672"/>
        <v>33.333333333333329</v>
      </c>
      <c r="BV103" s="24">
        <f t="shared" si="673"/>
        <v>66.666666666666657</v>
      </c>
      <c r="BW103" s="24">
        <f t="shared" si="674"/>
        <v>0</v>
      </c>
      <c r="BX103" s="26">
        <f t="shared" si="675"/>
        <v>33.333333333333329</v>
      </c>
      <c r="BY103" s="27">
        <f t="shared" si="676"/>
        <v>33.333333333333329</v>
      </c>
      <c r="BZ103" s="24">
        <f t="shared" si="677"/>
        <v>0</v>
      </c>
      <c r="CA103" s="24">
        <f t="shared" si="678"/>
        <v>77.777777777777786</v>
      </c>
      <c r="CB103" s="24">
        <f t="shared" si="679"/>
        <v>33.333333333333329</v>
      </c>
      <c r="CC103" s="24">
        <f t="shared" si="680"/>
        <v>0</v>
      </c>
      <c r="CD103" s="24">
        <f t="shared" si="681"/>
        <v>0</v>
      </c>
      <c r="CE103" s="24">
        <f t="shared" si="682"/>
        <v>20.000000000000004</v>
      </c>
      <c r="CF103" s="26">
        <f t="shared" si="683"/>
        <v>0</v>
      </c>
      <c r="CG103" s="23">
        <f t="shared" si="684"/>
        <v>0</v>
      </c>
      <c r="CH103" s="16" t="e">
        <f t="shared" si="586"/>
        <v>#DIV/0!</v>
      </c>
      <c r="CI103" s="20">
        <f t="shared" si="685"/>
        <v>-16.666666666666664</v>
      </c>
      <c r="CJ103" s="71">
        <f>DANE!AY103</f>
        <v>43721</v>
      </c>
      <c r="CK103" s="76">
        <v>2</v>
      </c>
      <c r="CL103" s="77">
        <v>3</v>
      </c>
      <c r="CM103" s="77">
        <v>2</v>
      </c>
      <c r="CN103" s="77">
        <v>2</v>
      </c>
      <c r="CO103" s="77">
        <v>2</v>
      </c>
      <c r="CP103" s="77">
        <v>3</v>
      </c>
      <c r="CQ103" s="77">
        <v>3</v>
      </c>
      <c r="CR103" s="77">
        <v>2</v>
      </c>
      <c r="CS103" s="77">
        <v>2</v>
      </c>
      <c r="CT103" s="77">
        <v>3</v>
      </c>
      <c r="CU103" s="77">
        <v>2</v>
      </c>
      <c r="CV103" s="77">
        <v>3</v>
      </c>
      <c r="CW103" s="77">
        <v>3</v>
      </c>
      <c r="CX103" s="77">
        <v>3</v>
      </c>
      <c r="CY103" s="77">
        <v>3</v>
      </c>
      <c r="CZ103" s="77">
        <v>1</v>
      </c>
      <c r="DA103" s="77">
        <v>3</v>
      </c>
      <c r="DB103" s="77">
        <v>3</v>
      </c>
      <c r="DC103" s="77">
        <v>2</v>
      </c>
      <c r="DD103" s="77">
        <v>2</v>
      </c>
      <c r="DE103" s="77">
        <v>3</v>
      </c>
      <c r="DF103" s="77">
        <v>3</v>
      </c>
      <c r="DG103" s="77">
        <v>3</v>
      </c>
      <c r="DH103" s="77">
        <v>3</v>
      </c>
      <c r="DI103" s="77">
        <v>1</v>
      </c>
      <c r="DJ103" s="77">
        <v>3</v>
      </c>
      <c r="DK103" s="77">
        <v>3</v>
      </c>
      <c r="DL103" s="77">
        <v>2</v>
      </c>
      <c r="DM103" s="77">
        <v>4</v>
      </c>
      <c r="DN103" s="78">
        <v>4</v>
      </c>
      <c r="DO103" s="76">
        <v>2</v>
      </c>
      <c r="DP103" s="77">
        <v>3</v>
      </c>
      <c r="DQ103" s="77">
        <v>3</v>
      </c>
      <c r="DR103" s="77">
        <v>3</v>
      </c>
      <c r="DS103" s="77">
        <v>3</v>
      </c>
      <c r="DT103" s="77">
        <v>3</v>
      </c>
      <c r="DU103" s="77">
        <v>3</v>
      </c>
      <c r="DV103" s="77">
        <v>2</v>
      </c>
      <c r="DW103" s="77">
        <v>3</v>
      </c>
      <c r="DX103" s="77">
        <v>2</v>
      </c>
      <c r="DY103" s="77">
        <v>3</v>
      </c>
      <c r="DZ103" s="77">
        <v>3</v>
      </c>
      <c r="EA103" s="77">
        <v>3</v>
      </c>
      <c r="EB103" s="77">
        <v>2</v>
      </c>
      <c r="EC103" s="77">
        <v>1</v>
      </c>
      <c r="ED103" s="77">
        <v>2</v>
      </c>
      <c r="EE103" s="77">
        <v>2</v>
      </c>
      <c r="EF103" s="77">
        <v>2</v>
      </c>
      <c r="EG103" s="77">
        <v>2</v>
      </c>
      <c r="EH103" s="77">
        <v>2</v>
      </c>
      <c r="EI103" s="77">
        <v>3</v>
      </c>
      <c r="EJ103" s="77">
        <v>4</v>
      </c>
      <c r="EK103" s="77">
        <v>4</v>
      </c>
      <c r="EL103" s="77">
        <v>4</v>
      </c>
      <c r="EM103" s="77">
        <v>1</v>
      </c>
      <c r="EN103" s="77">
        <v>1</v>
      </c>
      <c r="EO103" s="77">
        <v>0</v>
      </c>
      <c r="EP103" s="78">
        <v>0</v>
      </c>
      <c r="EQ103" s="25">
        <f>(((SUM('QLQ-30 + QLQ-OV28'!DM103:DN103)/2)-1)/6)*100</f>
        <v>50</v>
      </c>
      <c r="ER103" s="24">
        <f t="shared" si="590"/>
        <v>59.999999999999986</v>
      </c>
      <c r="ES103" s="24">
        <f t="shared" si="591"/>
        <v>33.333333333333336</v>
      </c>
      <c r="ET103" s="24">
        <f t="shared" si="592"/>
        <v>33.333333333333336</v>
      </c>
      <c r="EU103" s="24">
        <f t="shared" si="593"/>
        <v>83.333333333333343</v>
      </c>
      <c r="EV103" s="24">
        <f t="shared" si="594"/>
        <v>33.333333333333336</v>
      </c>
      <c r="EW103" s="24">
        <f t="shared" si="595"/>
        <v>66.666666666666657</v>
      </c>
      <c r="EX103" s="24">
        <f t="shared" si="596"/>
        <v>66.666666666666657</v>
      </c>
      <c r="EY103" s="24">
        <f t="shared" si="597"/>
        <v>33.333333333333329</v>
      </c>
      <c r="EZ103" s="24">
        <f t="shared" si="598"/>
        <v>33.333333333333329</v>
      </c>
      <c r="FA103" s="24">
        <f t="shared" si="599"/>
        <v>33.333333333333329</v>
      </c>
      <c r="FB103" s="24">
        <f t="shared" si="600"/>
        <v>66.666666666666657</v>
      </c>
      <c r="FC103" s="24">
        <f t="shared" si="601"/>
        <v>0</v>
      </c>
      <c r="FD103" s="24">
        <f t="shared" si="602"/>
        <v>66.666666666666657</v>
      </c>
      <c r="FE103" s="26">
        <f t="shared" si="603"/>
        <v>33.333333333333329</v>
      </c>
      <c r="FF103" s="27">
        <f t="shared" si="604"/>
        <v>50</v>
      </c>
      <c r="FG103" s="24">
        <f t="shared" si="605"/>
        <v>0</v>
      </c>
      <c r="FH103" s="24">
        <f t="shared" si="606"/>
        <v>100</v>
      </c>
      <c r="FI103" s="24">
        <f t="shared" si="607"/>
        <v>61.904761904761905</v>
      </c>
      <c r="FJ103" s="24">
        <f t="shared" si="608"/>
        <v>66.666666666666657</v>
      </c>
      <c r="FK103" s="24">
        <f t="shared" si="609"/>
        <v>33.333333333333329</v>
      </c>
      <c r="FL103" s="24">
        <f t="shared" si="610"/>
        <v>26.666666666666668</v>
      </c>
      <c r="FM103" s="26">
        <f t="shared" si="611"/>
        <v>50</v>
      </c>
      <c r="FN103" s="23">
        <f t="shared" si="612"/>
        <v>0</v>
      </c>
      <c r="FO103" s="16" t="e">
        <f t="shared" si="587"/>
        <v>#DIV/0!</v>
      </c>
      <c r="FP103" s="20">
        <f t="shared" si="613"/>
        <v>50</v>
      </c>
      <c r="FQ103" s="71">
        <f>DANE!CF103</f>
        <v>43769</v>
      </c>
      <c r="FR103" s="76">
        <v>3</v>
      </c>
      <c r="FS103" s="77">
        <v>3</v>
      </c>
      <c r="FT103" s="77">
        <v>2</v>
      </c>
      <c r="FU103" s="77">
        <v>3</v>
      </c>
      <c r="FV103" s="77">
        <v>2</v>
      </c>
      <c r="FW103" s="77">
        <v>3</v>
      </c>
      <c r="FX103" s="77">
        <v>4</v>
      </c>
      <c r="FY103" s="77">
        <v>2</v>
      </c>
      <c r="FZ103" s="77">
        <v>2</v>
      </c>
      <c r="GA103" s="77">
        <v>3</v>
      </c>
      <c r="GB103" s="77">
        <v>3</v>
      </c>
      <c r="GC103" s="77">
        <v>3</v>
      </c>
      <c r="GD103" s="77">
        <v>3</v>
      </c>
      <c r="GE103" s="77">
        <v>2</v>
      </c>
      <c r="GF103" s="77">
        <v>1</v>
      </c>
      <c r="GG103" s="77">
        <v>1</v>
      </c>
      <c r="GH103" s="77">
        <v>2</v>
      </c>
      <c r="GI103" s="77">
        <v>3</v>
      </c>
      <c r="GJ103" s="77">
        <v>2</v>
      </c>
      <c r="GK103" s="77">
        <v>2</v>
      </c>
      <c r="GL103" s="77">
        <v>3</v>
      </c>
      <c r="GM103" s="77">
        <v>4</v>
      </c>
      <c r="GN103" s="77">
        <v>3</v>
      </c>
      <c r="GO103" s="77">
        <v>4</v>
      </c>
      <c r="GP103" s="77">
        <v>1</v>
      </c>
      <c r="GQ103" s="77">
        <v>3</v>
      </c>
      <c r="GR103" s="77">
        <v>4</v>
      </c>
      <c r="GS103" s="77">
        <v>2</v>
      </c>
      <c r="GT103" s="77">
        <v>4</v>
      </c>
      <c r="GU103" s="78">
        <v>3</v>
      </c>
      <c r="GV103" s="76">
        <v>2</v>
      </c>
      <c r="GW103" s="77">
        <v>2</v>
      </c>
      <c r="GX103" s="77">
        <v>2</v>
      </c>
      <c r="GY103" s="77">
        <v>2</v>
      </c>
      <c r="GZ103" s="77">
        <v>3</v>
      </c>
      <c r="HA103" s="77">
        <v>3</v>
      </c>
      <c r="HB103" s="77">
        <v>2</v>
      </c>
      <c r="HC103" s="77">
        <v>4</v>
      </c>
      <c r="HD103" s="77">
        <v>4</v>
      </c>
      <c r="HE103" s="77">
        <v>2</v>
      </c>
      <c r="HF103" s="77">
        <v>3</v>
      </c>
      <c r="HG103" s="77">
        <v>3</v>
      </c>
      <c r="HH103" s="77">
        <v>3</v>
      </c>
      <c r="HI103" s="77">
        <v>3</v>
      </c>
      <c r="HJ103" s="77">
        <v>1</v>
      </c>
      <c r="HK103" s="77">
        <v>2</v>
      </c>
      <c r="HL103" s="77">
        <v>2</v>
      </c>
      <c r="HM103" s="77">
        <v>2</v>
      </c>
      <c r="HN103" s="77">
        <v>2</v>
      </c>
      <c r="HO103" s="77">
        <v>2</v>
      </c>
      <c r="HP103" s="77">
        <v>3</v>
      </c>
      <c r="HQ103" s="77">
        <v>4</v>
      </c>
      <c r="HR103" s="77">
        <v>4</v>
      </c>
      <c r="HS103" s="77">
        <v>4</v>
      </c>
      <c r="HT103" s="77">
        <v>1</v>
      </c>
      <c r="HU103" s="77">
        <v>1</v>
      </c>
      <c r="HV103" s="77">
        <v>0</v>
      </c>
      <c r="HW103" s="78">
        <v>0</v>
      </c>
      <c r="HX103" s="25">
        <f>(((SUM('QLQ-30 + QLQ-OV28'!GT103:GU103)/2)-1)/6)*100</f>
        <v>41.666666666666671</v>
      </c>
      <c r="HY103" s="24">
        <f t="shared" si="614"/>
        <v>46.666666666666664</v>
      </c>
      <c r="HZ103" s="24">
        <f t="shared" si="615"/>
        <v>16.666666666666664</v>
      </c>
      <c r="IA103" s="24">
        <f t="shared" si="616"/>
        <v>16.666666666666664</v>
      </c>
      <c r="IB103" s="24">
        <f t="shared" si="617"/>
        <v>83.333333333333343</v>
      </c>
      <c r="IC103" s="24">
        <f t="shared" si="618"/>
        <v>16.666666666666664</v>
      </c>
      <c r="ID103" s="24">
        <f t="shared" si="619"/>
        <v>66.666666666666657</v>
      </c>
      <c r="IE103" s="24">
        <f t="shared" si="620"/>
        <v>16.666666666666664</v>
      </c>
      <c r="IF103" s="24">
        <f t="shared" si="621"/>
        <v>33.333333333333329</v>
      </c>
      <c r="IG103" s="24">
        <f t="shared" si="622"/>
        <v>33.333333333333329</v>
      </c>
      <c r="IH103" s="24">
        <f t="shared" si="623"/>
        <v>66.666666666666657</v>
      </c>
      <c r="II103" s="24">
        <f t="shared" si="624"/>
        <v>66.666666666666657</v>
      </c>
      <c r="IJ103" s="24">
        <f t="shared" si="625"/>
        <v>0</v>
      </c>
      <c r="IK103" s="24">
        <f t="shared" si="626"/>
        <v>33.333333333333329</v>
      </c>
      <c r="IL103" s="26">
        <f t="shared" si="627"/>
        <v>33.333333333333329</v>
      </c>
      <c r="IM103" s="27">
        <f t="shared" si="628"/>
        <v>50</v>
      </c>
      <c r="IN103" s="24">
        <f t="shared" si="629"/>
        <v>0</v>
      </c>
      <c r="IO103" s="24">
        <f t="shared" si="630"/>
        <v>100</v>
      </c>
      <c r="IP103" s="24">
        <f t="shared" si="631"/>
        <v>42.857142857142854</v>
      </c>
      <c r="IQ103" s="24">
        <f t="shared" si="632"/>
        <v>66.666666666666657</v>
      </c>
      <c r="IR103" s="24">
        <f t="shared" si="633"/>
        <v>33.333333333333329</v>
      </c>
      <c r="IS103" s="24">
        <f t="shared" si="634"/>
        <v>33.333333333333329</v>
      </c>
      <c r="IT103" s="26">
        <f t="shared" si="635"/>
        <v>100</v>
      </c>
      <c r="IU103" s="23">
        <f t="shared" si="636"/>
        <v>0</v>
      </c>
      <c r="IV103" s="16" t="e">
        <f t="shared" si="588"/>
        <v>#DIV/0!</v>
      </c>
      <c r="IW103" s="20">
        <f t="shared" si="637"/>
        <v>100</v>
      </c>
      <c r="IX103" s="71" t="str">
        <f>DANE!DM103</f>
        <v>leczenie zakończonow ze względu na toksyczność</v>
      </c>
      <c r="IY103" s="76"/>
      <c r="IZ103" s="77"/>
      <c r="JA103" s="77"/>
      <c r="JB103" s="77"/>
      <c r="JC103" s="77"/>
      <c r="JD103" s="77"/>
      <c r="JE103" s="77"/>
      <c r="JF103" s="77"/>
      <c r="JG103" s="77"/>
      <c r="JH103" s="77"/>
      <c r="JI103" s="77"/>
      <c r="JJ103" s="77"/>
      <c r="JK103" s="77"/>
      <c r="JL103" s="77"/>
      <c r="JM103" s="77"/>
      <c r="JN103" s="77"/>
      <c r="JO103" s="77"/>
      <c r="JP103" s="77"/>
      <c r="JQ103" s="77"/>
      <c r="JR103" s="77"/>
      <c r="JS103" s="77"/>
      <c r="JT103" s="77"/>
      <c r="JU103" s="77"/>
      <c r="JV103" s="77"/>
      <c r="JW103" s="77"/>
      <c r="JX103" s="77"/>
      <c r="JY103" s="77"/>
      <c r="JZ103" s="77"/>
      <c r="KA103" s="77"/>
      <c r="KB103" s="78"/>
      <c r="KC103" s="76"/>
      <c r="KD103" s="77"/>
      <c r="KE103" s="77"/>
      <c r="KF103" s="77"/>
      <c r="KG103" s="77"/>
      <c r="KH103" s="77"/>
      <c r="KI103" s="77"/>
      <c r="KJ103" s="77"/>
      <c r="KK103" s="77"/>
      <c r="KL103" s="77"/>
      <c r="KM103" s="77"/>
      <c r="KN103" s="77"/>
      <c r="KO103" s="77"/>
      <c r="KP103" s="77"/>
      <c r="KQ103" s="77"/>
      <c r="KR103" s="77"/>
      <c r="KS103" s="77"/>
      <c r="KT103" s="77"/>
      <c r="KU103" s="77"/>
      <c r="KV103" s="77"/>
      <c r="KW103" s="77"/>
      <c r="KX103" s="77"/>
      <c r="KY103" s="77"/>
      <c r="KZ103" s="77"/>
      <c r="LA103" s="77"/>
      <c r="LB103" s="77"/>
      <c r="LC103" s="77"/>
      <c r="LD103" s="78"/>
      <c r="LE103" s="25">
        <f>(((SUM('QLQ-30 + QLQ-OV28'!KA103:KB103)/2)-1)/6)*100</f>
        <v>-16.666666666666664</v>
      </c>
      <c r="LF103" s="24">
        <f t="shared" si="638"/>
        <v>133.33333333333331</v>
      </c>
      <c r="LG103" s="24">
        <f t="shared" si="639"/>
        <v>133.33333333333331</v>
      </c>
      <c r="LH103" s="24">
        <f t="shared" si="640"/>
        <v>133.33333333333331</v>
      </c>
      <c r="LI103" s="24">
        <f t="shared" si="641"/>
        <v>133.33333333333331</v>
      </c>
      <c r="LJ103" s="24">
        <f t="shared" si="642"/>
        <v>133.33333333333331</v>
      </c>
      <c r="LK103" s="24">
        <f t="shared" si="643"/>
        <v>-33.333333333333329</v>
      </c>
      <c r="LL103" s="24">
        <f t="shared" si="644"/>
        <v>-33.333333333333329</v>
      </c>
      <c r="LM103" s="24">
        <f t="shared" si="645"/>
        <v>-33.333333333333329</v>
      </c>
      <c r="LN103" s="24">
        <f t="shared" si="646"/>
        <v>-33.333333333333329</v>
      </c>
      <c r="LO103" s="24">
        <f t="shared" si="647"/>
        <v>-33.333333333333329</v>
      </c>
      <c r="LP103" s="24">
        <f t="shared" si="648"/>
        <v>-33.333333333333329</v>
      </c>
      <c r="LQ103" s="24">
        <f t="shared" si="649"/>
        <v>-33.333333333333329</v>
      </c>
      <c r="LR103" s="24">
        <f t="shared" si="650"/>
        <v>-33.333333333333329</v>
      </c>
      <c r="LS103" s="26">
        <f t="shared" si="651"/>
        <v>-33.333333333333329</v>
      </c>
      <c r="LT103" s="27">
        <f t="shared" si="652"/>
        <v>-33.333333333333329</v>
      </c>
      <c r="LU103" s="24" t="e">
        <f t="shared" si="653"/>
        <v>#DIV/0!</v>
      </c>
      <c r="LV103" s="24">
        <f t="shared" si="654"/>
        <v>-33.333333333333329</v>
      </c>
      <c r="LW103" s="24">
        <f t="shared" si="655"/>
        <v>-33.333333333333329</v>
      </c>
      <c r="LX103" s="24">
        <f t="shared" si="656"/>
        <v>-33.333333333333329</v>
      </c>
      <c r="LY103" s="24">
        <f t="shared" si="657"/>
        <v>-33.333333333333329</v>
      </c>
      <c r="LZ103" s="24">
        <f t="shared" si="658"/>
        <v>-33.333333333333329</v>
      </c>
      <c r="MA103" s="26">
        <f t="shared" si="659"/>
        <v>-33.333333333333329</v>
      </c>
      <c r="MB103" s="23">
        <f t="shared" si="660"/>
        <v>-33.333333333333329</v>
      </c>
      <c r="MC103" s="16" t="e">
        <f t="shared" si="589"/>
        <v>#DIV/0!</v>
      </c>
      <c r="MD103" s="20">
        <f t="shared" si="661"/>
        <v>-33.333333333333329</v>
      </c>
    </row>
    <row r="104" spans="1:342" ht="15.75" thickBot="1">
      <c r="A104" s="41" t="s">
        <v>108</v>
      </c>
      <c r="B104" s="4" t="str">
        <f>DANE!B104</f>
        <v>97WA</v>
      </c>
      <c r="C104" s="72">
        <f>DANE!H104</f>
        <v>43418</v>
      </c>
      <c r="D104" s="79">
        <v>1</v>
      </c>
      <c r="E104" s="80">
        <v>1</v>
      </c>
      <c r="F104" s="80">
        <v>1</v>
      </c>
      <c r="G104" s="80">
        <v>1</v>
      </c>
      <c r="H104" s="80">
        <v>1</v>
      </c>
      <c r="I104" s="80">
        <v>1</v>
      </c>
      <c r="J104" s="80">
        <v>1</v>
      </c>
      <c r="K104" s="80">
        <v>1</v>
      </c>
      <c r="L104" s="80">
        <v>2</v>
      </c>
      <c r="M104" s="80">
        <v>1</v>
      </c>
      <c r="N104" s="80">
        <v>2</v>
      </c>
      <c r="O104" s="80">
        <v>1</v>
      </c>
      <c r="P104" s="80">
        <v>1</v>
      </c>
      <c r="Q104" s="80">
        <v>1</v>
      </c>
      <c r="R104" s="80">
        <v>1</v>
      </c>
      <c r="S104" s="80">
        <v>1</v>
      </c>
      <c r="T104" s="80">
        <v>1</v>
      </c>
      <c r="U104" s="80">
        <v>1</v>
      </c>
      <c r="V104" s="80">
        <v>2</v>
      </c>
      <c r="W104" s="80">
        <v>1</v>
      </c>
      <c r="X104" s="80">
        <v>2</v>
      </c>
      <c r="Y104" s="80">
        <v>3</v>
      </c>
      <c r="Z104" s="80">
        <v>1</v>
      </c>
      <c r="AA104" s="80">
        <v>2</v>
      </c>
      <c r="AB104" s="80">
        <v>1</v>
      </c>
      <c r="AC104" s="80">
        <v>1</v>
      </c>
      <c r="AD104" s="80">
        <v>1</v>
      </c>
      <c r="AE104" s="80">
        <v>1</v>
      </c>
      <c r="AF104" s="80">
        <v>6</v>
      </c>
      <c r="AG104" s="81">
        <v>6</v>
      </c>
      <c r="AH104" s="79">
        <v>2</v>
      </c>
      <c r="AI104" s="80">
        <v>1</v>
      </c>
      <c r="AJ104" s="80">
        <v>1</v>
      </c>
      <c r="AK104" s="80">
        <v>1</v>
      </c>
      <c r="AL104" s="80">
        <v>1</v>
      </c>
      <c r="AM104" s="80">
        <v>1</v>
      </c>
      <c r="AN104" s="80">
        <v>1</v>
      </c>
      <c r="AO104" s="80">
        <v>1</v>
      </c>
      <c r="AP104" s="80">
        <v>0</v>
      </c>
      <c r="AQ104" s="80">
        <v>1</v>
      </c>
      <c r="AR104" s="80">
        <v>1</v>
      </c>
      <c r="AS104" s="80">
        <v>1</v>
      </c>
      <c r="AT104" s="80">
        <v>1</v>
      </c>
      <c r="AU104" s="80">
        <v>1</v>
      </c>
      <c r="AV104" s="80">
        <v>1</v>
      </c>
      <c r="AW104" s="80">
        <v>1</v>
      </c>
      <c r="AX104" s="80">
        <v>1</v>
      </c>
      <c r="AY104" s="80">
        <v>1</v>
      </c>
      <c r="AZ104" s="80">
        <v>1</v>
      </c>
      <c r="BA104" s="80">
        <v>1</v>
      </c>
      <c r="BB104" s="80">
        <v>1</v>
      </c>
      <c r="BC104" s="80">
        <v>2</v>
      </c>
      <c r="BD104" s="80">
        <v>2</v>
      </c>
      <c r="BE104" s="80">
        <v>2</v>
      </c>
      <c r="BF104" s="80">
        <v>3</v>
      </c>
      <c r="BG104" s="80">
        <v>2</v>
      </c>
      <c r="BH104" s="80">
        <v>2</v>
      </c>
      <c r="BI104" s="81">
        <v>2</v>
      </c>
      <c r="BJ104" s="25">
        <f>(((SUM('QLQ-30 + QLQ-OV28'!AF104:AG104)/2)-1)/6)*100</f>
        <v>83.333333333333343</v>
      </c>
      <c r="BK104" s="24">
        <f t="shared" si="662"/>
        <v>100</v>
      </c>
      <c r="BL104" s="24">
        <f t="shared" si="663"/>
        <v>100</v>
      </c>
      <c r="BM104" s="24">
        <f t="shared" si="664"/>
        <v>66.666666666666671</v>
      </c>
      <c r="BN104" s="24">
        <f t="shared" si="665"/>
        <v>100</v>
      </c>
      <c r="BO104" s="24">
        <f t="shared" si="666"/>
        <v>100</v>
      </c>
      <c r="BP104" s="24">
        <f t="shared" si="667"/>
        <v>0</v>
      </c>
      <c r="BQ104" s="24">
        <f t="shared" si="668"/>
        <v>0</v>
      </c>
      <c r="BR104" s="24">
        <f t="shared" si="669"/>
        <v>33.333333333333329</v>
      </c>
      <c r="BS104" s="24">
        <f t="shared" si="670"/>
        <v>0</v>
      </c>
      <c r="BT104" s="24">
        <f t="shared" si="671"/>
        <v>33.333333333333329</v>
      </c>
      <c r="BU104" s="24">
        <f t="shared" si="672"/>
        <v>0</v>
      </c>
      <c r="BV104" s="24">
        <f t="shared" si="673"/>
        <v>0</v>
      </c>
      <c r="BW104" s="24">
        <f t="shared" si="674"/>
        <v>0</v>
      </c>
      <c r="BX104" s="26">
        <f t="shared" si="675"/>
        <v>0</v>
      </c>
      <c r="BY104" s="27">
        <f t="shared" si="676"/>
        <v>0</v>
      </c>
      <c r="BZ104" s="24">
        <f t="shared" si="677"/>
        <v>29.166666666666668</v>
      </c>
      <c r="CA104" s="24">
        <f t="shared" si="678"/>
        <v>33.333333333333329</v>
      </c>
      <c r="CB104" s="24">
        <f t="shared" si="679"/>
        <v>4.7619047619047592</v>
      </c>
      <c r="CC104" s="24">
        <f t="shared" si="680"/>
        <v>0</v>
      </c>
      <c r="CD104" s="24">
        <f t="shared" si="681"/>
        <v>0</v>
      </c>
      <c r="CE104" s="24">
        <f t="shared" si="682"/>
        <v>0</v>
      </c>
      <c r="CF104" s="26">
        <f t="shared" si="683"/>
        <v>0</v>
      </c>
      <c r="CG104" s="23">
        <f t="shared" si="684"/>
        <v>50</v>
      </c>
      <c r="CH104" s="16">
        <f t="shared" si="586"/>
        <v>29.166666666666668</v>
      </c>
      <c r="CI104" s="20">
        <f t="shared" si="685"/>
        <v>-16.666666666666664</v>
      </c>
      <c r="CJ104" s="71">
        <f>DANE!AY104</f>
        <v>43439</v>
      </c>
      <c r="CK104" s="79">
        <v>1</v>
      </c>
      <c r="CL104" s="80">
        <v>2</v>
      </c>
      <c r="CM104" s="80">
        <v>1</v>
      </c>
      <c r="CN104" s="80">
        <v>1</v>
      </c>
      <c r="CO104" s="80">
        <v>1</v>
      </c>
      <c r="CP104" s="80">
        <v>1</v>
      </c>
      <c r="CQ104" s="80">
        <v>2</v>
      </c>
      <c r="CR104" s="80">
        <v>1</v>
      </c>
      <c r="CS104" s="80">
        <v>2</v>
      </c>
      <c r="CT104" s="80">
        <v>2</v>
      </c>
      <c r="CU104" s="80">
        <v>2</v>
      </c>
      <c r="CV104" s="80">
        <v>1</v>
      </c>
      <c r="CW104" s="80">
        <v>1</v>
      </c>
      <c r="CX104" s="80">
        <v>1</v>
      </c>
      <c r="CY104" s="80">
        <v>1</v>
      </c>
      <c r="CZ104" s="80">
        <v>1</v>
      </c>
      <c r="DA104" s="80">
        <v>1</v>
      </c>
      <c r="DB104" s="80">
        <v>2</v>
      </c>
      <c r="DC104" s="80">
        <v>2</v>
      </c>
      <c r="DD104" s="80">
        <v>1</v>
      </c>
      <c r="DE104" s="80">
        <v>2</v>
      </c>
      <c r="DF104" s="80">
        <v>2</v>
      </c>
      <c r="DG104" s="80">
        <v>1</v>
      </c>
      <c r="DH104" s="80">
        <v>2</v>
      </c>
      <c r="DI104" s="80">
        <v>1</v>
      </c>
      <c r="DJ104" s="80">
        <v>1</v>
      </c>
      <c r="DK104" s="80">
        <v>2</v>
      </c>
      <c r="DL104" s="80">
        <v>1</v>
      </c>
      <c r="DM104" s="80">
        <v>5</v>
      </c>
      <c r="DN104" s="81">
        <v>5</v>
      </c>
      <c r="DO104" s="79">
        <v>2</v>
      </c>
      <c r="DP104" s="80">
        <v>1</v>
      </c>
      <c r="DQ104" s="80">
        <v>1</v>
      </c>
      <c r="DR104" s="80">
        <v>1</v>
      </c>
      <c r="DS104" s="80">
        <v>1</v>
      </c>
      <c r="DT104" s="80">
        <v>1</v>
      </c>
      <c r="DU104" s="80">
        <v>2</v>
      </c>
      <c r="DV104" s="80">
        <v>2</v>
      </c>
      <c r="DW104" s="80">
        <v>3</v>
      </c>
      <c r="DX104" s="80">
        <v>1</v>
      </c>
      <c r="DY104" s="80">
        <v>1</v>
      </c>
      <c r="DZ104" s="80">
        <v>1</v>
      </c>
      <c r="EA104" s="80">
        <v>1</v>
      </c>
      <c r="EB104" s="80">
        <v>1</v>
      </c>
      <c r="EC104" s="80">
        <v>1</v>
      </c>
      <c r="ED104" s="80">
        <v>2</v>
      </c>
      <c r="EE104" s="80">
        <v>1</v>
      </c>
      <c r="EF104" s="80">
        <v>1</v>
      </c>
      <c r="EG104" s="80">
        <v>1</v>
      </c>
      <c r="EH104" s="80">
        <v>4</v>
      </c>
      <c r="EI104" s="80">
        <v>4</v>
      </c>
      <c r="EJ104" s="80">
        <v>3</v>
      </c>
      <c r="EK104" s="80">
        <v>3</v>
      </c>
      <c r="EL104" s="80">
        <v>4</v>
      </c>
      <c r="EM104" s="80">
        <v>1</v>
      </c>
      <c r="EN104" s="80">
        <v>1</v>
      </c>
      <c r="EO104" s="80">
        <v>0</v>
      </c>
      <c r="EP104" s="81">
        <v>0</v>
      </c>
      <c r="EQ104" s="25">
        <f>(((SUM('QLQ-30 + QLQ-OV28'!DM104:DN104)/2)-1)/6)*100</f>
        <v>66.666666666666657</v>
      </c>
      <c r="ER104" s="24">
        <f t="shared" si="590"/>
        <v>93.333333333333329</v>
      </c>
      <c r="ES104" s="24">
        <f t="shared" si="591"/>
        <v>83.333333333333343</v>
      </c>
      <c r="ET104" s="24">
        <f t="shared" si="592"/>
        <v>75</v>
      </c>
      <c r="EU104" s="24">
        <f t="shared" si="593"/>
        <v>100</v>
      </c>
      <c r="EV104" s="24">
        <f t="shared" si="594"/>
        <v>83.333333333333343</v>
      </c>
      <c r="EW104" s="24">
        <f t="shared" si="595"/>
        <v>22.222222222222225</v>
      </c>
      <c r="EX104" s="24">
        <f t="shared" si="596"/>
        <v>0</v>
      </c>
      <c r="EY104" s="24">
        <f t="shared" si="597"/>
        <v>33.333333333333329</v>
      </c>
      <c r="EZ104" s="24">
        <f t="shared" si="598"/>
        <v>0</v>
      </c>
      <c r="FA104" s="24">
        <f t="shared" si="599"/>
        <v>33.333333333333329</v>
      </c>
      <c r="FB104" s="24">
        <f t="shared" si="600"/>
        <v>0</v>
      </c>
      <c r="FC104" s="24">
        <f t="shared" si="601"/>
        <v>0</v>
      </c>
      <c r="FD104" s="24">
        <f t="shared" si="602"/>
        <v>0</v>
      </c>
      <c r="FE104" s="26">
        <f t="shared" si="603"/>
        <v>0</v>
      </c>
      <c r="FF104" s="27">
        <f t="shared" si="604"/>
        <v>100</v>
      </c>
      <c r="FG104" s="24">
        <f t="shared" si="605"/>
        <v>0</v>
      </c>
      <c r="FH104" s="24">
        <f t="shared" si="606"/>
        <v>77.777777777777786</v>
      </c>
      <c r="FI104" s="24">
        <f t="shared" si="607"/>
        <v>9.5238095238095273</v>
      </c>
      <c r="FJ104" s="24">
        <f t="shared" si="608"/>
        <v>0</v>
      </c>
      <c r="FK104" s="24">
        <f t="shared" si="609"/>
        <v>0</v>
      </c>
      <c r="FL104" s="24">
        <f t="shared" si="610"/>
        <v>6.6666666666666652</v>
      </c>
      <c r="FM104" s="26">
        <f t="shared" si="611"/>
        <v>50</v>
      </c>
      <c r="FN104" s="23">
        <f t="shared" si="612"/>
        <v>0</v>
      </c>
      <c r="FO104" s="16" t="e">
        <f t="shared" si="587"/>
        <v>#DIV/0!</v>
      </c>
      <c r="FP104" s="20">
        <f t="shared" si="613"/>
        <v>50</v>
      </c>
      <c r="FQ104" s="71">
        <f>DANE!CF104</f>
        <v>43495</v>
      </c>
      <c r="FR104" s="79">
        <v>2</v>
      </c>
      <c r="FS104" s="80">
        <v>2</v>
      </c>
      <c r="FT104" s="80">
        <v>1</v>
      </c>
      <c r="FU104" s="80">
        <v>2</v>
      </c>
      <c r="FV104" s="80">
        <v>1</v>
      </c>
      <c r="FW104" s="80">
        <v>2</v>
      </c>
      <c r="FX104" s="80">
        <v>3</v>
      </c>
      <c r="FY104" s="80">
        <v>1</v>
      </c>
      <c r="FZ104" s="80">
        <v>2</v>
      </c>
      <c r="GA104" s="80">
        <v>2</v>
      </c>
      <c r="GB104" s="80">
        <v>2</v>
      </c>
      <c r="GC104" s="80">
        <v>2</v>
      </c>
      <c r="GD104" s="80">
        <v>2</v>
      </c>
      <c r="GE104" s="80">
        <v>2</v>
      </c>
      <c r="GF104" s="80">
        <v>1</v>
      </c>
      <c r="GG104" s="80">
        <v>1</v>
      </c>
      <c r="GH104" s="80">
        <v>2</v>
      </c>
      <c r="GI104" s="80">
        <v>2</v>
      </c>
      <c r="GJ104" s="80">
        <v>2</v>
      </c>
      <c r="GK104" s="80">
        <v>2</v>
      </c>
      <c r="GL104" s="80">
        <v>3</v>
      </c>
      <c r="GM104" s="80">
        <v>3</v>
      </c>
      <c r="GN104" s="80">
        <v>2</v>
      </c>
      <c r="GO104" s="80">
        <v>3</v>
      </c>
      <c r="GP104" s="80">
        <v>1</v>
      </c>
      <c r="GQ104" s="80">
        <v>2</v>
      </c>
      <c r="GR104" s="80">
        <v>3</v>
      </c>
      <c r="GS104" s="80">
        <v>1</v>
      </c>
      <c r="GT104" s="80">
        <v>4</v>
      </c>
      <c r="GU104" s="81">
        <v>4</v>
      </c>
      <c r="GV104" s="79">
        <v>2</v>
      </c>
      <c r="GW104" s="80">
        <v>2</v>
      </c>
      <c r="GX104" s="80">
        <v>2</v>
      </c>
      <c r="GY104" s="80">
        <v>2</v>
      </c>
      <c r="GZ104" s="80">
        <v>2</v>
      </c>
      <c r="HA104" s="80">
        <v>2</v>
      </c>
      <c r="HB104" s="80">
        <v>2</v>
      </c>
      <c r="HC104" s="80">
        <v>4</v>
      </c>
      <c r="HD104" s="80">
        <v>3</v>
      </c>
      <c r="HE104" s="80">
        <v>2</v>
      </c>
      <c r="HF104" s="80">
        <v>2</v>
      </c>
      <c r="HG104" s="80">
        <v>2</v>
      </c>
      <c r="HH104" s="80">
        <v>2</v>
      </c>
      <c r="HI104" s="80">
        <v>1</v>
      </c>
      <c r="HJ104" s="80">
        <v>1</v>
      </c>
      <c r="HK104" s="80">
        <v>2</v>
      </c>
      <c r="HL104" s="80">
        <v>2</v>
      </c>
      <c r="HM104" s="80">
        <v>2</v>
      </c>
      <c r="HN104" s="80">
        <v>2</v>
      </c>
      <c r="HO104" s="80">
        <v>3</v>
      </c>
      <c r="HP104" s="80">
        <v>3</v>
      </c>
      <c r="HQ104" s="80">
        <v>4</v>
      </c>
      <c r="HR104" s="80">
        <v>3</v>
      </c>
      <c r="HS104" s="80">
        <v>4</v>
      </c>
      <c r="HT104" s="80">
        <v>1</v>
      </c>
      <c r="HU104" s="80">
        <v>1</v>
      </c>
      <c r="HV104" s="80">
        <v>0</v>
      </c>
      <c r="HW104" s="81">
        <v>0</v>
      </c>
      <c r="HX104" s="25">
        <f>(((SUM('QLQ-30 + QLQ-OV28'!GT104:GU104)/2)-1)/6)*100</f>
        <v>50</v>
      </c>
      <c r="HY104" s="24">
        <f t="shared" si="614"/>
        <v>80</v>
      </c>
      <c r="HZ104" s="24">
        <f t="shared" si="615"/>
        <v>50</v>
      </c>
      <c r="IA104" s="24">
        <f t="shared" si="616"/>
        <v>41.666666666666664</v>
      </c>
      <c r="IB104" s="24">
        <f t="shared" si="617"/>
        <v>83.333333333333343</v>
      </c>
      <c r="IC104" s="24">
        <f t="shared" si="618"/>
        <v>50</v>
      </c>
      <c r="ID104" s="24">
        <f t="shared" si="619"/>
        <v>33.333333333333329</v>
      </c>
      <c r="IE104" s="24">
        <f t="shared" si="620"/>
        <v>16.666666666666664</v>
      </c>
      <c r="IF104" s="24">
        <f t="shared" si="621"/>
        <v>33.333333333333329</v>
      </c>
      <c r="IG104" s="24">
        <f t="shared" si="622"/>
        <v>0</v>
      </c>
      <c r="IH104" s="24">
        <f t="shared" si="623"/>
        <v>33.333333333333329</v>
      </c>
      <c r="II104" s="24">
        <f t="shared" si="624"/>
        <v>33.333333333333329</v>
      </c>
      <c r="IJ104" s="24">
        <f t="shared" si="625"/>
        <v>0</v>
      </c>
      <c r="IK104" s="24">
        <f t="shared" si="626"/>
        <v>33.333333333333329</v>
      </c>
      <c r="IL104" s="26">
        <f t="shared" si="627"/>
        <v>0</v>
      </c>
      <c r="IM104" s="27">
        <f t="shared" si="628"/>
        <v>66.666666666666657</v>
      </c>
      <c r="IN104" s="24">
        <f t="shared" si="629"/>
        <v>0</v>
      </c>
      <c r="IO104" s="24">
        <f t="shared" si="630"/>
        <v>88.888888888888886</v>
      </c>
      <c r="IP104" s="24">
        <f t="shared" si="631"/>
        <v>33.333333333333329</v>
      </c>
      <c r="IQ104" s="24">
        <f t="shared" si="632"/>
        <v>33.333333333333329</v>
      </c>
      <c r="IR104" s="24">
        <f t="shared" si="633"/>
        <v>33.333333333333329</v>
      </c>
      <c r="IS104" s="24">
        <f t="shared" si="634"/>
        <v>20.000000000000004</v>
      </c>
      <c r="IT104" s="26">
        <f t="shared" si="635"/>
        <v>83.333333333333343</v>
      </c>
      <c r="IU104" s="23">
        <f t="shared" si="636"/>
        <v>0</v>
      </c>
      <c r="IV104" s="16" t="e">
        <f t="shared" si="588"/>
        <v>#DIV/0!</v>
      </c>
      <c r="IW104" s="20">
        <f t="shared" si="637"/>
        <v>83.333333333333343</v>
      </c>
      <c r="IX104" s="71">
        <f>DANE!DM104</f>
        <v>43551</v>
      </c>
      <c r="IY104" s="79">
        <v>2</v>
      </c>
      <c r="IZ104" s="80">
        <v>3</v>
      </c>
      <c r="JA104" s="80">
        <v>2</v>
      </c>
      <c r="JB104" s="80">
        <v>3</v>
      </c>
      <c r="JC104" s="80">
        <v>2</v>
      </c>
      <c r="JD104" s="80">
        <v>3</v>
      </c>
      <c r="JE104" s="80">
        <v>3</v>
      </c>
      <c r="JF104" s="80">
        <v>2</v>
      </c>
      <c r="JG104" s="80">
        <v>2</v>
      </c>
      <c r="JH104" s="80">
        <v>3</v>
      </c>
      <c r="JI104" s="80">
        <v>3</v>
      </c>
      <c r="JJ104" s="80">
        <v>3</v>
      </c>
      <c r="JK104" s="80">
        <v>3</v>
      </c>
      <c r="JL104" s="80">
        <v>3</v>
      </c>
      <c r="JM104" s="80">
        <v>2</v>
      </c>
      <c r="JN104" s="80">
        <v>1</v>
      </c>
      <c r="JO104" s="80">
        <v>3</v>
      </c>
      <c r="JP104" s="80">
        <v>4</v>
      </c>
      <c r="JQ104" s="80">
        <v>2</v>
      </c>
      <c r="JR104" s="80">
        <v>2</v>
      </c>
      <c r="JS104" s="80">
        <v>4</v>
      </c>
      <c r="JT104" s="80">
        <v>4</v>
      </c>
      <c r="JU104" s="80">
        <v>3</v>
      </c>
      <c r="JV104" s="80">
        <v>4</v>
      </c>
      <c r="JW104" s="80">
        <v>2</v>
      </c>
      <c r="JX104" s="80">
        <v>3</v>
      </c>
      <c r="JY104" s="80">
        <v>4</v>
      </c>
      <c r="JZ104" s="80">
        <v>1</v>
      </c>
      <c r="KA104" s="80">
        <v>4</v>
      </c>
      <c r="KB104" s="81">
        <v>3</v>
      </c>
      <c r="KC104" s="79">
        <v>2</v>
      </c>
      <c r="KD104" s="80">
        <v>3</v>
      </c>
      <c r="KE104" s="80">
        <v>3</v>
      </c>
      <c r="KF104" s="80">
        <v>3</v>
      </c>
      <c r="KG104" s="80">
        <v>3</v>
      </c>
      <c r="KH104" s="80">
        <v>3</v>
      </c>
      <c r="KI104" s="80">
        <v>3</v>
      </c>
      <c r="KJ104" s="80">
        <v>4</v>
      </c>
      <c r="KK104" s="80">
        <v>3</v>
      </c>
      <c r="KL104" s="80">
        <v>3</v>
      </c>
      <c r="KM104" s="80">
        <v>3</v>
      </c>
      <c r="KN104" s="80">
        <v>3</v>
      </c>
      <c r="KO104" s="80">
        <v>3</v>
      </c>
      <c r="KP104" s="80">
        <v>2</v>
      </c>
      <c r="KQ104" s="80">
        <v>2</v>
      </c>
      <c r="KR104" s="80">
        <v>2</v>
      </c>
      <c r="KS104" s="80">
        <v>3</v>
      </c>
      <c r="KT104" s="80">
        <v>2</v>
      </c>
      <c r="KU104" s="80">
        <v>2</v>
      </c>
      <c r="KV104" s="80">
        <v>2</v>
      </c>
      <c r="KW104" s="80">
        <v>2</v>
      </c>
      <c r="KX104" s="80">
        <v>4</v>
      </c>
      <c r="KY104" s="80">
        <v>4</v>
      </c>
      <c r="KZ104" s="80">
        <v>4</v>
      </c>
      <c r="LA104" s="80">
        <v>1</v>
      </c>
      <c r="LB104" s="80">
        <v>1</v>
      </c>
      <c r="LC104" s="80">
        <v>0</v>
      </c>
      <c r="LD104" s="81">
        <v>0</v>
      </c>
      <c r="LE104" s="25">
        <f>(((SUM('QLQ-30 + QLQ-OV28'!KA104:KB104)/2)-1)/6)*100</f>
        <v>41.666666666666671</v>
      </c>
      <c r="LF104" s="24">
        <f t="shared" si="638"/>
        <v>53.333333333333343</v>
      </c>
      <c r="LG104" s="24">
        <f t="shared" si="639"/>
        <v>33.333333333333336</v>
      </c>
      <c r="LH104" s="24">
        <f t="shared" si="640"/>
        <v>8.3333333333333375</v>
      </c>
      <c r="LI104" s="24">
        <f t="shared" si="641"/>
        <v>66.666666666666671</v>
      </c>
      <c r="LJ104" s="24">
        <f t="shared" si="642"/>
        <v>16.666666666666664</v>
      </c>
      <c r="LK104" s="24">
        <f t="shared" si="643"/>
        <v>77.777777777777786</v>
      </c>
      <c r="LL104" s="24">
        <f t="shared" si="644"/>
        <v>50</v>
      </c>
      <c r="LM104" s="24">
        <f t="shared" si="645"/>
        <v>33.333333333333329</v>
      </c>
      <c r="LN104" s="24">
        <f t="shared" si="646"/>
        <v>33.333333333333329</v>
      </c>
      <c r="LO104" s="24">
        <f t="shared" si="647"/>
        <v>66.666666666666657</v>
      </c>
      <c r="LP104" s="24">
        <f t="shared" si="648"/>
        <v>66.666666666666657</v>
      </c>
      <c r="LQ104" s="24">
        <f t="shared" si="649"/>
        <v>0</v>
      </c>
      <c r="LR104" s="24">
        <f t="shared" si="650"/>
        <v>66.666666666666657</v>
      </c>
      <c r="LS104" s="26">
        <f t="shared" si="651"/>
        <v>0</v>
      </c>
      <c r="LT104" s="27">
        <f t="shared" si="652"/>
        <v>33.333333333333329</v>
      </c>
      <c r="LU104" s="24">
        <f t="shared" si="653"/>
        <v>0</v>
      </c>
      <c r="LV104" s="24">
        <f t="shared" si="654"/>
        <v>100</v>
      </c>
      <c r="LW104" s="24">
        <f t="shared" si="655"/>
        <v>61.904761904761905</v>
      </c>
      <c r="LX104" s="24">
        <f t="shared" si="656"/>
        <v>66.666666666666657</v>
      </c>
      <c r="LY104" s="24">
        <f t="shared" si="657"/>
        <v>33.333333333333329</v>
      </c>
      <c r="LZ104" s="24">
        <f t="shared" si="658"/>
        <v>46.666666666666664</v>
      </c>
      <c r="MA104" s="26">
        <f t="shared" si="659"/>
        <v>83.333333333333343</v>
      </c>
      <c r="MB104" s="23">
        <f t="shared" si="660"/>
        <v>0</v>
      </c>
      <c r="MC104" s="16" t="e">
        <f t="shared" si="589"/>
        <v>#DIV/0!</v>
      </c>
      <c r="MD104" s="20">
        <f t="shared" si="661"/>
        <v>83.333333333333343</v>
      </c>
    </row>
  </sheetData>
  <mergeCells count="25">
    <mergeCell ref="IU4:IW4"/>
    <mergeCell ref="IX1:MD1"/>
    <mergeCell ref="LE2:LS2"/>
    <mergeCell ref="LT2:MA2"/>
    <mergeCell ref="IY3:KB3"/>
    <mergeCell ref="KC3:LD3"/>
    <mergeCell ref="MB4:MD4"/>
    <mergeCell ref="FQ1:IW1"/>
    <mergeCell ref="HX2:IL2"/>
    <mergeCell ref="IM2:IT2"/>
    <mergeCell ref="FR3:GU3"/>
    <mergeCell ref="GV3:HW3"/>
    <mergeCell ref="C1:CI1"/>
    <mergeCell ref="FN4:FP4"/>
    <mergeCell ref="B3:B4"/>
    <mergeCell ref="BJ2:BX2"/>
    <mergeCell ref="BY2:CF2"/>
    <mergeCell ref="CG4:CI4"/>
    <mergeCell ref="D3:AG3"/>
    <mergeCell ref="AH3:BI3"/>
    <mergeCell ref="CJ1:FP1"/>
    <mergeCell ref="EQ2:FE2"/>
    <mergeCell ref="FF2:FM2"/>
    <mergeCell ref="CK3:DN3"/>
    <mergeCell ref="DO3:E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3"/>
  <sheetViews>
    <sheetView workbookViewId="0">
      <pane ySplit="3840" topLeftCell="A4" activePane="bottomLeft"/>
      <selection activeCell="CP3" sqref="CP1:DC1048576"/>
      <selection pane="bottomLeft" activeCell="F4" sqref="F4"/>
    </sheetView>
  </sheetViews>
  <sheetFormatPr defaultColWidth="8.75" defaultRowHeight="15"/>
  <cols>
    <col min="1" max="1" width="4.125" style="98" bestFit="1" customWidth="1"/>
    <col min="2" max="2" width="5.25" style="98" bestFit="1" customWidth="1"/>
    <col min="3" max="3" width="9.25" style="98" bestFit="1" customWidth="1"/>
    <col min="4" max="4" width="3.375" style="98" bestFit="1" customWidth="1"/>
    <col min="5" max="5" width="4.25" style="98" bestFit="1" customWidth="1"/>
    <col min="6" max="12" width="3.875" style="98" bestFit="1" customWidth="1"/>
    <col min="13" max="16" width="4.75" style="98" bestFit="1" customWidth="1"/>
    <col min="17" max="17" width="3.5" style="98" bestFit="1" customWidth="1"/>
    <col min="18" max="18" width="3.375" style="98" bestFit="1" customWidth="1"/>
    <col min="19" max="19" width="4.25" style="98" bestFit="1" customWidth="1"/>
    <col min="20" max="26" width="3.875" style="98" bestFit="1" customWidth="1"/>
    <col min="27" max="30" width="4.75" style="98" bestFit="1" customWidth="1"/>
    <col min="31" max="31" width="3.25" style="98" bestFit="1" customWidth="1"/>
    <col min="32" max="32" width="3.25" style="105" bestFit="1" customWidth="1"/>
    <col min="33" max="33" width="9.25" style="98" bestFit="1" customWidth="1"/>
    <col min="34" max="34" width="3.375" style="98" bestFit="1" customWidth="1"/>
    <col min="35" max="35" width="4.25" style="98" bestFit="1" customWidth="1"/>
    <col min="36" max="42" width="3.875" style="98" bestFit="1" customWidth="1"/>
    <col min="43" max="46" width="4.75" style="98" bestFit="1" customWidth="1"/>
    <col min="47" max="47" width="3.25" style="98" bestFit="1" customWidth="1"/>
    <col min="48" max="48" width="3.375" style="98" bestFit="1" customWidth="1"/>
    <col min="49" max="49" width="4.25" style="98" bestFit="1" customWidth="1"/>
    <col min="50" max="56" width="3.875" style="98" bestFit="1" customWidth="1"/>
    <col min="57" max="60" width="4.75" style="98" bestFit="1" customWidth="1"/>
    <col min="61" max="61" width="3.25" style="98" bestFit="1" customWidth="1"/>
    <col min="62" max="62" width="4.25" style="98" customWidth="1"/>
    <col min="63" max="63" width="9.25" style="98" bestFit="1" customWidth="1"/>
    <col min="64" max="64" width="3.375" style="98" bestFit="1" customWidth="1"/>
    <col min="65" max="65" width="4.25" style="98" bestFit="1" customWidth="1"/>
    <col min="66" max="72" width="3.875" style="98" bestFit="1" customWidth="1"/>
    <col min="73" max="76" width="4.75" style="98" bestFit="1" customWidth="1"/>
    <col min="77" max="77" width="4.375" style="98" bestFit="1" customWidth="1"/>
    <col min="78" max="78" width="3.375" style="98" bestFit="1" customWidth="1"/>
    <col min="79" max="79" width="4.25" style="98" bestFit="1" customWidth="1"/>
    <col min="80" max="86" width="3.875" style="98" bestFit="1" customWidth="1"/>
    <col min="87" max="90" width="4.75" style="98" bestFit="1" customWidth="1"/>
    <col min="91" max="92" width="3.25" style="98" bestFit="1" customWidth="1"/>
    <col min="93" max="93" width="9.25" style="98" bestFit="1" customWidth="1"/>
    <col min="94" max="94" width="3.375" style="98" customWidth="1"/>
    <col min="95" max="95" width="4.25" style="98" bestFit="1" customWidth="1"/>
    <col min="96" max="102" width="3.875" style="98" bestFit="1" customWidth="1"/>
    <col min="103" max="106" width="4.75" style="98" bestFit="1" customWidth="1"/>
    <col min="107" max="107" width="3.25" style="98" bestFit="1" customWidth="1"/>
    <col min="108" max="108" width="3.375" style="98" bestFit="1" customWidth="1"/>
    <col min="109" max="109" width="4.25" style="98" bestFit="1" customWidth="1"/>
    <col min="110" max="116" width="3.875" style="98" bestFit="1" customWidth="1"/>
    <col min="117" max="120" width="4.75" style="98" bestFit="1" customWidth="1"/>
    <col min="121" max="121" width="3.25" style="98" bestFit="1" customWidth="1"/>
    <col min="122" max="122" width="3.75" style="98" customWidth="1"/>
    <col min="123" max="16384" width="8.75" style="98"/>
  </cols>
  <sheetData>
    <row r="1" spans="1:122" ht="15.75" thickBot="1">
      <c r="C1" s="174" t="s">
        <v>137</v>
      </c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 t="s">
        <v>138</v>
      </c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 t="s">
        <v>139</v>
      </c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 t="s">
        <v>232</v>
      </c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</row>
    <row r="2" spans="1:122">
      <c r="A2" s="99"/>
      <c r="B2" s="100"/>
      <c r="C2" s="101"/>
      <c r="D2" s="171" t="s">
        <v>132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"/>
      <c r="R2" s="172" t="s">
        <v>133</v>
      </c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3"/>
      <c r="AG2" s="101"/>
      <c r="AH2" s="171" t="s">
        <v>132</v>
      </c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"/>
      <c r="AV2" s="172" t="s">
        <v>133</v>
      </c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3"/>
      <c r="BK2" s="101"/>
      <c r="BL2" s="171" t="s">
        <v>132</v>
      </c>
      <c r="BM2" s="171"/>
      <c r="BN2" s="171"/>
      <c r="BO2" s="171"/>
      <c r="BP2" s="171"/>
      <c r="BQ2" s="171"/>
      <c r="BR2" s="171"/>
      <c r="BS2" s="171"/>
      <c r="BT2" s="171"/>
      <c r="BU2" s="171"/>
      <c r="BV2" s="171"/>
      <c r="BW2" s="171"/>
      <c r="BX2" s="171"/>
      <c r="BY2" s="1"/>
      <c r="BZ2" s="172" t="s">
        <v>133</v>
      </c>
      <c r="CA2" s="172"/>
      <c r="CB2" s="172"/>
      <c r="CC2" s="172"/>
      <c r="CD2" s="172"/>
      <c r="CE2" s="172"/>
      <c r="CF2" s="172"/>
      <c r="CG2" s="172"/>
      <c r="CH2" s="172"/>
      <c r="CI2" s="172"/>
      <c r="CJ2" s="172"/>
      <c r="CK2" s="172"/>
      <c r="CL2" s="172"/>
      <c r="CM2" s="172"/>
      <c r="CN2" s="173"/>
      <c r="CO2" s="101"/>
      <c r="CP2" s="171" t="s">
        <v>132</v>
      </c>
      <c r="CQ2" s="171"/>
      <c r="CR2" s="171"/>
      <c r="CS2" s="171"/>
      <c r="CT2" s="171"/>
      <c r="CU2" s="171"/>
      <c r="CV2" s="171"/>
      <c r="CW2" s="171"/>
      <c r="CX2" s="171"/>
      <c r="CY2" s="171"/>
      <c r="CZ2" s="171"/>
      <c r="DA2" s="171"/>
      <c r="DB2" s="171"/>
      <c r="DC2" s="1"/>
      <c r="DD2" s="172" t="s">
        <v>133</v>
      </c>
      <c r="DE2" s="172"/>
      <c r="DF2" s="172"/>
      <c r="DG2" s="172"/>
      <c r="DH2" s="172"/>
      <c r="DI2" s="172"/>
      <c r="DJ2" s="172"/>
      <c r="DK2" s="172"/>
      <c r="DL2" s="172"/>
      <c r="DM2" s="172"/>
      <c r="DN2" s="172"/>
      <c r="DO2" s="172"/>
      <c r="DP2" s="172"/>
      <c r="DQ2" s="172"/>
      <c r="DR2" s="173"/>
    </row>
    <row r="3" spans="1:122" s="105" customFormat="1" ht="148.9" customHeight="1">
      <c r="A3" s="28" t="s">
        <v>0</v>
      </c>
      <c r="B3" s="31" t="s">
        <v>1</v>
      </c>
      <c r="C3" s="38" t="s">
        <v>7</v>
      </c>
      <c r="D3" s="102" t="s">
        <v>119</v>
      </c>
      <c r="E3" s="102" t="s">
        <v>120</v>
      </c>
      <c r="F3" s="102" t="s">
        <v>121</v>
      </c>
      <c r="G3" s="102" t="s">
        <v>122</v>
      </c>
      <c r="H3" s="102" t="s">
        <v>123</v>
      </c>
      <c r="I3" s="102" t="s">
        <v>124</v>
      </c>
      <c r="J3" s="102" t="s">
        <v>125</v>
      </c>
      <c r="K3" s="102" t="s">
        <v>126</v>
      </c>
      <c r="L3" s="102" t="s">
        <v>127</v>
      </c>
      <c r="M3" s="102" t="s">
        <v>128</v>
      </c>
      <c r="N3" s="102" t="s">
        <v>129</v>
      </c>
      <c r="O3" s="102" t="s">
        <v>130</v>
      </c>
      <c r="P3" s="102" t="s">
        <v>131</v>
      </c>
      <c r="Q3" s="39" t="s">
        <v>135</v>
      </c>
      <c r="R3" s="103" t="s">
        <v>119</v>
      </c>
      <c r="S3" s="104" t="s">
        <v>120</v>
      </c>
      <c r="T3" s="104" t="s">
        <v>121</v>
      </c>
      <c r="U3" s="104" t="s">
        <v>122</v>
      </c>
      <c r="V3" s="104" t="s">
        <v>123</v>
      </c>
      <c r="W3" s="104" t="s">
        <v>124</v>
      </c>
      <c r="X3" s="104" t="s">
        <v>125</v>
      </c>
      <c r="Y3" s="104" t="s">
        <v>126</v>
      </c>
      <c r="Z3" s="104" t="s">
        <v>127</v>
      </c>
      <c r="AA3" s="104" t="s">
        <v>128</v>
      </c>
      <c r="AB3" s="104" t="s">
        <v>129</v>
      </c>
      <c r="AC3" s="104" t="s">
        <v>130</v>
      </c>
      <c r="AD3" s="104" t="s">
        <v>131</v>
      </c>
      <c r="AE3" s="2" t="s">
        <v>134</v>
      </c>
      <c r="AF3" s="3" t="s">
        <v>136</v>
      </c>
      <c r="AG3" s="38" t="s">
        <v>7</v>
      </c>
      <c r="AH3" s="102" t="s">
        <v>119</v>
      </c>
      <c r="AI3" s="102" t="s">
        <v>120</v>
      </c>
      <c r="AJ3" s="102" t="s">
        <v>121</v>
      </c>
      <c r="AK3" s="102" t="s">
        <v>122</v>
      </c>
      <c r="AL3" s="102" t="s">
        <v>123</v>
      </c>
      <c r="AM3" s="102" t="s">
        <v>124</v>
      </c>
      <c r="AN3" s="102" t="s">
        <v>125</v>
      </c>
      <c r="AO3" s="102" t="s">
        <v>126</v>
      </c>
      <c r="AP3" s="102" t="s">
        <v>127</v>
      </c>
      <c r="AQ3" s="102" t="s">
        <v>128</v>
      </c>
      <c r="AR3" s="102" t="s">
        <v>129</v>
      </c>
      <c r="AS3" s="102" t="s">
        <v>130</v>
      </c>
      <c r="AT3" s="102" t="s">
        <v>131</v>
      </c>
      <c r="AU3" s="39" t="s">
        <v>135</v>
      </c>
      <c r="AV3" s="103" t="s">
        <v>119</v>
      </c>
      <c r="AW3" s="104" t="s">
        <v>120</v>
      </c>
      <c r="AX3" s="104" t="s">
        <v>121</v>
      </c>
      <c r="AY3" s="104" t="s">
        <v>122</v>
      </c>
      <c r="AZ3" s="104" t="s">
        <v>123</v>
      </c>
      <c r="BA3" s="104" t="s">
        <v>124</v>
      </c>
      <c r="BB3" s="104" t="s">
        <v>125</v>
      </c>
      <c r="BC3" s="104" t="s">
        <v>126</v>
      </c>
      <c r="BD3" s="104" t="s">
        <v>127</v>
      </c>
      <c r="BE3" s="104" t="s">
        <v>128</v>
      </c>
      <c r="BF3" s="104" t="s">
        <v>129</v>
      </c>
      <c r="BG3" s="104" t="s">
        <v>130</v>
      </c>
      <c r="BH3" s="104" t="s">
        <v>131</v>
      </c>
      <c r="BI3" s="2" t="s">
        <v>134</v>
      </c>
      <c r="BJ3" s="3" t="s">
        <v>136</v>
      </c>
      <c r="BK3" s="38" t="s">
        <v>7</v>
      </c>
      <c r="BL3" s="102" t="s">
        <v>119</v>
      </c>
      <c r="BM3" s="102" t="s">
        <v>120</v>
      </c>
      <c r="BN3" s="102" t="s">
        <v>121</v>
      </c>
      <c r="BO3" s="102" t="s">
        <v>122</v>
      </c>
      <c r="BP3" s="102" t="s">
        <v>123</v>
      </c>
      <c r="BQ3" s="102" t="s">
        <v>124</v>
      </c>
      <c r="BR3" s="102" t="s">
        <v>125</v>
      </c>
      <c r="BS3" s="102" t="s">
        <v>126</v>
      </c>
      <c r="BT3" s="102" t="s">
        <v>127</v>
      </c>
      <c r="BU3" s="102" t="s">
        <v>128</v>
      </c>
      <c r="BV3" s="102" t="s">
        <v>129</v>
      </c>
      <c r="BW3" s="102" t="s">
        <v>130</v>
      </c>
      <c r="BX3" s="102" t="s">
        <v>131</v>
      </c>
      <c r="BY3" s="39" t="s">
        <v>135</v>
      </c>
      <c r="BZ3" s="103" t="s">
        <v>119</v>
      </c>
      <c r="CA3" s="104" t="s">
        <v>120</v>
      </c>
      <c r="CB3" s="104" t="s">
        <v>121</v>
      </c>
      <c r="CC3" s="104" t="s">
        <v>122</v>
      </c>
      <c r="CD3" s="104" t="s">
        <v>123</v>
      </c>
      <c r="CE3" s="104" t="s">
        <v>124</v>
      </c>
      <c r="CF3" s="104" t="s">
        <v>125</v>
      </c>
      <c r="CG3" s="104" t="s">
        <v>126</v>
      </c>
      <c r="CH3" s="104" t="s">
        <v>127</v>
      </c>
      <c r="CI3" s="104" t="s">
        <v>128</v>
      </c>
      <c r="CJ3" s="104" t="s">
        <v>129</v>
      </c>
      <c r="CK3" s="104" t="s">
        <v>130</v>
      </c>
      <c r="CL3" s="104" t="s">
        <v>131</v>
      </c>
      <c r="CM3" s="2" t="s">
        <v>134</v>
      </c>
      <c r="CN3" s="3" t="s">
        <v>136</v>
      </c>
      <c r="CO3" s="38" t="s">
        <v>7</v>
      </c>
      <c r="CP3" s="102" t="s">
        <v>119</v>
      </c>
      <c r="CQ3" s="102" t="s">
        <v>120</v>
      </c>
      <c r="CR3" s="102" t="s">
        <v>121</v>
      </c>
      <c r="CS3" s="102" t="s">
        <v>122</v>
      </c>
      <c r="CT3" s="102" t="s">
        <v>123</v>
      </c>
      <c r="CU3" s="102" t="s">
        <v>124</v>
      </c>
      <c r="CV3" s="102" t="s">
        <v>125</v>
      </c>
      <c r="CW3" s="102" t="s">
        <v>126</v>
      </c>
      <c r="CX3" s="102" t="s">
        <v>127</v>
      </c>
      <c r="CY3" s="102" t="s">
        <v>128</v>
      </c>
      <c r="CZ3" s="102" t="s">
        <v>129</v>
      </c>
      <c r="DA3" s="102" t="s">
        <v>130</v>
      </c>
      <c r="DB3" s="102" t="s">
        <v>131</v>
      </c>
      <c r="DC3" s="39" t="s">
        <v>135</v>
      </c>
      <c r="DD3" s="103" t="s">
        <v>119</v>
      </c>
      <c r="DE3" s="104" t="s">
        <v>120</v>
      </c>
      <c r="DF3" s="104" t="s">
        <v>121</v>
      </c>
      <c r="DG3" s="104" t="s">
        <v>122</v>
      </c>
      <c r="DH3" s="104" t="s">
        <v>123</v>
      </c>
      <c r="DI3" s="104" t="s">
        <v>124</v>
      </c>
      <c r="DJ3" s="104" t="s">
        <v>125</v>
      </c>
      <c r="DK3" s="104" t="s">
        <v>126</v>
      </c>
      <c r="DL3" s="104" t="s">
        <v>127</v>
      </c>
      <c r="DM3" s="104" t="s">
        <v>128</v>
      </c>
      <c r="DN3" s="104" t="s">
        <v>129</v>
      </c>
      <c r="DO3" s="104" t="s">
        <v>130</v>
      </c>
      <c r="DP3" s="104" t="s">
        <v>131</v>
      </c>
      <c r="DQ3" s="2" t="s">
        <v>134</v>
      </c>
      <c r="DR3" s="3" t="s">
        <v>136</v>
      </c>
    </row>
    <row r="4" spans="1:122">
      <c r="A4" s="99" t="s">
        <v>9</v>
      </c>
      <c r="B4" s="100" t="str">
        <f>DANE!B5</f>
        <v>1AR</v>
      </c>
      <c r="C4" s="106">
        <f>DANE!H5</f>
        <v>43607</v>
      </c>
      <c r="D4" s="95">
        <v>0</v>
      </c>
      <c r="E4" s="95">
        <v>0</v>
      </c>
      <c r="F4" s="95">
        <v>0</v>
      </c>
      <c r="G4" s="95">
        <v>0</v>
      </c>
      <c r="H4" s="95">
        <v>0</v>
      </c>
      <c r="I4" s="95">
        <v>0</v>
      </c>
      <c r="J4" s="95">
        <v>4</v>
      </c>
      <c r="K4" s="95">
        <v>4</v>
      </c>
      <c r="L4" s="95">
        <v>2</v>
      </c>
      <c r="M4" s="95">
        <v>0</v>
      </c>
      <c r="N4" s="95">
        <v>0</v>
      </c>
      <c r="O4" s="95">
        <v>0</v>
      </c>
      <c r="P4" s="95">
        <v>1</v>
      </c>
      <c r="Q4" s="107">
        <v>13</v>
      </c>
      <c r="R4" s="108">
        <f t="shared" ref="R4:W6" si="0">4-D4</f>
        <v>4</v>
      </c>
      <c r="S4" s="109">
        <f t="shared" si="0"/>
        <v>4</v>
      </c>
      <c r="T4" s="109">
        <f t="shared" si="0"/>
        <v>4</v>
      </c>
      <c r="U4" s="109">
        <f t="shared" si="0"/>
        <v>4</v>
      </c>
      <c r="V4" s="109">
        <f t="shared" si="0"/>
        <v>4</v>
      </c>
      <c r="W4" s="109">
        <f t="shared" si="0"/>
        <v>4</v>
      </c>
      <c r="X4" s="109">
        <f t="shared" ref="X4:Y6" si="1">J4</f>
        <v>4</v>
      </c>
      <c r="Y4" s="109">
        <f t="shared" si="1"/>
        <v>4</v>
      </c>
      <c r="Z4" s="109">
        <f t="shared" ref="Z4:AD6" si="2">4-L4</f>
        <v>2</v>
      </c>
      <c r="AA4" s="109">
        <f t="shared" si="2"/>
        <v>4</v>
      </c>
      <c r="AB4" s="109">
        <f t="shared" si="2"/>
        <v>4</v>
      </c>
      <c r="AC4" s="109">
        <f t="shared" si="2"/>
        <v>4</v>
      </c>
      <c r="AD4" s="109">
        <f t="shared" si="2"/>
        <v>3</v>
      </c>
      <c r="AE4" s="109">
        <f>SUM(R4:AD4)</f>
        <v>49</v>
      </c>
      <c r="AF4" s="110">
        <f>AE4*13/Q4</f>
        <v>49</v>
      </c>
      <c r="AG4" s="96">
        <v>43648</v>
      </c>
      <c r="AH4" s="95">
        <v>3</v>
      </c>
      <c r="AI4" s="95">
        <v>3</v>
      </c>
      <c r="AJ4" s="95">
        <v>2</v>
      </c>
      <c r="AK4" s="95">
        <v>3</v>
      </c>
      <c r="AL4" s="95">
        <v>3</v>
      </c>
      <c r="AM4" s="95">
        <v>2</v>
      </c>
      <c r="AN4" s="95">
        <v>2</v>
      </c>
      <c r="AO4" s="95">
        <v>2</v>
      </c>
      <c r="AP4" s="95">
        <v>3</v>
      </c>
      <c r="AQ4" s="95">
        <v>2</v>
      </c>
      <c r="AR4" s="95">
        <v>1</v>
      </c>
      <c r="AS4" s="95">
        <v>3</v>
      </c>
      <c r="AT4" s="95">
        <v>3</v>
      </c>
      <c r="AU4" s="107">
        <v>13</v>
      </c>
      <c r="AV4" s="108">
        <f t="shared" ref="AV4:BA6" si="3">4-AH4</f>
        <v>1</v>
      </c>
      <c r="AW4" s="109">
        <f t="shared" si="3"/>
        <v>1</v>
      </c>
      <c r="AX4" s="109">
        <f t="shared" si="3"/>
        <v>2</v>
      </c>
      <c r="AY4" s="109">
        <f t="shared" si="3"/>
        <v>1</v>
      </c>
      <c r="AZ4" s="109">
        <f t="shared" si="3"/>
        <v>1</v>
      </c>
      <c r="BA4" s="109">
        <f t="shared" si="3"/>
        <v>2</v>
      </c>
      <c r="BB4" s="109">
        <f t="shared" ref="BB4:BC6" si="4">AN4</f>
        <v>2</v>
      </c>
      <c r="BC4" s="109">
        <f t="shared" si="4"/>
        <v>2</v>
      </c>
      <c r="BD4" s="109">
        <f t="shared" ref="BD4:BH6" si="5">4-AP4</f>
        <v>1</v>
      </c>
      <c r="BE4" s="109">
        <f t="shared" si="5"/>
        <v>2</v>
      </c>
      <c r="BF4" s="109">
        <f t="shared" si="5"/>
        <v>3</v>
      </c>
      <c r="BG4" s="109">
        <f t="shared" si="5"/>
        <v>1</v>
      </c>
      <c r="BH4" s="109">
        <f t="shared" si="5"/>
        <v>1</v>
      </c>
      <c r="BI4" s="109">
        <f>SUM(AV4:BH4)</f>
        <v>20</v>
      </c>
      <c r="BJ4" s="110">
        <f>BI4*13/AU4</f>
        <v>20</v>
      </c>
      <c r="BK4" s="96">
        <v>43717</v>
      </c>
      <c r="BL4" s="95">
        <v>4</v>
      </c>
      <c r="BM4" s="95">
        <v>4</v>
      </c>
      <c r="BN4" s="95">
        <v>4</v>
      </c>
      <c r="BO4" s="95">
        <v>4</v>
      </c>
      <c r="BP4" s="95">
        <v>4</v>
      </c>
      <c r="BQ4" s="95">
        <v>3</v>
      </c>
      <c r="BR4" s="95">
        <v>1</v>
      </c>
      <c r="BS4" s="95">
        <v>2</v>
      </c>
      <c r="BT4" s="95">
        <v>3</v>
      </c>
      <c r="BU4" s="95">
        <v>2</v>
      </c>
      <c r="BV4" s="95">
        <v>2</v>
      </c>
      <c r="BW4" s="95">
        <v>3</v>
      </c>
      <c r="BX4" s="95">
        <v>3</v>
      </c>
      <c r="BY4" s="107">
        <v>13</v>
      </c>
      <c r="BZ4" s="108">
        <f t="shared" ref="BZ4:CE6" si="6">4-BL4</f>
        <v>0</v>
      </c>
      <c r="CA4" s="109">
        <f t="shared" si="6"/>
        <v>0</v>
      </c>
      <c r="CB4" s="109">
        <f t="shared" si="6"/>
        <v>0</v>
      </c>
      <c r="CC4" s="109">
        <f t="shared" si="6"/>
        <v>0</v>
      </c>
      <c r="CD4" s="109">
        <f t="shared" si="6"/>
        <v>0</v>
      </c>
      <c r="CE4" s="109">
        <f t="shared" si="6"/>
        <v>1</v>
      </c>
      <c r="CF4" s="109">
        <f t="shared" ref="CF4:CG6" si="7">BR4</f>
        <v>1</v>
      </c>
      <c r="CG4" s="109">
        <f t="shared" si="7"/>
        <v>2</v>
      </c>
      <c r="CH4" s="109">
        <f t="shared" ref="CH4:CL6" si="8">4-BT4</f>
        <v>1</v>
      </c>
      <c r="CI4" s="109">
        <f t="shared" si="8"/>
        <v>2</v>
      </c>
      <c r="CJ4" s="109">
        <f t="shared" si="8"/>
        <v>2</v>
      </c>
      <c r="CK4" s="109">
        <f t="shared" si="8"/>
        <v>1</v>
      </c>
      <c r="CL4" s="109">
        <f t="shared" si="8"/>
        <v>1</v>
      </c>
      <c r="CM4" s="109">
        <f>SUM(BZ4:CL4)</f>
        <v>11</v>
      </c>
      <c r="CN4" s="110">
        <f>CM4*13/BY4</f>
        <v>11</v>
      </c>
      <c r="CO4" s="96">
        <v>43766</v>
      </c>
      <c r="CP4" s="95">
        <v>3</v>
      </c>
      <c r="CQ4" s="95">
        <v>3</v>
      </c>
      <c r="CR4" s="95">
        <v>2</v>
      </c>
      <c r="CS4" s="95">
        <v>4</v>
      </c>
      <c r="CT4" s="95">
        <v>4</v>
      </c>
      <c r="CU4" s="95">
        <v>4</v>
      </c>
      <c r="CV4" s="95">
        <v>3</v>
      </c>
      <c r="CW4" s="95">
        <v>2</v>
      </c>
      <c r="CX4" s="95">
        <v>2</v>
      </c>
      <c r="CY4" s="95">
        <v>3</v>
      </c>
      <c r="CZ4" s="95">
        <v>3</v>
      </c>
      <c r="DA4" s="95">
        <v>3</v>
      </c>
      <c r="DB4" s="95">
        <v>3</v>
      </c>
      <c r="DC4" s="111">
        <v>13</v>
      </c>
      <c r="DD4" s="108">
        <f t="shared" ref="DD4:DD6" si="9">4-CP4</f>
        <v>1</v>
      </c>
      <c r="DE4" s="109">
        <f t="shared" ref="DE4:DE6" si="10">4-CQ4</f>
        <v>1</v>
      </c>
      <c r="DF4" s="109">
        <f t="shared" ref="DF4:DF6" si="11">4-CR4</f>
        <v>2</v>
      </c>
      <c r="DG4" s="109">
        <f t="shared" ref="DG4:DG6" si="12">4-CS4</f>
        <v>0</v>
      </c>
      <c r="DH4" s="109">
        <f t="shared" ref="DH4:DH6" si="13">4-CT4</f>
        <v>0</v>
      </c>
      <c r="DI4" s="109">
        <f t="shared" ref="DI4:DI6" si="14">4-CU4</f>
        <v>0</v>
      </c>
      <c r="DJ4" s="109">
        <f t="shared" ref="DJ4:DJ6" si="15">CV4</f>
        <v>3</v>
      </c>
      <c r="DK4" s="109">
        <f t="shared" ref="DK4:DK6" si="16">CW4</f>
        <v>2</v>
      </c>
      <c r="DL4" s="109">
        <f t="shared" ref="DL4:DL6" si="17">4-CX4</f>
        <v>2</v>
      </c>
      <c r="DM4" s="109">
        <f t="shared" ref="DM4:DM6" si="18">4-CY4</f>
        <v>1</v>
      </c>
      <c r="DN4" s="109">
        <f t="shared" ref="DN4:DN6" si="19">4-CZ4</f>
        <v>1</v>
      </c>
      <c r="DO4" s="109">
        <f t="shared" ref="DO4:DO6" si="20">4-DA4</f>
        <v>1</v>
      </c>
      <c r="DP4" s="109">
        <f t="shared" ref="DP4:DP6" si="21">4-DB4</f>
        <v>1</v>
      </c>
      <c r="DQ4" s="109">
        <f>SUM(DD4:DP4)</f>
        <v>15</v>
      </c>
      <c r="DR4" s="110">
        <f>DQ4*13/DC4</f>
        <v>15</v>
      </c>
    </row>
    <row r="5" spans="1:122">
      <c r="A5" s="99" t="s">
        <v>10</v>
      </c>
      <c r="B5" s="100" t="str">
        <f>DANE!B6</f>
        <v>2HM</v>
      </c>
      <c r="C5" s="106">
        <f>DANE!H6</f>
        <v>43539</v>
      </c>
      <c r="D5" s="95">
        <v>2</v>
      </c>
      <c r="E5" s="95">
        <v>2</v>
      </c>
      <c r="F5" s="95">
        <v>1</v>
      </c>
      <c r="G5" s="95">
        <v>3</v>
      </c>
      <c r="H5" s="95">
        <v>3</v>
      </c>
      <c r="I5" s="95">
        <v>2</v>
      </c>
      <c r="J5" s="95">
        <v>2</v>
      </c>
      <c r="K5" s="95">
        <v>2</v>
      </c>
      <c r="L5" s="95">
        <v>3</v>
      </c>
      <c r="M5" s="95">
        <v>2</v>
      </c>
      <c r="N5" s="95">
        <v>2</v>
      </c>
      <c r="O5" s="95">
        <v>2</v>
      </c>
      <c r="P5" s="95">
        <v>1</v>
      </c>
      <c r="Q5" s="107">
        <v>13</v>
      </c>
      <c r="R5" s="108">
        <f t="shared" si="0"/>
        <v>2</v>
      </c>
      <c r="S5" s="109">
        <f t="shared" si="0"/>
        <v>2</v>
      </c>
      <c r="T5" s="109">
        <f t="shared" si="0"/>
        <v>3</v>
      </c>
      <c r="U5" s="109">
        <f t="shared" si="0"/>
        <v>1</v>
      </c>
      <c r="V5" s="109">
        <f t="shared" si="0"/>
        <v>1</v>
      </c>
      <c r="W5" s="109">
        <f t="shared" si="0"/>
        <v>2</v>
      </c>
      <c r="X5" s="109">
        <f t="shared" si="1"/>
        <v>2</v>
      </c>
      <c r="Y5" s="109">
        <f t="shared" si="1"/>
        <v>2</v>
      </c>
      <c r="Z5" s="109">
        <f t="shared" si="2"/>
        <v>1</v>
      </c>
      <c r="AA5" s="109">
        <f t="shared" si="2"/>
        <v>2</v>
      </c>
      <c r="AB5" s="109">
        <f t="shared" si="2"/>
        <v>2</v>
      </c>
      <c r="AC5" s="109">
        <f t="shared" si="2"/>
        <v>2</v>
      </c>
      <c r="AD5" s="109">
        <f t="shared" si="2"/>
        <v>3</v>
      </c>
      <c r="AE5" s="109">
        <f>SUM(R5:AD5)</f>
        <v>25</v>
      </c>
      <c r="AF5" s="110">
        <f>AE5*13/Q5</f>
        <v>25</v>
      </c>
      <c r="AG5" s="96">
        <f>DANE!AY6</f>
        <v>43571</v>
      </c>
      <c r="AH5" s="95">
        <v>2</v>
      </c>
      <c r="AI5" s="95">
        <v>2</v>
      </c>
      <c r="AJ5" s="95">
        <v>3</v>
      </c>
      <c r="AK5" s="95">
        <v>3</v>
      </c>
      <c r="AL5" s="95">
        <v>3</v>
      </c>
      <c r="AM5" s="95">
        <v>3</v>
      </c>
      <c r="AN5" s="95">
        <v>1</v>
      </c>
      <c r="AO5" s="95">
        <v>2</v>
      </c>
      <c r="AP5" s="95">
        <v>3</v>
      </c>
      <c r="AQ5" s="95">
        <v>2</v>
      </c>
      <c r="AR5" s="95">
        <v>2</v>
      </c>
      <c r="AS5" s="95">
        <v>4</v>
      </c>
      <c r="AT5" s="95">
        <v>2</v>
      </c>
      <c r="AU5" s="107">
        <v>13</v>
      </c>
      <c r="AV5" s="108">
        <f t="shared" si="3"/>
        <v>2</v>
      </c>
      <c r="AW5" s="109">
        <f t="shared" si="3"/>
        <v>2</v>
      </c>
      <c r="AX5" s="109">
        <f t="shared" si="3"/>
        <v>1</v>
      </c>
      <c r="AY5" s="109">
        <f t="shared" si="3"/>
        <v>1</v>
      </c>
      <c r="AZ5" s="109">
        <f t="shared" si="3"/>
        <v>1</v>
      </c>
      <c r="BA5" s="109">
        <f t="shared" si="3"/>
        <v>1</v>
      </c>
      <c r="BB5" s="109">
        <f t="shared" si="4"/>
        <v>1</v>
      </c>
      <c r="BC5" s="109">
        <f t="shared" si="4"/>
        <v>2</v>
      </c>
      <c r="BD5" s="109">
        <f t="shared" si="5"/>
        <v>1</v>
      </c>
      <c r="BE5" s="109">
        <f t="shared" si="5"/>
        <v>2</v>
      </c>
      <c r="BF5" s="109">
        <f t="shared" si="5"/>
        <v>2</v>
      </c>
      <c r="BG5" s="109">
        <f t="shared" si="5"/>
        <v>0</v>
      </c>
      <c r="BH5" s="109">
        <f t="shared" si="5"/>
        <v>2</v>
      </c>
      <c r="BI5" s="109">
        <f>SUM(AV5:BH5)</f>
        <v>18</v>
      </c>
      <c r="BJ5" s="110">
        <f>BI5*13/AU5</f>
        <v>18</v>
      </c>
      <c r="BK5" s="96">
        <f>DANE!CF6</f>
        <v>43630</v>
      </c>
      <c r="BL5" s="95">
        <v>3</v>
      </c>
      <c r="BM5" s="95">
        <v>3</v>
      </c>
      <c r="BN5" s="95">
        <v>3</v>
      </c>
      <c r="BO5" s="95">
        <v>4</v>
      </c>
      <c r="BP5" s="95">
        <v>4</v>
      </c>
      <c r="BQ5" s="95">
        <v>4</v>
      </c>
      <c r="BR5" s="95">
        <v>1</v>
      </c>
      <c r="BS5" s="95">
        <v>2</v>
      </c>
      <c r="BT5" s="95">
        <v>3</v>
      </c>
      <c r="BU5" s="95">
        <v>3</v>
      </c>
      <c r="BV5" s="95">
        <v>3</v>
      </c>
      <c r="BW5" s="95">
        <v>3</v>
      </c>
      <c r="BX5" s="95">
        <v>2</v>
      </c>
      <c r="BY5" s="107">
        <v>13</v>
      </c>
      <c r="BZ5" s="108">
        <f t="shared" si="6"/>
        <v>1</v>
      </c>
      <c r="CA5" s="109">
        <f t="shared" si="6"/>
        <v>1</v>
      </c>
      <c r="CB5" s="109">
        <f t="shared" si="6"/>
        <v>1</v>
      </c>
      <c r="CC5" s="109">
        <f t="shared" si="6"/>
        <v>0</v>
      </c>
      <c r="CD5" s="109">
        <f t="shared" si="6"/>
        <v>0</v>
      </c>
      <c r="CE5" s="109">
        <f t="shared" si="6"/>
        <v>0</v>
      </c>
      <c r="CF5" s="109">
        <f t="shared" si="7"/>
        <v>1</v>
      </c>
      <c r="CG5" s="109">
        <f t="shared" si="7"/>
        <v>2</v>
      </c>
      <c r="CH5" s="109">
        <f t="shared" si="8"/>
        <v>1</v>
      </c>
      <c r="CI5" s="109">
        <f t="shared" si="8"/>
        <v>1</v>
      </c>
      <c r="CJ5" s="109">
        <f t="shared" si="8"/>
        <v>1</v>
      </c>
      <c r="CK5" s="109">
        <f t="shared" si="8"/>
        <v>1</v>
      </c>
      <c r="CL5" s="109">
        <f t="shared" si="8"/>
        <v>2</v>
      </c>
      <c r="CM5" s="109">
        <f>SUM(BZ5:CL5)</f>
        <v>12</v>
      </c>
      <c r="CN5" s="110">
        <f>CM5*13/BY5</f>
        <v>12</v>
      </c>
      <c r="CO5" s="96">
        <f>DANE!DM6</f>
        <v>43686</v>
      </c>
      <c r="CP5" s="95">
        <v>4</v>
      </c>
      <c r="CQ5" s="95">
        <v>4</v>
      </c>
      <c r="CR5" s="95">
        <v>4</v>
      </c>
      <c r="CS5" s="95">
        <v>4</v>
      </c>
      <c r="CT5" s="95">
        <v>4</v>
      </c>
      <c r="CU5" s="95">
        <v>4</v>
      </c>
      <c r="CV5" s="95">
        <v>1</v>
      </c>
      <c r="CW5" s="95">
        <v>1</v>
      </c>
      <c r="CX5" s="95">
        <v>4</v>
      </c>
      <c r="CY5" s="95">
        <v>4</v>
      </c>
      <c r="CZ5" s="95">
        <v>4</v>
      </c>
      <c r="DA5" s="95">
        <v>4</v>
      </c>
      <c r="DB5" s="95">
        <v>4</v>
      </c>
      <c r="DC5" s="107">
        <v>13</v>
      </c>
      <c r="DD5" s="108">
        <f t="shared" si="9"/>
        <v>0</v>
      </c>
      <c r="DE5" s="109">
        <f t="shared" si="10"/>
        <v>0</v>
      </c>
      <c r="DF5" s="109">
        <f t="shared" si="11"/>
        <v>0</v>
      </c>
      <c r="DG5" s="109">
        <f t="shared" si="12"/>
        <v>0</v>
      </c>
      <c r="DH5" s="109">
        <f t="shared" si="13"/>
        <v>0</v>
      </c>
      <c r="DI5" s="109">
        <f t="shared" si="14"/>
        <v>0</v>
      </c>
      <c r="DJ5" s="109">
        <f t="shared" si="15"/>
        <v>1</v>
      </c>
      <c r="DK5" s="109">
        <f t="shared" si="16"/>
        <v>1</v>
      </c>
      <c r="DL5" s="109">
        <f t="shared" si="17"/>
        <v>0</v>
      </c>
      <c r="DM5" s="109">
        <f t="shared" si="18"/>
        <v>0</v>
      </c>
      <c r="DN5" s="109">
        <f t="shared" si="19"/>
        <v>0</v>
      </c>
      <c r="DO5" s="109">
        <f t="shared" si="20"/>
        <v>0</v>
      </c>
      <c r="DP5" s="109">
        <f t="shared" si="21"/>
        <v>0</v>
      </c>
      <c r="DQ5" s="109">
        <f>SUM(DD5:DP5)</f>
        <v>2</v>
      </c>
      <c r="DR5" s="110">
        <f>DQ5*13/DC5</f>
        <v>2</v>
      </c>
    </row>
    <row r="6" spans="1:122">
      <c r="A6" s="99" t="s">
        <v>11</v>
      </c>
      <c r="B6" s="100" t="str">
        <f>DANE!B7</f>
        <v>3MR</v>
      </c>
      <c r="C6" s="106">
        <f>DANE!H7</f>
        <v>43468</v>
      </c>
      <c r="D6" s="95">
        <v>2</v>
      </c>
      <c r="E6" s="95">
        <v>2</v>
      </c>
      <c r="F6" s="95">
        <v>0</v>
      </c>
      <c r="G6" s="95">
        <v>1</v>
      </c>
      <c r="H6" s="95">
        <v>2</v>
      </c>
      <c r="I6" s="95">
        <v>2</v>
      </c>
      <c r="J6" s="95">
        <v>2</v>
      </c>
      <c r="K6" s="95">
        <v>2</v>
      </c>
      <c r="L6" s="95">
        <v>2</v>
      </c>
      <c r="M6" s="95">
        <v>3</v>
      </c>
      <c r="N6" s="95">
        <v>3</v>
      </c>
      <c r="O6" s="95">
        <v>3</v>
      </c>
      <c r="P6" s="95">
        <v>3</v>
      </c>
      <c r="Q6" s="107">
        <v>13</v>
      </c>
      <c r="R6" s="108">
        <f t="shared" si="0"/>
        <v>2</v>
      </c>
      <c r="S6" s="109">
        <f t="shared" si="0"/>
        <v>2</v>
      </c>
      <c r="T6" s="109">
        <f t="shared" si="0"/>
        <v>4</v>
      </c>
      <c r="U6" s="109">
        <f t="shared" si="0"/>
        <v>3</v>
      </c>
      <c r="V6" s="109">
        <f t="shared" si="0"/>
        <v>2</v>
      </c>
      <c r="W6" s="109">
        <f t="shared" si="0"/>
        <v>2</v>
      </c>
      <c r="X6" s="109">
        <f t="shared" si="1"/>
        <v>2</v>
      </c>
      <c r="Y6" s="109">
        <f t="shared" si="1"/>
        <v>2</v>
      </c>
      <c r="Z6" s="109">
        <f t="shared" si="2"/>
        <v>2</v>
      </c>
      <c r="AA6" s="109">
        <f t="shared" si="2"/>
        <v>1</v>
      </c>
      <c r="AB6" s="109">
        <f t="shared" si="2"/>
        <v>1</v>
      </c>
      <c r="AC6" s="109">
        <f t="shared" si="2"/>
        <v>1</v>
      </c>
      <c r="AD6" s="109">
        <f t="shared" si="2"/>
        <v>1</v>
      </c>
      <c r="AE6" s="109">
        <f>SUM(R6:AD6)</f>
        <v>25</v>
      </c>
      <c r="AF6" s="110">
        <f>AE6*13/Q6</f>
        <v>25</v>
      </c>
      <c r="AG6" s="96">
        <f>DANE!AY7</f>
        <v>43525</v>
      </c>
      <c r="AH6" s="95">
        <v>0</v>
      </c>
      <c r="AI6" s="95">
        <v>1</v>
      </c>
      <c r="AJ6" s="95">
        <v>1</v>
      </c>
      <c r="AK6" s="95">
        <v>3</v>
      </c>
      <c r="AL6" s="95">
        <v>3</v>
      </c>
      <c r="AM6" s="95">
        <v>3</v>
      </c>
      <c r="AN6" s="95">
        <v>2</v>
      </c>
      <c r="AO6" s="95">
        <v>2</v>
      </c>
      <c r="AP6" s="95">
        <v>2</v>
      </c>
      <c r="AQ6" s="95">
        <v>2</v>
      </c>
      <c r="AR6" s="95">
        <v>2</v>
      </c>
      <c r="AS6" s="95">
        <v>2</v>
      </c>
      <c r="AT6" s="95">
        <v>2</v>
      </c>
      <c r="AU6" s="107">
        <v>13</v>
      </c>
      <c r="AV6" s="108">
        <f t="shared" si="3"/>
        <v>4</v>
      </c>
      <c r="AW6" s="109">
        <f t="shared" si="3"/>
        <v>3</v>
      </c>
      <c r="AX6" s="109">
        <f t="shared" si="3"/>
        <v>3</v>
      </c>
      <c r="AY6" s="109">
        <f t="shared" si="3"/>
        <v>1</v>
      </c>
      <c r="AZ6" s="109">
        <f t="shared" si="3"/>
        <v>1</v>
      </c>
      <c r="BA6" s="109">
        <f t="shared" si="3"/>
        <v>1</v>
      </c>
      <c r="BB6" s="109">
        <f t="shared" si="4"/>
        <v>2</v>
      </c>
      <c r="BC6" s="109">
        <f t="shared" si="4"/>
        <v>2</v>
      </c>
      <c r="BD6" s="109">
        <f t="shared" si="5"/>
        <v>2</v>
      </c>
      <c r="BE6" s="109">
        <f t="shared" si="5"/>
        <v>2</v>
      </c>
      <c r="BF6" s="109">
        <f t="shared" si="5"/>
        <v>2</v>
      </c>
      <c r="BG6" s="109">
        <f t="shared" si="5"/>
        <v>2</v>
      </c>
      <c r="BH6" s="109">
        <f t="shared" si="5"/>
        <v>2</v>
      </c>
      <c r="BI6" s="109">
        <f>SUM(AV6:BH6)</f>
        <v>27</v>
      </c>
      <c r="BJ6" s="110">
        <f>BI6*13/AU6</f>
        <v>27</v>
      </c>
      <c r="BK6" s="96">
        <f>DANE!CF7</f>
        <v>43587</v>
      </c>
      <c r="BL6" s="95">
        <v>3</v>
      </c>
      <c r="BM6" s="95">
        <v>3</v>
      </c>
      <c r="BN6" s="95">
        <v>3</v>
      </c>
      <c r="BO6" s="95">
        <v>4</v>
      </c>
      <c r="BP6" s="95">
        <v>4</v>
      </c>
      <c r="BQ6" s="95">
        <v>4</v>
      </c>
      <c r="BR6" s="95">
        <v>4</v>
      </c>
      <c r="BS6" s="95">
        <v>3</v>
      </c>
      <c r="BT6" s="95">
        <v>3</v>
      </c>
      <c r="BU6" s="95">
        <v>2</v>
      </c>
      <c r="BV6" s="95">
        <v>2</v>
      </c>
      <c r="BW6" s="95">
        <v>2</v>
      </c>
      <c r="BX6" s="95">
        <v>3</v>
      </c>
      <c r="BY6" s="107">
        <v>13</v>
      </c>
      <c r="BZ6" s="108">
        <f t="shared" si="6"/>
        <v>1</v>
      </c>
      <c r="CA6" s="109">
        <f t="shared" si="6"/>
        <v>1</v>
      </c>
      <c r="CB6" s="109">
        <f t="shared" si="6"/>
        <v>1</v>
      </c>
      <c r="CC6" s="109">
        <f t="shared" si="6"/>
        <v>0</v>
      </c>
      <c r="CD6" s="109">
        <f t="shared" si="6"/>
        <v>0</v>
      </c>
      <c r="CE6" s="109">
        <f t="shared" si="6"/>
        <v>0</v>
      </c>
      <c r="CF6" s="109">
        <f t="shared" si="7"/>
        <v>4</v>
      </c>
      <c r="CG6" s="109">
        <f t="shared" si="7"/>
        <v>3</v>
      </c>
      <c r="CH6" s="109">
        <f t="shared" si="8"/>
        <v>1</v>
      </c>
      <c r="CI6" s="109">
        <f t="shared" si="8"/>
        <v>2</v>
      </c>
      <c r="CJ6" s="109">
        <f t="shared" si="8"/>
        <v>2</v>
      </c>
      <c r="CK6" s="109">
        <f t="shared" si="8"/>
        <v>2</v>
      </c>
      <c r="CL6" s="109">
        <f t="shared" si="8"/>
        <v>1</v>
      </c>
      <c r="CM6" s="109">
        <f>SUM(BZ6:CL6)</f>
        <v>18</v>
      </c>
      <c r="CN6" s="110">
        <f>CM6*13/BY6</f>
        <v>18</v>
      </c>
      <c r="CO6" s="96">
        <f>DANE!DM7</f>
        <v>43658</v>
      </c>
      <c r="CP6" s="95">
        <v>3</v>
      </c>
      <c r="CQ6" s="95">
        <v>3</v>
      </c>
      <c r="CR6" s="95">
        <v>3</v>
      </c>
      <c r="CS6" s="95">
        <v>4</v>
      </c>
      <c r="CT6" s="95">
        <v>4</v>
      </c>
      <c r="CU6" s="95">
        <v>4</v>
      </c>
      <c r="CV6" s="95">
        <v>3</v>
      </c>
      <c r="CW6" s="95">
        <v>4</v>
      </c>
      <c r="CX6" s="95">
        <v>3</v>
      </c>
      <c r="CY6" s="95">
        <v>3</v>
      </c>
      <c r="CZ6" s="95">
        <v>3</v>
      </c>
      <c r="DA6" s="95">
        <v>3</v>
      </c>
      <c r="DB6" s="95">
        <v>3</v>
      </c>
      <c r="DC6" s="107">
        <v>13</v>
      </c>
      <c r="DD6" s="108">
        <f t="shared" si="9"/>
        <v>1</v>
      </c>
      <c r="DE6" s="109">
        <f t="shared" si="10"/>
        <v>1</v>
      </c>
      <c r="DF6" s="109">
        <f t="shared" si="11"/>
        <v>1</v>
      </c>
      <c r="DG6" s="109">
        <f t="shared" si="12"/>
        <v>0</v>
      </c>
      <c r="DH6" s="109">
        <f t="shared" si="13"/>
        <v>0</v>
      </c>
      <c r="DI6" s="109">
        <f t="shared" si="14"/>
        <v>0</v>
      </c>
      <c r="DJ6" s="109">
        <f t="shared" si="15"/>
        <v>3</v>
      </c>
      <c r="DK6" s="109">
        <f t="shared" si="16"/>
        <v>4</v>
      </c>
      <c r="DL6" s="109">
        <f t="shared" si="17"/>
        <v>1</v>
      </c>
      <c r="DM6" s="109">
        <f t="shared" si="18"/>
        <v>1</v>
      </c>
      <c r="DN6" s="109">
        <f t="shared" si="19"/>
        <v>1</v>
      </c>
      <c r="DO6" s="109">
        <f t="shared" si="20"/>
        <v>1</v>
      </c>
      <c r="DP6" s="109">
        <f t="shared" si="21"/>
        <v>1</v>
      </c>
      <c r="DQ6" s="109">
        <f>SUM(DD6:DP6)</f>
        <v>15</v>
      </c>
      <c r="DR6" s="110">
        <f>DQ6*13/DC6</f>
        <v>15</v>
      </c>
    </row>
    <row r="7" spans="1:122">
      <c r="A7" s="99" t="s">
        <v>12</v>
      </c>
      <c r="B7" s="100" t="str">
        <f>DANE!B8</f>
        <v>5RJ</v>
      </c>
      <c r="C7" s="106">
        <f>DANE!H8</f>
        <v>43479</v>
      </c>
      <c r="D7" s="95">
        <v>2</v>
      </c>
      <c r="E7" s="95">
        <v>3</v>
      </c>
      <c r="F7" s="95">
        <v>3</v>
      </c>
      <c r="G7" s="95">
        <v>3</v>
      </c>
      <c r="H7" s="95">
        <v>3</v>
      </c>
      <c r="I7" s="95">
        <v>3</v>
      </c>
      <c r="J7" s="95">
        <v>1</v>
      </c>
      <c r="K7" s="95">
        <v>2</v>
      </c>
      <c r="L7" s="95">
        <v>2</v>
      </c>
      <c r="M7" s="95">
        <v>2</v>
      </c>
      <c r="N7" s="95">
        <v>2</v>
      </c>
      <c r="O7" s="95">
        <v>3</v>
      </c>
      <c r="P7" s="95">
        <v>2</v>
      </c>
      <c r="Q7" s="107">
        <v>13</v>
      </c>
      <c r="R7" s="108">
        <f t="shared" ref="R7:R14" si="22">4-D7</f>
        <v>2</v>
      </c>
      <c r="S7" s="109">
        <f t="shared" ref="S7:S14" si="23">4-E7</f>
        <v>1</v>
      </c>
      <c r="T7" s="109">
        <f t="shared" ref="T7:T14" si="24">4-F7</f>
        <v>1</v>
      </c>
      <c r="U7" s="109">
        <f t="shared" ref="U7:U14" si="25">4-G7</f>
        <v>1</v>
      </c>
      <c r="V7" s="109">
        <f t="shared" ref="V7:V14" si="26">4-H7</f>
        <v>1</v>
      </c>
      <c r="W7" s="109">
        <f t="shared" ref="W7:W14" si="27">4-I7</f>
        <v>1</v>
      </c>
      <c r="X7" s="109">
        <f t="shared" ref="X7:X14" si="28">J7</f>
        <v>1</v>
      </c>
      <c r="Y7" s="109">
        <f t="shared" ref="Y7:Y14" si="29">K7</f>
        <v>2</v>
      </c>
      <c r="Z7" s="109">
        <f t="shared" ref="Z7:Z14" si="30">4-L7</f>
        <v>2</v>
      </c>
      <c r="AA7" s="109">
        <f t="shared" ref="AA7:AA14" si="31">4-M7</f>
        <v>2</v>
      </c>
      <c r="AB7" s="109">
        <f t="shared" ref="AB7:AB14" si="32">4-N7</f>
        <v>2</v>
      </c>
      <c r="AC7" s="109">
        <f t="shared" ref="AC7:AC14" si="33">4-O7</f>
        <v>1</v>
      </c>
      <c r="AD7" s="109">
        <f t="shared" ref="AD7:AD14" si="34">4-P7</f>
        <v>2</v>
      </c>
      <c r="AE7" s="109">
        <f t="shared" ref="AE7:AE14" si="35">SUM(R7:AD7)</f>
        <v>19</v>
      </c>
      <c r="AF7" s="110">
        <f t="shared" ref="AF7:AF14" si="36">AE7*13/Q7</f>
        <v>19</v>
      </c>
      <c r="AG7" s="96">
        <f>DANE!AY8</f>
        <v>43500</v>
      </c>
      <c r="AH7" s="95">
        <v>3</v>
      </c>
      <c r="AI7" s="95">
        <v>3</v>
      </c>
      <c r="AJ7" s="95">
        <v>3</v>
      </c>
      <c r="AK7" s="95">
        <v>3</v>
      </c>
      <c r="AL7" s="95">
        <v>4</v>
      </c>
      <c r="AM7" s="95">
        <v>4</v>
      </c>
      <c r="AN7" s="95">
        <v>1</v>
      </c>
      <c r="AO7" s="95">
        <v>1</v>
      </c>
      <c r="AP7" s="95">
        <v>2</v>
      </c>
      <c r="AQ7" s="95">
        <v>2</v>
      </c>
      <c r="AR7" s="95">
        <v>2</v>
      </c>
      <c r="AS7" s="95">
        <v>4</v>
      </c>
      <c r="AT7" s="95">
        <v>4</v>
      </c>
      <c r="AU7" s="107">
        <v>13</v>
      </c>
      <c r="AV7" s="108">
        <f t="shared" ref="AV7:AV11" si="37">4-AH7</f>
        <v>1</v>
      </c>
      <c r="AW7" s="109">
        <f t="shared" ref="AW7:AW11" si="38">4-AI7</f>
        <v>1</v>
      </c>
      <c r="AX7" s="109">
        <f t="shared" ref="AX7:AX11" si="39">4-AJ7</f>
        <v>1</v>
      </c>
      <c r="AY7" s="109">
        <f t="shared" ref="AY7:AY11" si="40">4-AK7</f>
        <v>1</v>
      </c>
      <c r="AZ7" s="109">
        <f t="shared" ref="AZ7:AZ11" si="41">4-AL7</f>
        <v>0</v>
      </c>
      <c r="BA7" s="109">
        <f t="shared" ref="BA7:BA11" si="42">4-AM7</f>
        <v>0</v>
      </c>
      <c r="BB7" s="109">
        <f t="shared" ref="BB7:BB11" si="43">AN7</f>
        <v>1</v>
      </c>
      <c r="BC7" s="109">
        <f t="shared" ref="BC7:BC11" si="44">AO7</f>
        <v>1</v>
      </c>
      <c r="BD7" s="109">
        <f t="shared" ref="BD7:BD11" si="45">4-AP7</f>
        <v>2</v>
      </c>
      <c r="BE7" s="109">
        <f t="shared" ref="BE7:BE11" si="46">4-AQ7</f>
        <v>2</v>
      </c>
      <c r="BF7" s="109">
        <f t="shared" ref="BF7:BF11" si="47">4-AR7</f>
        <v>2</v>
      </c>
      <c r="BG7" s="109">
        <f t="shared" ref="BG7:BG11" si="48">4-AS7</f>
        <v>0</v>
      </c>
      <c r="BH7" s="109">
        <f t="shared" ref="BH7:BH11" si="49">4-AT7</f>
        <v>0</v>
      </c>
      <c r="BI7" s="109">
        <f t="shared" ref="BI7:BI11" si="50">SUM(AV7:BH7)</f>
        <v>12</v>
      </c>
      <c r="BJ7" s="110">
        <f t="shared" ref="BJ7:BJ11" si="51">BI7*13/AU7</f>
        <v>12</v>
      </c>
      <c r="BK7" s="96">
        <f>DANE!CF8</f>
        <v>43599</v>
      </c>
      <c r="BL7" s="95">
        <v>3</v>
      </c>
      <c r="BM7" s="95">
        <v>3</v>
      </c>
      <c r="BN7" s="95">
        <v>3</v>
      </c>
      <c r="BO7" s="95">
        <v>3</v>
      </c>
      <c r="BP7" s="95">
        <v>3</v>
      </c>
      <c r="BQ7" s="95">
        <v>3</v>
      </c>
      <c r="BR7" s="95">
        <v>1</v>
      </c>
      <c r="BS7" s="95">
        <v>1</v>
      </c>
      <c r="BT7" s="95">
        <v>3</v>
      </c>
      <c r="BU7" s="95">
        <v>2</v>
      </c>
      <c r="BV7" s="95">
        <v>2</v>
      </c>
      <c r="BW7" s="95">
        <v>2</v>
      </c>
      <c r="BX7" s="95">
        <v>3</v>
      </c>
      <c r="BY7" s="107">
        <v>13</v>
      </c>
      <c r="BZ7" s="108">
        <f t="shared" ref="BZ7:BZ14" si="52">4-BL7</f>
        <v>1</v>
      </c>
      <c r="CA7" s="109">
        <f t="shared" ref="CA7:CA14" si="53">4-BM7</f>
        <v>1</v>
      </c>
      <c r="CB7" s="109">
        <f t="shared" ref="CB7:CB14" si="54">4-BN7</f>
        <v>1</v>
      </c>
      <c r="CC7" s="109">
        <f t="shared" ref="CC7:CC14" si="55">4-BO7</f>
        <v>1</v>
      </c>
      <c r="CD7" s="109">
        <f t="shared" ref="CD7:CD14" si="56">4-BP7</f>
        <v>1</v>
      </c>
      <c r="CE7" s="109">
        <f t="shared" ref="CE7:CE14" si="57">4-BQ7</f>
        <v>1</v>
      </c>
      <c r="CF7" s="109">
        <f t="shared" ref="CF7:CF14" si="58">BR7</f>
        <v>1</v>
      </c>
      <c r="CG7" s="109">
        <f t="shared" ref="CG7:CG14" si="59">BS7</f>
        <v>1</v>
      </c>
      <c r="CH7" s="109">
        <f t="shared" ref="CH7:CH14" si="60">4-BT7</f>
        <v>1</v>
      </c>
      <c r="CI7" s="109">
        <f t="shared" ref="CI7:CI14" si="61">4-BU7</f>
        <v>2</v>
      </c>
      <c r="CJ7" s="109">
        <f t="shared" ref="CJ7:CJ14" si="62">4-BV7</f>
        <v>2</v>
      </c>
      <c r="CK7" s="109">
        <f t="shared" ref="CK7:CK14" si="63">4-BW7</f>
        <v>2</v>
      </c>
      <c r="CL7" s="109">
        <f t="shared" ref="CL7:CL14" si="64">4-BX7</f>
        <v>1</v>
      </c>
      <c r="CM7" s="109">
        <f t="shared" ref="CM7:CM14" si="65">SUM(BZ7:CL7)</f>
        <v>16</v>
      </c>
      <c r="CN7" s="110">
        <f t="shared" ref="CN7:CN14" si="66">CM7*13/BY7</f>
        <v>16</v>
      </c>
      <c r="CO7" s="96">
        <f>DANE!DM8</f>
        <v>43657</v>
      </c>
      <c r="CP7" s="95">
        <v>3</v>
      </c>
      <c r="CQ7" s="95">
        <v>3</v>
      </c>
      <c r="CR7" s="95">
        <v>3</v>
      </c>
      <c r="CS7" s="95">
        <v>3</v>
      </c>
      <c r="CT7" s="95">
        <v>3</v>
      </c>
      <c r="CU7" s="95">
        <v>3</v>
      </c>
      <c r="CV7" s="95">
        <v>1</v>
      </c>
      <c r="CW7" s="95">
        <v>2</v>
      </c>
      <c r="CX7" s="95">
        <v>3</v>
      </c>
      <c r="CY7" s="95">
        <v>3</v>
      </c>
      <c r="CZ7" s="95">
        <v>2</v>
      </c>
      <c r="DA7" s="95">
        <v>3</v>
      </c>
      <c r="DB7" s="95">
        <v>2</v>
      </c>
      <c r="DC7" s="107">
        <v>13</v>
      </c>
      <c r="DD7" s="108">
        <f t="shared" ref="DD7:DD13" si="67">4-CP7</f>
        <v>1</v>
      </c>
      <c r="DE7" s="109">
        <f t="shared" ref="DE7:DE13" si="68">4-CQ7</f>
        <v>1</v>
      </c>
      <c r="DF7" s="109">
        <f t="shared" ref="DF7:DF13" si="69">4-CR7</f>
        <v>1</v>
      </c>
      <c r="DG7" s="109">
        <f t="shared" ref="DG7:DG13" si="70">4-CS7</f>
        <v>1</v>
      </c>
      <c r="DH7" s="109">
        <f t="shared" ref="DH7:DH13" si="71">4-CT7</f>
        <v>1</v>
      </c>
      <c r="DI7" s="109">
        <f t="shared" ref="DI7:DI13" si="72">4-CU7</f>
        <v>1</v>
      </c>
      <c r="DJ7" s="109">
        <f t="shared" ref="DJ7:DJ13" si="73">CV7</f>
        <v>1</v>
      </c>
      <c r="DK7" s="109">
        <f t="shared" ref="DK7:DK13" si="74">CW7</f>
        <v>2</v>
      </c>
      <c r="DL7" s="109">
        <f t="shared" ref="DL7:DL13" si="75">4-CX7</f>
        <v>1</v>
      </c>
      <c r="DM7" s="109">
        <f t="shared" ref="DM7:DM13" si="76">4-CY7</f>
        <v>1</v>
      </c>
      <c r="DN7" s="109">
        <f t="shared" ref="DN7:DN13" si="77">4-CZ7</f>
        <v>2</v>
      </c>
      <c r="DO7" s="109">
        <f t="shared" ref="DO7:DO13" si="78">4-DA7</f>
        <v>1</v>
      </c>
      <c r="DP7" s="109">
        <f t="shared" ref="DP7:DP13" si="79">4-DB7</f>
        <v>2</v>
      </c>
      <c r="DQ7" s="109">
        <f t="shared" ref="DQ7:DQ13" si="80">SUM(DD7:DP7)</f>
        <v>16</v>
      </c>
      <c r="DR7" s="110">
        <f t="shared" ref="DR7:DR13" si="81">DQ7*13/DC7</f>
        <v>16</v>
      </c>
    </row>
    <row r="8" spans="1:122">
      <c r="A8" s="99" t="s">
        <v>13</v>
      </c>
      <c r="B8" s="100" t="str">
        <f>DANE!B9</f>
        <v>7SMH</v>
      </c>
      <c r="C8" s="106">
        <f>DANE!H9</f>
        <v>43630</v>
      </c>
      <c r="D8" s="95">
        <v>2</v>
      </c>
      <c r="E8" s="95">
        <v>2</v>
      </c>
      <c r="F8" s="95">
        <v>2</v>
      </c>
      <c r="G8" s="95">
        <v>2</v>
      </c>
      <c r="H8" s="95">
        <v>2</v>
      </c>
      <c r="I8" s="95">
        <v>3</v>
      </c>
      <c r="J8" s="95">
        <v>1</v>
      </c>
      <c r="K8" s="95">
        <v>2</v>
      </c>
      <c r="L8" s="95">
        <v>2</v>
      </c>
      <c r="M8" s="95">
        <v>1</v>
      </c>
      <c r="N8" s="95">
        <v>2</v>
      </c>
      <c r="O8" s="95">
        <v>3</v>
      </c>
      <c r="P8" s="95">
        <v>3</v>
      </c>
      <c r="Q8" s="107">
        <v>13</v>
      </c>
      <c r="R8" s="108">
        <f t="shared" si="22"/>
        <v>2</v>
      </c>
      <c r="S8" s="109">
        <f t="shared" si="23"/>
        <v>2</v>
      </c>
      <c r="T8" s="109">
        <f t="shared" si="24"/>
        <v>2</v>
      </c>
      <c r="U8" s="109">
        <f t="shared" si="25"/>
        <v>2</v>
      </c>
      <c r="V8" s="109">
        <f t="shared" si="26"/>
        <v>2</v>
      </c>
      <c r="W8" s="109">
        <f t="shared" si="27"/>
        <v>1</v>
      </c>
      <c r="X8" s="109">
        <f t="shared" si="28"/>
        <v>1</v>
      </c>
      <c r="Y8" s="109">
        <f t="shared" si="29"/>
        <v>2</v>
      </c>
      <c r="Z8" s="109">
        <f t="shared" si="30"/>
        <v>2</v>
      </c>
      <c r="AA8" s="109">
        <f t="shared" si="31"/>
        <v>3</v>
      </c>
      <c r="AB8" s="109">
        <f t="shared" si="32"/>
        <v>2</v>
      </c>
      <c r="AC8" s="109">
        <f t="shared" si="33"/>
        <v>1</v>
      </c>
      <c r="AD8" s="109">
        <f t="shared" si="34"/>
        <v>1</v>
      </c>
      <c r="AE8" s="109">
        <f t="shared" si="35"/>
        <v>23</v>
      </c>
      <c r="AF8" s="110">
        <f t="shared" si="36"/>
        <v>23</v>
      </c>
      <c r="AG8" s="96">
        <f>DANE!AY9</f>
        <v>43655</v>
      </c>
      <c r="AH8" s="95">
        <v>2</v>
      </c>
      <c r="AI8" s="95">
        <v>2</v>
      </c>
      <c r="AJ8" s="95">
        <v>2</v>
      </c>
      <c r="AK8" s="95">
        <v>2</v>
      </c>
      <c r="AL8" s="95">
        <v>2</v>
      </c>
      <c r="AM8" s="95">
        <v>2</v>
      </c>
      <c r="AN8" s="95">
        <v>2</v>
      </c>
      <c r="AO8" s="95">
        <v>2</v>
      </c>
      <c r="AP8" s="95">
        <v>3</v>
      </c>
      <c r="AQ8" s="95">
        <v>1</v>
      </c>
      <c r="AR8" s="95">
        <v>2</v>
      </c>
      <c r="AS8" s="95">
        <v>1</v>
      </c>
      <c r="AT8" s="95">
        <v>3</v>
      </c>
      <c r="AU8" s="107">
        <v>13</v>
      </c>
      <c r="AV8" s="108">
        <f t="shared" si="37"/>
        <v>2</v>
      </c>
      <c r="AW8" s="109">
        <f t="shared" si="38"/>
        <v>2</v>
      </c>
      <c r="AX8" s="109">
        <f t="shared" si="39"/>
        <v>2</v>
      </c>
      <c r="AY8" s="109">
        <f t="shared" si="40"/>
        <v>2</v>
      </c>
      <c r="AZ8" s="109">
        <f t="shared" si="41"/>
        <v>2</v>
      </c>
      <c r="BA8" s="109">
        <f t="shared" si="42"/>
        <v>2</v>
      </c>
      <c r="BB8" s="109">
        <f t="shared" si="43"/>
        <v>2</v>
      </c>
      <c r="BC8" s="109">
        <f t="shared" si="44"/>
        <v>2</v>
      </c>
      <c r="BD8" s="109">
        <f t="shared" si="45"/>
        <v>1</v>
      </c>
      <c r="BE8" s="109">
        <f t="shared" si="46"/>
        <v>3</v>
      </c>
      <c r="BF8" s="109">
        <f t="shared" si="47"/>
        <v>2</v>
      </c>
      <c r="BG8" s="109">
        <f t="shared" si="48"/>
        <v>3</v>
      </c>
      <c r="BH8" s="109">
        <f t="shared" si="49"/>
        <v>1</v>
      </c>
      <c r="BI8" s="109">
        <f t="shared" si="50"/>
        <v>26</v>
      </c>
      <c r="BJ8" s="110">
        <f t="shared" si="51"/>
        <v>26</v>
      </c>
      <c r="BK8" s="96">
        <f>DANE!CF9</f>
        <v>43704</v>
      </c>
      <c r="BL8" s="95">
        <v>2</v>
      </c>
      <c r="BM8" s="95">
        <v>2</v>
      </c>
      <c r="BN8" s="95">
        <v>2</v>
      </c>
      <c r="BO8" s="95">
        <v>3</v>
      </c>
      <c r="BP8" s="95">
        <v>3</v>
      </c>
      <c r="BQ8" s="95">
        <v>3</v>
      </c>
      <c r="BR8" s="95">
        <v>2</v>
      </c>
      <c r="BS8" s="95">
        <v>2</v>
      </c>
      <c r="BT8" s="95">
        <v>2</v>
      </c>
      <c r="BU8" s="95">
        <v>2</v>
      </c>
      <c r="BV8" s="95">
        <v>2</v>
      </c>
      <c r="BW8" s="95">
        <v>2</v>
      </c>
      <c r="BX8" s="95">
        <v>2</v>
      </c>
      <c r="BY8" s="107">
        <v>13</v>
      </c>
      <c r="BZ8" s="108">
        <f t="shared" si="52"/>
        <v>2</v>
      </c>
      <c r="CA8" s="109">
        <f t="shared" si="53"/>
        <v>2</v>
      </c>
      <c r="CB8" s="109">
        <f t="shared" si="54"/>
        <v>2</v>
      </c>
      <c r="CC8" s="109">
        <f t="shared" si="55"/>
        <v>1</v>
      </c>
      <c r="CD8" s="109">
        <f t="shared" si="56"/>
        <v>1</v>
      </c>
      <c r="CE8" s="109">
        <f t="shared" si="57"/>
        <v>1</v>
      </c>
      <c r="CF8" s="109">
        <f t="shared" si="58"/>
        <v>2</v>
      </c>
      <c r="CG8" s="109">
        <f t="shared" si="59"/>
        <v>2</v>
      </c>
      <c r="CH8" s="109">
        <f t="shared" si="60"/>
        <v>2</v>
      </c>
      <c r="CI8" s="109">
        <f t="shared" si="61"/>
        <v>2</v>
      </c>
      <c r="CJ8" s="109">
        <f t="shared" si="62"/>
        <v>2</v>
      </c>
      <c r="CK8" s="109">
        <f t="shared" si="63"/>
        <v>2</v>
      </c>
      <c r="CL8" s="109">
        <f t="shared" si="64"/>
        <v>2</v>
      </c>
      <c r="CM8" s="109">
        <f t="shared" si="65"/>
        <v>23</v>
      </c>
      <c r="CN8" s="110">
        <f t="shared" si="66"/>
        <v>23</v>
      </c>
      <c r="CO8" s="96">
        <f>DANE!DM9</f>
        <v>43753</v>
      </c>
      <c r="CP8" s="95">
        <v>2</v>
      </c>
      <c r="CQ8" s="95">
        <v>2</v>
      </c>
      <c r="CR8" s="95">
        <v>2</v>
      </c>
      <c r="CS8" s="95">
        <v>3</v>
      </c>
      <c r="CT8" s="95">
        <v>3</v>
      </c>
      <c r="CU8" s="95">
        <v>3</v>
      </c>
      <c r="CV8" s="95">
        <v>2</v>
      </c>
      <c r="CW8" s="95">
        <v>2</v>
      </c>
      <c r="CX8" s="95">
        <v>2</v>
      </c>
      <c r="CY8" s="95">
        <v>2</v>
      </c>
      <c r="CZ8" s="95">
        <v>2</v>
      </c>
      <c r="DA8" s="95">
        <v>2</v>
      </c>
      <c r="DB8" s="95">
        <v>2</v>
      </c>
      <c r="DC8" s="107">
        <v>13</v>
      </c>
      <c r="DD8" s="108">
        <f t="shared" si="67"/>
        <v>2</v>
      </c>
      <c r="DE8" s="109">
        <f t="shared" si="68"/>
        <v>2</v>
      </c>
      <c r="DF8" s="109">
        <f t="shared" si="69"/>
        <v>2</v>
      </c>
      <c r="DG8" s="109">
        <f t="shared" si="70"/>
        <v>1</v>
      </c>
      <c r="DH8" s="109">
        <f t="shared" si="71"/>
        <v>1</v>
      </c>
      <c r="DI8" s="109">
        <f t="shared" si="72"/>
        <v>1</v>
      </c>
      <c r="DJ8" s="109">
        <f t="shared" si="73"/>
        <v>2</v>
      </c>
      <c r="DK8" s="109">
        <f t="shared" si="74"/>
        <v>2</v>
      </c>
      <c r="DL8" s="109">
        <f t="shared" si="75"/>
        <v>2</v>
      </c>
      <c r="DM8" s="109">
        <f t="shared" si="76"/>
        <v>2</v>
      </c>
      <c r="DN8" s="109">
        <f t="shared" si="77"/>
        <v>2</v>
      </c>
      <c r="DO8" s="109">
        <f t="shared" si="78"/>
        <v>2</v>
      </c>
      <c r="DP8" s="109">
        <f t="shared" si="79"/>
        <v>2</v>
      </c>
      <c r="DQ8" s="109">
        <f t="shared" si="80"/>
        <v>23</v>
      </c>
      <c r="DR8" s="110">
        <f t="shared" si="81"/>
        <v>23</v>
      </c>
    </row>
    <row r="9" spans="1:122">
      <c r="A9" s="99" t="s">
        <v>14</v>
      </c>
      <c r="B9" s="100" t="str">
        <f>DANE!B10</f>
        <v>10KB</v>
      </c>
      <c r="C9" s="106">
        <f>DANE!H10</f>
        <v>43550</v>
      </c>
      <c r="D9" s="95">
        <v>1</v>
      </c>
      <c r="E9" s="95">
        <v>1</v>
      </c>
      <c r="F9" s="95">
        <v>1</v>
      </c>
      <c r="G9" s="95">
        <v>1</v>
      </c>
      <c r="H9" s="95">
        <v>1</v>
      </c>
      <c r="I9" s="95">
        <v>1</v>
      </c>
      <c r="J9" s="95">
        <v>2</v>
      </c>
      <c r="K9" s="95">
        <v>2</v>
      </c>
      <c r="L9" s="95">
        <v>3</v>
      </c>
      <c r="M9" s="95">
        <v>2</v>
      </c>
      <c r="N9" s="95">
        <v>2</v>
      </c>
      <c r="O9" s="95">
        <v>2</v>
      </c>
      <c r="P9" s="95">
        <v>2</v>
      </c>
      <c r="Q9" s="107">
        <v>13</v>
      </c>
      <c r="R9" s="108">
        <f t="shared" si="22"/>
        <v>3</v>
      </c>
      <c r="S9" s="109">
        <f t="shared" si="23"/>
        <v>3</v>
      </c>
      <c r="T9" s="109">
        <f t="shared" si="24"/>
        <v>3</v>
      </c>
      <c r="U9" s="109">
        <f t="shared" si="25"/>
        <v>3</v>
      </c>
      <c r="V9" s="109">
        <f t="shared" si="26"/>
        <v>3</v>
      </c>
      <c r="W9" s="109">
        <f t="shared" si="27"/>
        <v>3</v>
      </c>
      <c r="X9" s="109">
        <f t="shared" si="28"/>
        <v>2</v>
      </c>
      <c r="Y9" s="109">
        <f t="shared" si="29"/>
        <v>2</v>
      </c>
      <c r="Z9" s="109">
        <f t="shared" si="30"/>
        <v>1</v>
      </c>
      <c r="AA9" s="109">
        <f t="shared" si="31"/>
        <v>2</v>
      </c>
      <c r="AB9" s="109">
        <f t="shared" si="32"/>
        <v>2</v>
      </c>
      <c r="AC9" s="109">
        <f t="shared" si="33"/>
        <v>2</v>
      </c>
      <c r="AD9" s="109">
        <f t="shared" si="34"/>
        <v>2</v>
      </c>
      <c r="AE9" s="109">
        <f t="shared" si="35"/>
        <v>31</v>
      </c>
      <c r="AF9" s="110">
        <f t="shared" si="36"/>
        <v>31</v>
      </c>
      <c r="AG9" s="96">
        <f>DANE!AY10</f>
        <v>43572</v>
      </c>
      <c r="AH9" s="95">
        <v>2</v>
      </c>
      <c r="AI9" s="95">
        <v>2</v>
      </c>
      <c r="AJ9" s="95">
        <v>2</v>
      </c>
      <c r="AK9" s="95">
        <v>3</v>
      </c>
      <c r="AL9" s="95">
        <v>3</v>
      </c>
      <c r="AM9" s="95">
        <v>3</v>
      </c>
      <c r="AN9" s="95">
        <v>2</v>
      </c>
      <c r="AO9" s="95">
        <v>2</v>
      </c>
      <c r="AP9" s="95">
        <v>2</v>
      </c>
      <c r="AQ9" s="95">
        <v>2</v>
      </c>
      <c r="AR9" s="95">
        <v>2</v>
      </c>
      <c r="AS9" s="95">
        <v>2</v>
      </c>
      <c r="AT9" s="95">
        <v>2</v>
      </c>
      <c r="AU9" s="107">
        <v>13</v>
      </c>
      <c r="AV9" s="108">
        <f t="shared" si="37"/>
        <v>2</v>
      </c>
      <c r="AW9" s="109">
        <f t="shared" si="38"/>
        <v>2</v>
      </c>
      <c r="AX9" s="109">
        <f t="shared" si="39"/>
        <v>2</v>
      </c>
      <c r="AY9" s="109">
        <f t="shared" si="40"/>
        <v>1</v>
      </c>
      <c r="AZ9" s="109">
        <f t="shared" si="41"/>
        <v>1</v>
      </c>
      <c r="BA9" s="109">
        <f t="shared" si="42"/>
        <v>1</v>
      </c>
      <c r="BB9" s="109">
        <f t="shared" si="43"/>
        <v>2</v>
      </c>
      <c r="BC9" s="109">
        <f t="shared" si="44"/>
        <v>2</v>
      </c>
      <c r="BD9" s="109">
        <f t="shared" si="45"/>
        <v>2</v>
      </c>
      <c r="BE9" s="109">
        <f t="shared" si="46"/>
        <v>2</v>
      </c>
      <c r="BF9" s="109">
        <f t="shared" si="47"/>
        <v>2</v>
      </c>
      <c r="BG9" s="109">
        <f t="shared" si="48"/>
        <v>2</v>
      </c>
      <c r="BH9" s="109">
        <f t="shared" si="49"/>
        <v>2</v>
      </c>
      <c r="BI9" s="109">
        <f t="shared" si="50"/>
        <v>23</v>
      </c>
      <c r="BJ9" s="110">
        <f t="shared" si="51"/>
        <v>23</v>
      </c>
      <c r="BK9" s="96">
        <f>DANE!CF10</f>
        <v>43664</v>
      </c>
      <c r="BL9" s="95">
        <v>2</v>
      </c>
      <c r="BM9" s="95">
        <v>2</v>
      </c>
      <c r="BN9" s="95">
        <v>3</v>
      </c>
      <c r="BO9" s="95">
        <v>2</v>
      </c>
      <c r="BP9" s="95">
        <v>2</v>
      </c>
      <c r="BQ9" s="95">
        <v>2</v>
      </c>
      <c r="BR9" s="95">
        <v>2</v>
      </c>
      <c r="BS9" s="95">
        <v>2</v>
      </c>
      <c r="BT9" s="95">
        <v>2</v>
      </c>
      <c r="BU9" s="95">
        <v>3</v>
      </c>
      <c r="BV9" s="95">
        <v>2</v>
      </c>
      <c r="BW9" s="95">
        <v>2</v>
      </c>
      <c r="BX9" s="95">
        <v>2</v>
      </c>
      <c r="BY9" s="107">
        <v>13</v>
      </c>
      <c r="BZ9" s="108">
        <f t="shared" si="52"/>
        <v>2</v>
      </c>
      <c r="CA9" s="109">
        <f t="shared" si="53"/>
        <v>2</v>
      </c>
      <c r="CB9" s="109">
        <f t="shared" si="54"/>
        <v>1</v>
      </c>
      <c r="CC9" s="109">
        <f t="shared" si="55"/>
        <v>2</v>
      </c>
      <c r="CD9" s="109">
        <f t="shared" si="56"/>
        <v>2</v>
      </c>
      <c r="CE9" s="109">
        <f t="shared" si="57"/>
        <v>2</v>
      </c>
      <c r="CF9" s="109">
        <f t="shared" si="58"/>
        <v>2</v>
      </c>
      <c r="CG9" s="109">
        <f t="shared" si="59"/>
        <v>2</v>
      </c>
      <c r="CH9" s="109">
        <f t="shared" si="60"/>
        <v>2</v>
      </c>
      <c r="CI9" s="109">
        <f t="shared" si="61"/>
        <v>1</v>
      </c>
      <c r="CJ9" s="109">
        <f t="shared" si="62"/>
        <v>2</v>
      </c>
      <c r="CK9" s="109">
        <f t="shared" si="63"/>
        <v>2</v>
      </c>
      <c r="CL9" s="109">
        <f t="shared" si="64"/>
        <v>2</v>
      </c>
      <c r="CM9" s="109">
        <f t="shared" si="65"/>
        <v>24</v>
      </c>
      <c r="CN9" s="110">
        <f t="shared" si="66"/>
        <v>24</v>
      </c>
      <c r="CO9" s="96">
        <f>DANE!DM10</f>
        <v>43724</v>
      </c>
      <c r="CP9" s="95">
        <v>3</v>
      </c>
      <c r="CQ9" s="95">
        <v>3</v>
      </c>
      <c r="CR9" s="95">
        <v>3</v>
      </c>
      <c r="CS9" s="95">
        <v>3</v>
      </c>
      <c r="CT9" s="95">
        <v>3</v>
      </c>
      <c r="CU9" s="95">
        <v>3</v>
      </c>
      <c r="CV9" s="95">
        <v>1</v>
      </c>
      <c r="CW9" s="95">
        <v>2</v>
      </c>
      <c r="CX9" s="95">
        <v>3</v>
      </c>
      <c r="CY9" s="95">
        <v>3</v>
      </c>
      <c r="CZ9" s="95">
        <v>3</v>
      </c>
      <c r="DA9" s="95">
        <v>3</v>
      </c>
      <c r="DB9" s="95">
        <v>3</v>
      </c>
      <c r="DC9" s="107">
        <v>13</v>
      </c>
      <c r="DD9" s="108">
        <f t="shared" si="67"/>
        <v>1</v>
      </c>
      <c r="DE9" s="109">
        <f t="shared" si="68"/>
        <v>1</v>
      </c>
      <c r="DF9" s="109">
        <f t="shared" si="69"/>
        <v>1</v>
      </c>
      <c r="DG9" s="109">
        <f t="shared" si="70"/>
        <v>1</v>
      </c>
      <c r="DH9" s="109">
        <f t="shared" si="71"/>
        <v>1</v>
      </c>
      <c r="DI9" s="109">
        <f t="shared" si="72"/>
        <v>1</v>
      </c>
      <c r="DJ9" s="109">
        <f t="shared" si="73"/>
        <v>1</v>
      </c>
      <c r="DK9" s="109">
        <f t="shared" si="74"/>
        <v>2</v>
      </c>
      <c r="DL9" s="109">
        <f t="shared" si="75"/>
        <v>1</v>
      </c>
      <c r="DM9" s="109">
        <f t="shared" si="76"/>
        <v>1</v>
      </c>
      <c r="DN9" s="109">
        <f t="shared" si="77"/>
        <v>1</v>
      </c>
      <c r="DO9" s="109">
        <f t="shared" si="78"/>
        <v>1</v>
      </c>
      <c r="DP9" s="109">
        <f t="shared" si="79"/>
        <v>1</v>
      </c>
      <c r="DQ9" s="109">
        <f t="shared" si="80"/>
        <v>14</v>
      </c>
      <c r="DR9" s="110">
        <f t="shared" si="81"/>
        <v>14</v>
      </c>
    </row>
    <row r="10" spans="1:122">
      <c r="A10" s="99" t="s">
        <v>15</v>
      </c>
      <c r="B10" s="100" t="str">
        <f>DANE!B11</f>
        <v>15SG</v>
      </c>
      <c r="C10" s="106">
        <f>DANE!H11</f>
        <v>43472</v>
      </c>
      <c r="D10" s="95">
        <v>2</v>
      </c>
      <c r="E10" s="95">
        <v>2</v>
      </c>
      <c r="F10" s="95">
        <v>2</v>
      </c>
      <c r="G10" s="95">
        <v>2</v>
      </c>
      <c r="H10" s="95">
        <v>1</v>
      </c>
      <c r="I10" s="95">
        <v>1</v>
      </c>
      <c r="J10" s="95">
        <v>2</v>
      </c>
      <c r="K10" s="95">
        <v>2</v>
      </c>
      <c r="L10" s="95">
        <v>2</v>
      </c>
      <c r="M10" s="95">
        <v>1</v>
      </c>
      <c r="N10" s="95">
        <v>2</v>
      </c>
      <c r="O10" s="95">
        <v>2</v>
      </c>
      <c r="P10" s="95">
        <v>1</v>
      </c>
      <c r="Q10" s="107">
        <v>13</v>
      </c>
      <c r="R10" s="108">
        <f t="shared" si="22"/>
        <v>2</v>
      </c>
      <c r="S10" s="109">
        <f t="shared" si="23"/>
        <v>2</v>
      </c>
      <c r="T10" s="109">
        <f t="shared" si="24"/>
        <v>2</v>
      </c>
      <c r="U10" s="109">
        <f t="shared" si="25"/>
        <v>2</v>
      </c>
      <c r="V10" s="109">
        <f t="shared" si="26"/>
        <v>3</v>
      </c>
      <c r="W10" s="109">
        <f t="shared" si="27"/>
        <v>3</v>
      </c>
      <c r="X10" s="109">
        <f t="shared" si="28"/>
        <v>2</v>
      </c>
      <c r="Y10" s="109">
        <f t="shared" si="29"/>
        <v>2</v>
      </c>
      <c r="Z10" s="109">
        <f t="shared" si="30"/>
        <v>2</v>
      </c>
      <c r="AA10" s="109">
        <f t="shared" si="31"/>
        <v>3</v>
      </c>
      <c r="AB10" s="109">
        <f t="shared" si="32"/>
        <v>2</v>
      </c>
      <c r="AC10" s="109">
        <f t="shared" si="33"/>
        <v>2</v>
      </c>
      <c r="AD10" s="109">
        <f t="shared" si="34"/>
        <v>3</v>
      </c>
      <c r="AE10" s="109">
        <f t="shared" si="35"/>
        <v>30</v>
      </c>
      <c r="AF10" s="110">
        <f t="shared" si="36"/>
        <v>30</v>
      </c>
      <c r="AG10" s="96">
        <f>DANE!AY11</f>
        <v>43495</v>
      </c>
      <c r="AH10" s="95">
        <v>2</v>
      </c>
      <c r="AI10" s="95">
        <v>2</v>
      </c>
      <c r="AJ10" s="95">
        <v>2</v>
      </c>
      <c r="AK10" s="95">
        <v>2</v>
      </c>
      <c r="AL10" s="95">
        <v>2</v>
      </c>
      <c r="AM10" s="95">
        <v>2</v>
      </c>
      <c r="AN10" s="95">
        <v>1</v>
      </c>
      <c r="AO10" s="95">
        <v>2</v>
      </c>
      <c r="AP10" s="95">
        <v>2</v>
      </c>
      <c r="AQ10" s="95">
        <v>2</v>
      </c>
      <c r="AR10" s="95">
        <v>2</v>
      </c>
      <c r="AS10" s="95">
        <v>2</v>
      </c>
      <c r="AT10" s="95">
        <v>3</v>
      </c>
      <c r="AU10" s="107">
        <v>13</v>
      </c>
      <c r="AV10" s="108">
        <f t="shared" si="37"/>
        <v>2</v>
      </c>
      <c r="AW10" s="109">
        <f t="shared" si="38"/>
        <v>2</v>
      </c>
      <c r="AX10" s="109">
        <f t="shared" si="39"/>
        <v>2</v>
      </c>
      <c r="AY10" s="109">
        <f t="shared" si="40"/>
        <v>2</v>
      </c>
      <c r="AZ10" s="109">
        <f t="shared" si="41"/>
        <v>2</v>
      </c>
      <c r="BA10" s="109">
        <f t="shared" si="42"/>
        <v>2</v>
      </c>
      <c r="BB10" s="109">
        <f t="shared" si="43"/>
        <v>1</v>
      </c>
      <c r="BC10" s="109">
        <f t="shared" si="44"/>
        <v>2</v>
      </c>
      <c r="BD10" s="109">
        <f t="shared" si="45"/>
        <v>2</v>
      </c>
      <c r="BE10" s="109">
        <f t="shared" si="46"/>
        <v>2</v>
      </c>
      <c r="BF10" s="109">
        <f t="shared" si="47"/>
        <v>2</v>
      </c>
      <c r="BG10" s="109">
        <f t="shared" si="48"/>
        <v>2</v>
      </c>
      <c r="BH10" s="109">
        <f t="shared" si="49"/>
        <v>1</v>
      </c>
      <c r="BI10" s="109">
        <f t="shared" si="50"/>
        <v>24</v>
      </c>
      <c r="BJ10" s="110">
        <f t="shared" si="51"/>
        <v>24</v>
      </c>
      <c r="BK10" s="96">
        <f>DANE!CF11</f>
        <v>43559</v>
      </c>
      <c r="BL10" s="95">
        <v>1</v>
      </c>
      <c r="BM10" s="95">
        <v>2</v>
      </c>
      <c r="BN10" s="95">
        <v>2</v>
      </c>
      <c r="BO10" s="95">
        <v>2</v>
      </c>
      <c r="BP10" s="95">
        <v>3</v>
      </c>
      <c r="BQ10" s="95">
        <v>3</v>
      </c>
      <c r="BR10" s="95">
        <v>2</v>
      </c>
      <c r="BS10" s="95">
        <v>1</v>
      </c>
      <c r="BT10" s="95">
        <v>2</v>
      </c>
      <c r="BU10" s="95">
        <v>2</v>
      </c>
      <c r="BV10" s="95">
        <v>2</v>
      </c>
      <c r="BW10" s="95">
        <v>3</v>
      </c>
      <c r="BX10" s="95">
        <v>3</v>
      </c>
      <c r="BY10" s="107">
        <v>13</v>
      </c>
      <c r="BZ10" s="108">
        <f t="shared" si="52"/>
        <v>3</v>
      </c>
      <c r="CA10" s="109">
        <f t="shared" si="53"/>
        <v>2</v>
      </c>
      <c r="CB10" s="109">
        <f t="shared" si="54"/>
        <v>2</v>
      </c>
      <c r="CC10" s="109">
        <f t="shared" si="55"/>
        <v>2</v>
      </c>
      <c r="CD10" s="109">
        <f t="shared" si="56"/>
        <v>1</v>
      </c>
      <c r="CE10" s="109">
        <f t="shared" si="57"/>
        <v>1</v>
      </c>
      <c r="CF10" s="109">
        <f t="shared" si="58"/>
        <v>2</v>
      </c>
      <c r="CG10" s="109">
        <f t="shared" si="59"/>
        <v>1</v>
      </c>
      <c r="CH10" s="109">
        <f t="shared" si="60"/>
        <v>2</v>
      </c>
      <c r="CI10" s="109">
        <f t="shared" si="61"/>
        <v>2</v>
      </c>
      <c r="CJ10" s="109">
        <f t="shared" si="62"/>
        <v>2</v>
      </c>
      <c r="CK10" s="109">
        <f t="shared" si="63"/>
        <v>1</v>
      </c>
      <c r="CL10" s="109">
        <f t="shared" si="64"/>
        <v>1</v>
      </c>
      <c r="CM10" s="109">
        <f t="shared" si="65"/>
        <v>22</v>
      </c>
      <c r="CN10" s="110">
        <f t="shared" si="66"/>
        <v>22</v>
      </c>
      <c r="CO10" s="96">
        <f>DANE!DM11</f>
        <v>43621</v>
      </c>
      <c r="CP10" s="95">
        <v>4</v>
      </c>
      <c r="CQ10" s="95">
        <v>4</v>
      </c>
      <c r="CR10" s="95">
        <v>4</v>
      </c>
      <c r="CS10" s="95">
        <v>4</v>
      </c>
      <c r="CT10" s="95">
        <v>4</v>
      </c>
      <c r="CU10" s="95">
        <v>4</v>
      </c>
      <c r="CV10" s="95">
        <v>1</v>
      </c>
      <c r="CW10" s="95">
        <v>1</v>
      </c>
      <c r="CX10" s="95">
        <v>3</v>
      </c>
      <c r="CY10" s="95">
        <v>3</v>
      </c>
      <c r="CZ10" s="95">
        <v>3</v>
      </c>
      <c r="DA10" s="95">
        <v>4</v>
      </c>
      <c r="DB10" s="95">
        <v>4</v>
      </c>
      <c r="DC10" s="107">
        <v>13</v>
      </c>
      <c r="DD10" s="108">
        <f t="shared" si="67"/>
        <v>0</v>
      </c>
      <c r="DE10" s="109">
        <f t="shared" si="68"/>
        <v>0</v>
      </c>
      <c r="DF10" s="109">
        <f t="shared" si="69"/>
        <v>0</v>
      </c>
      <c r="DG10" s="109">
        <f t="shared" si="70"/>
        <v>0</v>
      </c>
      <c r="DH10" s="109">
        <f t="shared" si="71"/>
        <v>0</v>
      </c>
      <c r="DI10" s="109">
        <f t="shared" si="72"/>
        <v>0</v>
      </c>
      <c r="DJ10" s="109">
        <f t="shared" si="73"/>
        <v>1</v>
      </c>
      <c r="DK10" s="109">
        <f t="shared" si="74"/>
        <v>1</v>
      </c>
      <c r="DL10" s="109">
        <f t="shared" si="75"/>
        <v>1</v>
      </c>
      <c r="DM10" s="109">
        <f t="shared" si="76"/>
        <v>1</v>
      </c>
      <c r="DN10" s="109">
        <f t="shared" si="77"/>
        <v>1</v>
      </c>
      <c r="DO10" s="109">
        <f t="shared" si="78"/>
        <v>0</v>
      </c>
      <c r="DP10" s="109">
        <f t="shared" si="79"/>
        <v>0</v>
      </c>
      <c r="DQ10" s="109">
        <f t="shared" si="80"/>
        <v>5</v>
      </c>
      <c r="DR10" s="110">
        <f t="shared" si="81"/>
        <v>5</v>
      </c>
    </row>
    <row r="11" spans="1:122">
      <c r="A11" s="99" t="s">
        <v>16</v>
      </c>
      <c r="B11" s="100" t="str">
        <f>DANE!B12</f>
        <v>55KL</v>
      </c>
      <c r="C11" s="106">
        <f>DANE!H12</f>
        <v>43672</v>
      </c>
      <c r="D11" s="95">
        <v>0</v>
      </c>
      <c r="E11" s="95">
        <v>0</v>
      </c>
      <c r="F11" s="95">
        <v>0</v>
      </c>
      <c r="G11" s="95">
        <v>1</v>
      </c>
      <c r="H11" s="95">
        <v>1</v>
      </c>
      <c r="I11" s="95">
        <v>1</v>
      </c>
      <c r="J11" s="95">
        <v>3</v>
      </c>
      <c r="K11" s="95">
        <v>3</v>
      </c>
      <c r="L11" s="95">
        <v>2</v>
      </c>
      <c r="M11" s="95">
        <v>1</v>
      </c>
      <c r="N11" s="95">
        <v>0</v>
      </c>
      <c r="O11" s="95">
        <v>2</v>
      </c>
      <c r="P11" s="95">
        <v>2</v>
      </c>
      <c r="Q11" s="107">
        <v>13</v>
      </c>
      <c r="R11" s="108">
        <f t="shared" si="22"/>
        <v>4</v>
      </c>
      <c r="S11" s="109">
        <f t="shared" si="23"/>
        <v>4</v>
      </c>
      <c r="T11" s="109">
        <f t="shared" si="24"/>
        <v>4</v>
      </c>
      <c r="U11" s="109">
        <f t="shared" si="25"/>
        <v>3</v>
      </c>
      <c r="V11" s="109">
        <f t="shared" si="26"/>
        <v>3</v>
      </c>
      <c r="W11" s="109">
        <f t="shared" si="27"/>
        <v>3</v>
      </c>
      <c r="X11" s="109">
        <f t="shared" si="28"/>
        <v>3</v>
      </c>
      <c r="Y11" s="109">
        <f t="shared" si="29"/>
        <v>3</v>
      </c>
      <c r="Z11" s="109">
        <f t="shared" si="30"/>
        <v>2</v>
      </c>
      <c r="AA11" s="109">
        <f t="shared" si="31"/>
        <v>3</v>
      </c>
      <c r="AB11" s="109">
        <f t="shared" si="32"/>
        <v>4</v>
      </c>
      <c r="AC11" s="109">
        <f t="shared" si="33"/>
        <v>2</v>
      </c>
      <c r="AD11" s="109">
        <f t="shared" si="34"/>
        <v>2</v>
      </c>
      <c r="AE11" s="109">
        <f t="shared" si="35"/>
        <v>40</v>
      </c>
      <c r="AF11" s="110">
        <f t="shared" si="36"/>
        <v>40</v>
      </c>
      <c r="AG11" s="96">
        <f>DANE!AY12</f>
        <v>43696</v>
      </c>
      <c r="AH11" s="95">
        <v>1</v>
      </c>
      <c r="AI11" s="95">
        <v>1</v>
      </c>
      <c r="AJ11" s="95">
        <v>2</v>
      </c>
      <c r="AK11" s="95">
        <v>2</v>
      </c>
      <c r="AL11" s="95">
        <v>1</v>
      </c>
      <c r="AM11" s="95">
        <v>1</v>
      </c>
      <c r="AN11" s="95">
        <v>3</v>
      </c>
      <c r="AO11" s="95">
        <v>3</v>
      </c>
      <c r="AP11" s="95">
        <v>1</v>
      </c>
      <c r="AQ11" s="95">
        <v>1</v>
      </c>
      <c r="AR11" s="95">
        <v>1</v>
      </c>
      <c r="AS11" s="95">
        <v>2</v>
      </c>
      <c r="AT11" s="95">
        <v>2</v>
      </c>
      <c r="AU11" s="107">
        <v>13</v>
      </c>
      <c r="AV11" s="108">
        <f t="shared" si="37"/>
        <v>3</v>
      </c>
      <c r="AW11" s="109">
        <f t="shared" si="38"/>
        <v>3</v>
      </c>
      <c r="AX11" s="109">
        <f t="shared" si="39"/>
        <v>2</v>
      </c>
      <c r="AY11" s="109">
        <f t="shared" si="40"/>
        <v>2</v>
      </c>
      <c r="AZ11" s="109">
        <f t="shared" si="41"/>
        <v>3</v>
      </c>
      <c r="BA11" s="109">
        <f t="shared" si="42"/>
        <v>3</v>
      </c>
      <c r="BB11" s="109">
        <f t="shared" si="43"/>
        <v>3</v>
      </c>
      <c r="BC11" s="109">
        <f t="shared" si="44"/>
        <v>3</v>
      </c>
      <c r="BD11" s="109">
        <f t="shared" si="45"/>
        <v>3</v>
      </c>
      <c r="BE11" s="109">
        <f t="shared" si="46"/>
        <v>3</v>
      </c>
      <c r="BF11" s="109">
        <f t="shared" si="47"/>
        <v>3</v>
      </c>
      <c r="BG11" s="109">
        <f t="shared" si="48"/>
        <v>2</v>
      </c>
      <c r="BH11" s="109">
        <f t="shared" si="49"/>
        <v>2</v>
      </c>
      <c r="BI11" s="109">
        <f t="shared" si="50"/>
        <v>35</v>
      </c>
      <c r="BJ11" s="110">
        <f t="shared" si="51"/>
        <v>35</v>
      </c>
      <c r="BK11" s="96">
        <f>DANE!CF12</f>
        <v>43738</v>
      </c>
      <c r="BL11" s="95">
        <v>1</v>
      </c>
      <c r="BM11" s="95">
        <v>2</v>
      </c>
      <c r="BN11" s="95">
        <v>1</v>
      </c>
      <c r="BO11" s="95">
        <v>1</v>
      </c>
      <c r="BP11" s="95">
        <v>1</v>
      </c>
      <c r="BQ11" s="95">
        <v>1</v>
      </c>
      <c r="BR11" s="95">
        <v>3</v>
      </c>
      <c r="BS11" s="95">
        <v>2</v>
      </c>
      <c r="BT11" s="95">
        <v>2</v>
      </c>
      <c r="BU11" s="95">
        <v>1</v>
      </c>
      <c r="BV11" s="95">
        <v>1</v>
      </c>
      <c r="BW11" s="95">
        <v>4</v>
      </c>
      <c r="BX11" s="95">
        <v>3</v>
      </c>
      <c r="BY11" s="107">
        <v>13</v>
      </c>
      <c r="BZ11" s="108">
        <f t="shared" si="52"/>
        <v>3</v>
      </c>
      <c r="CA11" s="109">
        <f t="shared" si="53"/>
        <v>2</v>
      </c>
      <c r="CB11" s="109">
        <f t="shared" si="54"/>
        <v>3</v>
      </c>
      <c r="CC11" s="109">
        <f t="shared" si="55"/>
        <v>3</v>
      </c>
      <c r="CD11" s="109">
        <f t="shared" si="56"/>
        <v>3</v>
      </c>
      <c r="CE11" s="109">
        <f t="shared" si="57"/>
        <v>3</v>
      </c>
      <c r="CF11" s="109">
        <f t="shared" si="58"/>
        <v>3</v>
      </c>
      <c r="CG11" s="109">
        <f t="shared" si="59"/>
        <v>2</v>
      </c>
      <c r="CH11" s="109">
        <f t="shared" si="60"/>
        <v>2</v>
      </c>
      <c r="CI11" s="109">
        <f t="shared" si="61"/>
        <v>3</v>
      </c>
      <c r="CJ11" s="109">
        <f t="shared" si="62"/>
        <v>3</v>
      </c>
      <c r="CK11" s="109">
        <f t="shared" si="63"/>
        <v>0</v>
      </c>
      <c r="CL11" s="109">
        <f t="shared" si="64"/>
        <v>1</v>
      </c>
      <c r="CM11" s="109">
        <f t="shared" si="65"/>
        <v>31</v>
      </c>
      <c r="CN11" s="110">
        <f t="shared" si="66"/>
        <v>31</v>
      </c>
      <c r="CO11" s="96">
        <f>DANE!DM12</f>
        <v>43781</v>
      </c>
      <c r="CP11" s="95">
        <v>1</v>
      </c>
      <c r="CQ11" s="95">
        <v>2</v>
      </c>
      <c r="CR11" s="95">
        <v>1</v>
      </c>
      <c r="CS11" s="95">
        <v>2</v>
      </c>
      <c r="CT11" s="95">
        <v>2</v>
      </c>
      <c r="CU11" s="95">
        <v>2</v>
      </c>
      <c r="CV11" s="95">
        <v>3</v>
      </c>
      <c r="CW11" s="95">
        <v>2</v>
      </c>
      <c r="CX11" s="95">
        <v>2</v>
      </c>
      <c r="CY11" s="95">
        <v>1</v>
      </c>
      <c r="CZ11" s="95">
        <v>1</v>
      </c>
      <c r="DA11" s="95">
        <v>2</v>
      </c>
      <c r="DB11" s="95">
        <v>2</v>
      </c>
      <c r="DC11" s="107">
        <v>13</v>
      </c>
      <c r="DD11" s="108">
        <f t="shared" si="67"/>
        <v>3</v>
      </c>
      <c r="DE11" s="109">
        <f t="shared" si="68"/>
        <v>2</v>
      </c>
      <c r="DF11" s="109">
        <f t="shared" si="69"/>
        <v>3</v>
      </c>
      <c r="DG11" s="109">
        <f t="shared" si="70"/>
        <v>2</v>
      </c>
      <c r="DH11" s="109">
        <f t="shared" si="71"/>
        <v>2</v>
      </c>
      <c r="DI11" s="109">
        <f t="shared" si="72"/>
        <v>2</v>
      </c>
      <c r="DJ11" s="109">
        <f t="shared" si="73"/>
        <v>3</v>
      </c>
      <c r="DK11" s="109">
        <f t="shared" si="74"/>
        <v>2</v>
      </c>
      <c r="DL11" s="109">
        <f t="shared" si="75"/>
        <v>2</v>
      </c>
      <c r="DM11" s="109">
        <f t="shared" si="76"/>
        <v>3</v>
      </c>
      <c r="DN11" s="109">
        <f t="shared" si="77"/>
        <v>3</v>
      </c>
      <c r="DO11" s="109">
        <f t="shared" si="78"/>
        <v>2</v>
      </c>
      <c r="DP11" s="109">
        <f t="shared" si="79"/>
        <v>2</v>
      </c>
      <c r="DQ11" s="109">
        <f t="shared" si="80"/>
        <v>31</v>
      </c>
      <c r="DR11" s="110">
        <f t="shared" si="81"/>
        <v>31</v>
      </c>
    </row>
    <row r="12" spans="1:122">
      <c r="A12" s="99" t="s">
        <v>17</v>
      </c>
      <c r="B12" s="100" t="str">
        <f>DANE!B13</f>
        <v>8SL</v>
      </c>
      <c r="C12" s="106">
        <f>DANE!H13</f>
        <v>43564</v>
      </c>
      <c r="D12" s="95">
        <v>1</v>
      </c>
      <c r="E12" s="95">
        <v>1</v>
      </c>
      <c r="F12" s="95">
        <v>1</v>
      </c>
      <c r="G12" s="95">
        <v>1</v>
      </c>
      <c r="H12" s="95">
        <v>2</v>
      </c>
      <c r="I12" s="95">
        <v>2</v>
      </c>
      <c r="J12" s="95">
        <v>2</v>
      </c>
      <c r="K12" s="95">
        <v>2</v>
      </c>
      <c r="L12" s="95">
        <v>2</v>
      </c>
      <c r="M12" s="95">
        <v>2</v>
      </c>
      <c r="N12" s="95">
        <v>2</v>
      </c>
      <c r="O12" s="95">
        <v>2</v>
      </c>
      <c r="P12" s="95">
        <v>2</v>
      </c>
      <c r="Q12" s="107">
        <v>13</v>
      </c>
      <c r="R12" s="108">
        <f t="shared" si="22"/>
        <v>3</v>
      </c>
      <c r="S12" s="109">
        <f t="shared" si="23"/>
        <v>3</v>
      </c>
      <c r="T12" s="109">
        <f t="shared" si="24"/>
        <v>3</v>
      </c>
      <c r="U12" s="109">
        <f t="shared" si="25"/>
        <v>3</v>
      </c>
      <c r="V12" s="109">
        <f t="shared" si="26"/>
        <v>2</v>
      </c>
      <c r="W12" s="109">
        <f t="shared" si="27"/>
        <v>2</v>
      </c>
      <c r="X12" s="109">
        <f t="shared" si="28"/>
        <v>2</v>
      </c>
      <c r="Y12" s="109">
        <f t="shared" si="29"/>
        <v>2</v>
      </c>
      <c r="Z12" s="109">
        <f t="shared" si="30"/>
        <v>2</v>
      </c>
      <c r="AA12" s="109">
        <f t="shared" si="31"/>
        <v>2</v>
      </c>
      <c r="AB12" s="109">
        <f t="shared" si="32"/>
        <v>2</v>
      </c>
      <c r="AC12" s="109">
        <f t="shared" si="33"/>
        <v>2</v>
      </c>
      <c r="AD12" s="109">
        <f t="shared" si="34"/>
        <v>2</v>
      </c>
      <c r="AE12" s="109">
        <f t="shared" si="35"/>
        <v>30</v>
      </c>
      <c r="AF12" s="110">
        <f t="shared" si="36"/>
        <v>30</v>
      </c>
      <c r="AG12" s="96">
        <f>DANE!AY13</f>
        <v>43558</v>
      </c>
      <c r="AH12" s="95">
        <v>2</v>
      </c>
      <c r="AI12" s="95">
        <v>2</v>
      </c>
      <c r="AJ12" s="95">
        <v>1</v>
      </c>
      <c r="AK12" s="95">
        <v>2</v>
      </c>
      <c r="AL12" s="95">
        <v>2</v>
      </c>
      <c r="AM12" s="95">
        <v>2</v>
      </c>
      <c r="AN12" s="95">
        <v>2</v>
      </c>
      <c r="AO12" s="95">
        <v>2</v>
      </c>
      <c r="AP12" s="95">
        <v>3</v>
      </c>
      <c r="AQ12" s="95">
        <v>3</v>
      </c>
      <c r="AR12" s="95">
        <v>2</v>
      </c>
      <c r="AS12" s="95">
        <v>3</v>
      </c>
      <c r="AT12" s="95">
        <v>2</v>
      </c>
      <c r="AU12" s="107">
        <v>13</v>
      </c>
      <c r="AV12" s="108">
        <f t="shared" ref="AV12:AV14" si="82">4-AH12</f>
        <v>2</v>
      </c>
      <c r="AW12" s="109">
        <f t="shared" ref="AW12:AW14" si="83">4-AI12</f>
        <v>2</v>
      </c>
      <c r="AX12" s="109">
        <f t="shared" ref="AX12:AX14" si="84">4-AJ12</f>
        <v>3</v>
      </c>
      <c r="AY12" s="109">
        <f t="shared" ref="AY12:AY14" si="85">4-AK12</f>
        <v>2</v>
      </c>
      <c r="AZ12" s="109">
        <f t="shared" ref="AZ12:AZ14" si="86">4-AL12</f>
        <v>2</v>
      </c>
      <c r="BA12" s="109">
        <f t="shared" ref="BA12:BA14" si="87">4-AM12</f>
        <v>2</v>
      </c>
      <c r="BB12" s="109">
        <f t="shared" ref="BB12:BB14" si="88">AN12</f>
        <v>2</v>
      </c>
      <c r="BC12" s="109">
        <f t="shared" ref="BC12:BC14" si="89">AO12</f>
        <v>2</v>
      </c>
      <c r="BD12" s="109">
        <f t="shared" ref="BD12:BD14" si="90">4-AP12</f>
        <v>1</v>
      </c>
      <c r="BE12" s="109">
        <f t="shared" ref="BE12:BE14" si="91">4-AQ12</f>
        <v>1</v>
      </c>
      <c r="BF12" s="109">
        <f t="shared" ref="BF12:BF14" si="92">4-AR12</f>
        <v>2</v>
      </c>
      <c r="BG12" s="109">
        <f t="shared" ref="BG12:BG14" si="93">4-AS12</f>
        <v>1</v>
      </c>
      <c r="BH12" s="109">
        <f t="shared" ref="BH12:BH14" si="94">4-AT12</f>
        <v>2</v>
      </c>
      <c r="BI12" s="109">
        <f t="shared" ref="BI12:BI14" si="95">SUM(AV12:BH12)</f>
        <v>24</v>
      </c>
      <c r="BJ12" s="110">
        <f t="shared" ref="BJ12:BJ14" si="96">BI12*13/AU12</f>
        <v>24</v>
      </c>
      <c r="BK12" s="96">
        <f>DANE!CF13</f>
        <v>43641</v>
      </c>
      <c r="BL12" s="95">
        <v>3</v>
      </c>
      <c r="BM12" s="95">
        <v>3</v>
      </c>
      <c r="BN12" s="95">
        <v>3</v>
      </c>
      <c r="BO12" s="95">
        <v>3</v>
      </c>
      <c r="BP12" s="95">
        <v>3</v>
      </c>
      <c r="BQ12" s="95">
        <v>3</v>
      </c>
      <c r="BR12" s="95">
        <v>1</v>
      </c>
      <c r="BS12" s="95">
        <v>3</v>
      </c>
      <c r="BT12" s="95">
        <v>3</v>
      </c>
      <c r="BU12" s="95">
        <v>2</v>
      </c>
      <c r="BV12" s="95">
        <v>2</v>
      </c>
      <c r="BW12" s="95">
        <v>2</v>
      </c>
      <c r="BX12" s="95">
        <v>2</v>
      </c>
      <c r="BY12" s="107">
        <v>13</v>
      </c>
      <c r="BZ12" s="108">
        <f t="shared" si="52"/>
        <v>1</v>
      </c>
      <c r="CA12" s="109">
        <f t="shared" si="53"/>
        <v>1</v>
      </c>
      <c r="CB12" s="109">
        <f t="shared" si="54"/>
        <v>1</v>
      </c>
      <c r="CC12" s="109">
        <f t="shared" si="55"/>
        <v>1</v>
      </c>
      <c r="CD12" s="109">
        <f t="shared" si="56"/>
        <v>1</v>
      </c>
      <c r="CE12" s="109">
        <f t="shared" si="57"/>
        <v>1</v>
      </c>
      <c r="CF12" s="109">
        <f t="shared" si="58"/>
        <v>1</v>
      </c>
      <c r="CG12" s="109">
        <f t="shared" si="59"/>
        <v>3</v>
      </c>
      <c r="CH12" s="109">
        <f t="shared" si="60"/>
        <v>1</v>
      </c>
      <c r="CI12" s="109">
        <f t="shared" si="61"/>
        <v>2</v>
      </c>
      <c r="CJ12" s="109">
        <f t="shared" si="62"/>
        <v>2</v>
      </c>
      <c r="CK12" s="109">
        <f t="shared" si="63"/>
        <v>2</v>
      </c>
      <c r="CL12" s="109">
        <f t="shared" si="64"/>
        <v>2</v>
      </c>
      <c r="CM12" s="109">
        <f t="shared" si="65"/>
        <v>19</v>
      </c>
      <c r="CN12" s="110">
        <f t="shared" si="66"/>
        <v>19</v>
      </c>
      <c r="CO12" s="96">
        <f>DANE!DM13</f>
        <v>43699</v>
      </c>
      <c r="CP12" s="95">
        <v>3</v>
      </c>
      <c r="CQ12" s="95">
        <v>3</v>
      </c>
      <c r="CR12" s="95">
        <v>4</v>
      </c>
      <c r="CS12" s="95">
        <v>4</v>
      </c>
      <c r="CT12" s="95">
        <v>4</v>
      </c>
      <c r="CU12" s="95">
        <v>4</v>
      </c>
      <c r="CV12" s="95">
        <v>1</v>
      </c>
      <c r="CW12" s="95">
        <v>2</v>
      </c>
      <c r="CX12" s="95">
        <v>3</v>
      </c>
      <c r="CY12" s="95">
        <v>2</v>
      </c>
      <c r="CZ12" s="95">
        <v>2</v>
      </c>
      <c r="DA12" s="95">
        <v>3</v>
      </c>
      <c r="DB12" s="95">
        <v>3</v>
      </c>
      <c r="DC12" s="107">
        <v>13</v>
      </c>
      <c r="DD12" s="108">
        <f t="shared" si="67"/>
        <v>1</v>
      </c>
      <c r="DE12" s="109">
        <f t="shared" si="68"/>
        <v>1</v>
      </c>
      <c r="DF12" s="109">
        <f t="shared" si="69"/>
        <v>0</v>
      </c>
      <c r="DG12" s="109">
        <f t="shared" si="70"/>
        <v>0</v>
      </c>
      <c r="DH12" s="109">
        <f t="shared" si="71"/>
        <v>0</v>
      </c>
      <c r="DI12" s="109">
        <f t="shared" si="72"/>
        <v>0</v>
      </c>
      <c r="DJ12" s="109">
        <f t="shared" si="73"/>
        <v>1</v>
      </c>
      <c r="DK12" s="109">
        <f t="shared" si="74"/>
        <v>2</v>
      </c>
      <c r="DL12" s="109">
        <f t="shared" si="75"/>
        <v>1</v>
      </c>
      <c r="DM12" s="109">
        <f t="shared" si="76"/>
        <v>2</v>
      </c>
      <c r="DN12" s="109">
        <f t="shared" si="77"/>
        <v>2</v>
      </c>
      <c r="DO12" s="109">
        <f t="shared" si="78"/>
        <v>1</v>
      </c>
      <c r="DP12" s="109">
        <f t="shared" si="79"/>
        <v>1</v>
      </c>
      <c r="DQ12" s="109">
        <f t="shared" si="80"/>
        <v>12</v>
      </c>
      <c r="DR12" s="110">
        <f t="shared" si="81"/>
        <v>12</v>
      </c>
    </row>
    <row r="13" spans="1:122">
      <c r="A13" s="99" t="s">
        <v>18</v>
      </c>
      <c r="B13" s="100" t="str">
        <f>DANE!B14</f>
        <v>9SI</v>
      </c>
      <c r="C13" s="106">
        <f>DANE!H14</f>
        <v>43493</v>
      </c>
      <c r="D13" s="95">
        <v>2</v>
      </c>
      <c r="E13" s="95">
        <v>2</v>
      </c>
      <c r="F13" s="95">
        <v>2</v>
      </c>
      <c r="G13" s="95">
        <v>2</v>
      </c>
      <c r="H13" s="95">
        <v>2</v>
      </c>
      <c r="I13" s="95">
        <v>2</v>
      </c>
      <c r="J13" s="95">
        <v>1</v>
      </c>
      <c r="K13" s="95">
        <v>2</v>
      </c>
      <c r="L13" s="95">
        <v>2</v>
      </c>
      <c r="M13" s="95">
        <v>1</v>
      </c>
      <c r="N13" s="95">
        <v>1</v>
      </c>
      <c r="O13" s="95">
        <v>1</v>
      </c>
      <c r="P13" s="95">
        <v>1</v>
      </c>
      <c r="Q13" s="107">
        <v>13</v>
      </c>
      <c r="R13" s="108">
        <f t="shared" si="22"/>
        <v>2</v>
      </c>
      <c r="S13" s="109">
        <f t="shared" si="23"/>
        <v>2</v>
      </c>
      <c r="T13" s="109">
        <f t="shared" si="24"/>
        <v>2</v>
      </c>
      <c r="U13" s="109">
        <f t="shared" si="25"/>
        <v>2</v>
      </c>
      <c r="V13" s="109">
        <f t="shared" si="26"/>
        <v>2</v>
      </c>
      <c r="W13" s="109">
        <f t="shared" si="27"/>
        <v>2</v>
      </c>
      <c r="X13" s="109">
        <f t="shared" si="28"/>
        <v>1</v>
      </c>
      <c r="Y13" s="109">
        <f t="shared" si="29"/>
        <v>2</v>
      </c>
      <c r="Z13" s="109">
        <f t="shared" si="30"/>
        <v>2</v>
      </c>
      <c r="AA13" s="109">
        <f t="shared" si="31"/>
        <v>3</v>
      </c>
      <c r="AB13" s="109">
        <f t="shared" si="32"/>
        <v>3</v>
      </c>
      <c r="AC13" s="109">
        <f t="shared" si="33"/>
        <v>3</v>
      </c>
      <c r="AD13" s="109">
        <f t="shared" si="34"/>
        <v>3</v>
      </c>
      <c r="AE13" s="109">
        <f t="shared" si="35"/>
        <v>29</v>
      </c>
      <c r="AF13" s="110">
        <f t="shared" si="36"/>
        <v>29</v>
      </c>
      <c r="AG13" s="96">
        <f>DANE!AY14</f>
        <v>43521</v>
      </c>
      <c r="AH13" s="95">
        <v>3</v>
      </c>
      <c r="AI13" s="95">
        <v>3</v>
      </c>
      <c r="AJ13" s="95">
        <v>3</v>
      </c>
      <c r="AK13" s="95">
        <v>3</v>
      </c>
      <c r="AL13" s="95">
        <v>3</v>
      </c>
      <c r="AM13" s="95">
        <v>3</v>
      </c>
      <c r="AN13" s="95">
        <v>2</v>
      </c>
      <c r="AO13" s="95">
        <v>2</v>
      </c>
      <c r="AP13" s="95">
        <v>3</v>
      </c>
      <c r="AQ13" s="95">
        <v>2</v>
      </c>
      <c r="AR13" s="95">
        <v>2</v>
      </c>
      <c r="AS13" s="95">
        <v>3</v>
      </c>
      <c r="AT13" s="95">
        <v>2</v>
      </c>
      <c r="AU13" s="107">
        <v>13</v>
      </c>
      <c r="AV13" s="108">
        <f t="shared" si="82"/>
        <v>1</v>
      </c>
      <c r="AW13" s="109">
        <f t="shared" si="83"/>
        <v>1</v>
      </c>
      <c r="AX13" s="109">
        <f t="shared" si="84"/>
        <v>1</v>
      </c>
      <c r="AY13" s="109">
        <f t="shared" si="85"/>
        <v>1</v>
      </c>
      <c r="AZ13" s="109">
        <f t="shared" si="86"/>
        <v>1</v>
      </c>
      <c r="BA13" s="109">
        <f t="shared" si="87"/>
        <v>1</v>
      </c>
      <c r="BB13" s="109">
        <f t="shared" si="88"/>
        <v>2</v>
      </c>
      <c r="BC13" s="109">
        <f t="shared" si="89"/>
        <v>2</v>
      </c>
      <c r="BD13" s="109">
        <f t="shared" si="90"/>
        <v>1</v>
      </c>
      <c r="BE13" s="109">
        <f t="shared" si="91"/>
        <v>2</v>
      </c>
      <c r="BF13" s="109">
        <f t="shared" si="92"/>
        <v>2</v>
      </c>
      <c r="BG13" s="109">
        <f t="shared" si="93"/>
        <v>1</v>
      </c>
      <c r="BH13" s="109">
        <f t="shared" si="94"/>
        <v>2</v>
      </c>
      <c r="BI13" s="109">
        <f t="shared" si="95"/>
        <v>18</v>
      </c>
      <c r="BJ13" s="110">
        <f t="shared" si="96"/>
        <v>18</v>
      </c>
      <c r="BK13" s="96">
        <f>DANE!CF14</f>
        <v>43578</v>
      </c>
      <c r="BL13" s="95">
        <v>3</v>
      </c>
      <c r="BM13" s="95">
        <v>3</v>
      </c>
      <c r="BN13" s="95">
        <v>3</v>
      </c>
      <c r="BO13" s="95">
        <v>3</v>
      </c>
      <c r="BP13" s="95">
        <v>3</v>
      </c>
      <c r="BQ13" s="95">
        <v>3</v>
      </c>
      <c r="BR13" s="95">
        <v>2</v>
      </c>
      <c r="BS13" s="95">
        <v>2</v>
      </c>
      <c r="BT13" s="95">
        <v>2</v>
      </c>
      <c r="BU13" s="95">
        <v>2</v>
      </c>
      <c r="BV13" s="95">
        <v>2</v>
      </c>
      <c r="BW13" s="95">
        <v>4</v>
      </c>
      <c r="BX13" s="95">
        <v>3</v>
      </c>
      <c r="BY13" s="107">
        <v>13</v>
      </c>
      <c r="BZ13" s="108">
        <f t="shared" si="52"/>
        <v>1</v>
      </c>
      <c r="CA13" s="109">
        <f t="shared" si="53"/>
        <v>1</v>
      </c>
      <c r="CB13" s="109">
        <f t="shared" si="54"/>
        <v>1</v>
      </c>
      <c r="CC13" s="109">
        <f t="shared" si="55"/>
        <v>1</v>
      </c>
      <c r="CD13" s="109">
        <f t="shared" si="56"/>
        <v>1</v>
      </c>
      <c r="CE13" s="109">
        <f t="shared" si="57"/>
        <v>1</v>
      </c>
      <c r="CF13" s="109">
        <f t="shared" si="58"/>
        <v>2</v>
      </c>
      <c r="CG13" s="109">
        <f t="shared" si="59"/>
        <v>2</v>
      </c>
      <c r="CH13" s="109">
        <f t="shared" si="60"/>
        <v>2</v>
      </c>
      <c r="CI13" s="109">
        <f t="shared" si="61"/>
        <v>2</v>
      </c>
      <c r="CJ13" s="109">
        <f t="shared" si="62"/>
        <v>2</v>
      </c>
      <c r="CK13" s="109">
        <f t="shared" si="63"/>
        <v>0</v>
      </c>
      <c r="CL13" s="109">
        <f t="shared" si="64"/>
        <v>1</v>
      </c>
      <c r="CM13" s="109">
        <f t="shared" si="65"/>
        <v>17</v>
      </c>
      <c r="CN13" s="110">
        <f t="shared" si="66"/>
        <v>17</v>
      </c>
      <c r="CO13" s="96">
        <f>DANE!DM14</f>
        <v>43644</v>
      </c>
      <c r="CP13" s="95">
        <v>3</v>
      </c>
      <c r="CQ13" s="95">
        <v>3</v>
      </c>
      <c r="CR13" s="95">
        <v>3</v>
      </c>
      <c r="CS13" s="95">
        <v>3</v>
      </c>
      <c r="CT13" s="95">
        <v>3</v>
      </c>
      <c r="CU13" s="95">
        <v>3</v>
      </c>
      <c r="CV13" s="95">
        <v>1</v>
      </c>
      <c r="CW13" s="95">
        <v>1</v>
      </c>
      <c r="CX13" s="95">
        <v>3</v>
      </c>
      <c r="CY13" s="95">
        <v>3</v>
      </c>
      <c r="CZ13" s="95">
        <v>3</v>
      </c>
      <c r="DA13" s="95">
        <v>3</v>
      </c>
      <c r="DB13" s="95">
        <v>3</v>
      </c>
      <c r="DC13" s="107">
        <v>13</v>
      </c>
      <c r="DD13" s="108">
        <f t="shared" si="67"/>
        <v>1</v>
      </c>
      <c r="DE13" s="109">
        <f t="shared" si="68"/>
        <v>1</v>
      </c>
      <c r="DF13" s="109">
        <f t="shared" si="69"/>
        <v>1</v>
      </c>
      <c r="DG13" s="109">
        <f t="shared" si="70"/>
        <v>1</v>
      </c>
      <c r="DH13" s="109">
        <f t="shared" si="71"/>
        <v>1</v>
      </c>
      <c r="DI13" s="109">
        <f t="shared" si="72"/>
        <v>1</v>
      </c>
      <c r="DJ13" s="109">
        <f t="shared" si="73"/>
        <v>1</v>
      </c>
      <c r="DK13" s="109">
        <f t="shared" si="74"/>
        <v>1</v>
      </c>
      <c r="DL13" s="109">
        <f t="shared" si="75"/>
        <v>1</v>
      </c>
      <c r="DM13" s="109">
        <f t="shared" si="76"/>
        <v>1</v>
      </c>
      <c r="DN13" s="109">
        <f t="shared" si="77"/>
        <v>1</v>
      </c>
      <c r="DO13" s="109">
        <f t="shared" si="78"/>
        <v>1</v>
      </c>
      <c r="DP13" s="109">
        <f t="shared" si="79"/>
        <v>1</v>
      </c>
      <c r="DQ13" s="109">
        <f t="shared" si="80"/>
        <v>13</v>
      </c>
      <c r="DR13" s="110">
        <f t="shared" si="81"/>
        <v>13</v>
      </c>
    </row>
    <row r="14" spans="1:122">
      <c r="A14" s="99" t="s">
        <v>19</v>
      </c>
      <c r="B14" s="100" t="str">
        <f>DANE!B15</f>
        <v>4KM</v>
      </c>
      <c r="C14" s="106">
        <f>DANE!H15</f>
        <v>43605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3</v>
      </c>
      <c r="K14" s="95">
        <v>3</v>
      </c>
      <c r="L14" s="95">
        <v>2</v>
      </c>
      <c r="M14" s="95">
        <v>0</v>
      </c>
      <c r="N14" s="95">
        <v>0</v>
      </c>
      <c r="O14" s="95">
        <v>0</v>
      </c>
      <c r="P14" s="95">
        <v>0</v>
      </c>
      <c r="Q14" s="107">
        <v>13</v>
      </c>
      <c r="R14" s="108">
        <f t="shared" si="22"/>
        <v>4</v>
      </c>
      <c r="S14" s="109">
        <f t="shared" si="23"/>
        <v>4</v>
      </c>
      <c r="T14" s="109">
        <f t="shared" si="24"/>
        <v>4</v>
      </c>
      <c r="U14" s="109">
        <f t="shared" si="25"/>
        <v>4</v>
      </c>
      <c r="V14" s="109">
        <f t="shared" si="26"/>
        <v>4</v>
      </c>
      <c r="W14" s="109">
        <f t="shared" si="27"/>
        <v>4</v>
      </c>
      <c r="X14" s="109">
        <f t="shared" si="28"/>
        <v>3</v>
      </c>
      <c r="Y14" s="109">
        <f t="shared" si="29"/>
        <v>3</v>
      </c>
      <c r="Z14" s="109">
        <f t="shared" si="30"/>
        <v>2</v>
      </c>
      <c r="AA14" s="109">
        <f t="shared" si="31"/>
        <v>4</v>
      </c>
      <c r="AB14" s="109">
        <f t="shared" si="32"/>
        <v>4</v>
      </c>
      <c r="AC14" s="109">
        <f t="shared" si="33"/>
        <v>4</v>
      </c>
      <c r="AD14" s="109">
        <f t="shared" si="34"/>
        <v>4</v>
      </c>
      <c r="AE14" s="109">
        <f t="shared" si="35"/>
        <v>48</v>
      </c>
      <c r="AF14" s="110">
        <f t="shared" si="36"/>
        <v>48</v>
      </c>
      <c r="AG14" s="96">
        <f>DANE!AY15</f>
        <v>43634</v>
      </c>
      <c r="AH14" s="95">
        <v>0</v>
      </c>
      <c r="AI14" s="95">
        <v>0</v>
      </c>
      <c r="AJ14" s="95">
        <v>0</v>
      </c>
      <c r="AK14" s="95">
        <v>0</v>
      </c>
      <c r="AL14" s="95">
        <v>0</v>
      </c>
      <c r="AM14" s="95">
        <v>0</v>
      </c>
      <c r="AN14" s="95">
        <v>3</v>
      </c>
      <c r="AO14" s="95">
        <v>3</v>
      </c>
      <c r="AP14" s="95">
        <v>2</v>
      </c>
      <c r="AQ14" s="95">
        <v>1</v>
      </c>
      <c r="AR14" s="95">
        <v>1</v>
      </c>
      <c r="AS14" s="95">
        <v>4</v>
      </c>
      <c r="AT14" s="95">
        <v>3</v>
      </c>
      <c r="AU14" s="107">
        <v>13</v>
      </c>
      <c r="AV14" s="108">
        <f t="shared" si="82"/>
        <v>4</v>
      </c>
      <c r="AW14" s="109">
        <f t="shared" si="83"/>
        <v>4</v>
      </c>
      <c r="AX14" s="109">
        <f t="shared" si="84"/>
        <v>4</v>
      </c>
      <c r="AY14" s="109">
        <f t="shared" si="85"/>
        <v>4</v>
      </c>
      <c r="AZ14" s="109">
        <f t="shared" si="86"/>
        <v>4</v>
      </c>
      <c r="BA14" s="109">
        <f t="shared" si="87"/>
        <v>4</v>
      </c>
      <c r="BB14" s="109">
        <f t="shared" si="88"/>
        <v>3</v>
      </c>
      <c r="BC14" s="109">
        <f t="shared" si="89"/>
        <v>3</v>
      </c>
      <c r="BD14" s="109">
        <f t="shared" si="90"/>
        <v>2</v>
      </c>
      <c r="BE14" s="109">
        <f t="shared" si="91"/>
        <v>3</v>
      </c>
      <c r="BF14" s="109">
        <f t="shared" si="92"/>
        <v>3</v>
      </c>
      <c r="BG14" s="109">
        <f t="shared" si="93"/>
        <v>0</v>
      </c>
      <c r="BH14" s="109">
        <f t="shared" si="94"/>
        <v>1</v>
      </c>
      <c r="BI14" s="109">
        <f t="shared" si="95"/>
        <v>39</v>
      </c>
      <c r="BJ14" s="110">
        <f t="shared" si="96"/>
        <v>39</v>
      </c>
      <c r="BK14" s="96">
        <f>DANE!CF15</f>
        <v>43686</v>
      </c>
      <c r="BL14" s="95">
        <v>1</v>
      </c>
      <c r="BM14" s="95">
        <v>1</v>
      </c>
      <c r="BN14" s="95">
        <v>1</v>
      </c>
      <c r="BO14" s="95">
        <v>1</v>
      </c>
      <c r="BP14" s="95">
        <v>1</v>
      </c>
      <c r="BQ14" s="95">
        <v>1</v>
      </c>
      <c r="BR14" s="95">
        <v>3</v>
      </c>
      <c r="BS14" s="95">
        <v>3</v>
      </c>
      <c r="BT14" s="95">
        <v>1</v>
      </c>
      <c r="BU14" s="95">
        <v>0</v>
      </c>
      <c r="BV14" s="95">
        <v>0</v>
      </c>
      <c r="BW14" s="95">
        <v>2</v>
      </c>
      <c r="BX14" s="95">
        <v>3</v>
      </c>
      <c r="BY14" s="107">
        <v>13</v>
      </c>
      <c r="BZ14" s="108">
        <f t="shared" si="52"/>
        <v>3</v>
      </c>
      <c r="CA14" s="109">
        <f t="shared" si="53"/>
        <v>3</v>
      </c>
      <c r="CB14" s="109">
        <f t="shared" si="54"/>
        <v>3</v>
      </c>
      <c r="CC14" s="109">
        <f t="shared" si="55"/>
        <v>3</v>
      </c>
      <c r="CD14" s="109">
        <f t="shared" si="56"/>
        <v>3</v>
      </c>
      <c r="CE14" s="109">
        <f t="shared" si="57"/>
        <v>3</v>
      </c>
      <c r="CF14" s="109">
        <f t="shared" si="58"/>
        <v>3</v>
      </c>
      <c r="CG14" s="109">
        <f t="shared" si="59"/>
        <v>3</v>
      </c>
      <c r="CH14" s="109">
        <f t="shared" si="60"/>
        <v>3</v>
      </c>
      <c r="CI14" s="109">
        <f t="shared" si="61"/>
        <v>4</v>
      </c>
      <c r="CJ14" s="109">
        <f t="shared" si="62"/>
        <v>4</v>
      </c>
      <c r="CK14" s="109">
        <f t="shared" si="63"/>
        <v>2</v>
      </c>
      <c r="CL14" s="109">
        <f t="shared" si="64"/>
        <v>1</v>
      </c>
      <c r="CM14" s="109">
        <f t="shared" si="65"/>
        <v>38</v>
      </c>
      <c r="CN14" s="110">
        <f t="shared" si="66"/>
        <v>38</v>
      </c>
      <c r="CO14" s="96">
        <f>DANE!DM15</f>
        <v>43739</v>
      </c>
      <c r="CP14" s="95">
        <v>1</v>
      </c>
      <c r="CQ14" s="95">
        <v>1</v>
      </c>
      <c r="CR14" s="95">
        <v>1</v>
      </c>
      <c r="CS14" s="95">
        <v>2</v>
      </c>
      <c r="CT14" s="95">
        <v>1</v>
      </c>
      <c r="CU14" s="95">
        <v>1</v>
      </c>
      <c r="CV14" s="95">
        <v>3</v>
      </c>
      <c r="CW14" s="95">
        <v>3</v>
      </c>
      <c r="CX14" s="95">
        <v>1</v>
      </c>
      <c r="CY14" s="95">
        <v>2</v>
      </c>
      <c r="CZ14" s="95">
        <v>0</v>
      </c>
      <c r="DA14" s="95">
        <v>1</v>
      </c>
      <c r="DB14" s="95">
        <v>3</v>
      </c>
      <c r="DC14" s="107">
        <v>13</v>
      </c>
      <c r="DD14" s="108">
        <f t="shared" ref="DD14:DD18" si="97">4-CP14</f>
        <v>3</v>
      </c>
      <c r="DE14" s="109">
        <f t="shared" ref="DE14:DE18" si="98">4-CQ14</f>
        <v>3</v>
      </c>
      <c r="DF14" s="109">
        <f t="shared" ref="DF14:DF18" si="99">4-CR14</f>
        <v>3</v>
      </c>
      <c r="DG14" s="109">
        <f t="shared" ref="DG14:DG18" si="100">4-CS14</f>
        <v>2</v>
      </c>
      <c r="DH14" s="109">
        <f t="shared" ref="DH14:DH18" si="101">4-CT14</f>
        <v>3</v>
      </c>
      <c r="DI14" s="109">
        <f t="shared" ref="DI14:DI18" si="102">4-CU14</f>
        <v>3</v>
      </c>
      <c r="DJ14" s="109">
        <f t="shared" ref="DJ14:DJ18" si="103">CV14</f>
        <v>3</v>
      </c>
      <c r="DK14" s="109">
        <f t="shared" ref="DK14:DK18" si="104">CW14</f>
        <v>3</v>
      </c>
      <c r="DL14" s="109">
        <f t="shared" ref="DL14:DL18" si="105">4-CX14</f>
        <v>3</v>
      </c>
      <c r="DM14" s="109">
        <f t="shared" ref="DM14:DM18" si="106">4-CY14</f>
        <v>2</v>
      </c>
      <c r="DN14" s="109">
        <f t="shared" ref="DN14:DN18" si="107">4-CZ14</f>
        <v>4</v>
      </c>
      <c r="DO14" s="109">
        <f t="shared" ref="DO14:DO18" si="108">4-DA14</f>
        <v>3</v>
      </c>
      <c r="DP14" s="109">
        <f t="shared" ref="DP14:DP18" si="109">4-DB14</f>
        <v>1</v>
      </c>
      <c r="DQ14" s="109">
        <f t="shared" ref="DQ14:DQ18" si="110">SUM(DD14:DP14)</f>
        <v>36</v>
      </c>
      <c r="DR14" s="110">
        <f t="shared" ref="DR14:DR18" si="111">DQ14*13/DC14</f>
        <v>36</v>
      </c>
    </row>
    <row r="15" spans="1:122">
      <c r="A15" s="99" t="s">
        <v>20</v>
      </c>
      <c r="B15" s="100" t="str">
        <f>DANE!B16</f>
        <v>6WK</v>
      </c>
      <c r="C15" s="106">
        <f>DANE!H16</f>
        <v>43551</v>
      </c>
      <c r="D15" s="95">
        <v>3</v>
      </c>
      <c r="E15" s="95">
        <v>4</v>
      </c>
      <c r="F15" s="95">
        <v>4</v>
      </c>
      <c r="G15" s="95">
        <v>4</v>
      </c>
      <c r="H15" s="95">
        <v>4</v>
      </c>
      <c r="I15" s="95">
        <v>3</v>
      </c>
      <c r="J15" s="95">
        <v>1</v>
      </c>
      <c r="K15" s="95">
        <v>1</v>
      </c>
      <c r="L15" s="95">
        <v>3</v>
      </c>
      <c r="M15" s="95">
        <v>2</v>
      </c>
      <c r="N15" s="95">
        <v>2</v>
      </c>
      <c r="O15" s="95">
        <v>3</v>
      </c>
      <c r="P15" s="95">
        <v>2</v>
      </c>
      <c r="Q15" s="107">
        <v>13</v>
      </c>
      <c r="R15" s="108">
        <f t="shared" ref="R15:R17" si="112">4-D15</f>
        <v>1</v>
      </c>
      <c r="S15" s="109">
        <f t="shared" ref="S15:S17" si="113">4-E15</f>
        <v>0</v>
      </c>
      <c r="T15" s="109">
        <f t="shared" ref="T15:T17" si="114">4-F15</f>
        <v>0</v>
      </c>
      <c r="U15" s="109">
        <f t="shared" ref="U15:U17" si="115">4-G15</f>
        <v>0</v>
      </c>
      <c r="V15" s="109">
        <f t="shared" ref="V15:V17" si="116">4-H15</f>
        <v>0</v>
      </c>
      <c r="W15" s="109">
        <f t="shared" ref="W15:W17" si="117">4-I15</f>
        <v>1</v>
      </c>
      <c r="X15" s="109">
        <f t="shared" ref="X15:X17" si="118">J15</f>
        <v>1</v>
      </c>
      <c r="Y15" s="109">
        <f t="shared" ref="Y15:Y17" si="119">K15</f>
        <v>1</v>
      </c>
      <c r="Z15" s="109">
        <f t="shared" ref="Z15:Z17" si="120">4-L15</f>
        <v>1</v>
      </c>
      <c r="AA15" s="109">
        <f t="shared" ref="AA15:AA17" si="121">4-M15</f>
        <v>2</v>
      </c>
      <c r="AB15" s="109">
        <f t="shared" ref="AB15:AB17" si="122">4-N15</f>
        <v>2</v>
      </c>
      <c r="AC15" s="109">
        <f t="shared" ref="AC15:AC17" si="123">4-O15</f>
        <v>1</v>
      </c>
      <c r="AD15" s="109">
        <f t="shared" ref="AD15:AD17" si="124">4-P15</f>
        <v>2</v>
      </c>
      <c r="AE15" s="109">
        <f t="shared" ref="AE15:AE17" si="125">SUM(R15:AD15)</f>
        <v>12</v>
      </c>
      <c r="AF15" s="110">
        <f t="shared" ref="AF15:AF17" si="126">AE15*13/Q15</f>
        <v>12</v>
      </c>
      <c r="AG15" s="96">
        <f>DANE!AY16</f>
        <v>43581</v>
      </c>
      <c r="AH15" s="95">
        <v>3</v>
      </c>
      <c r="AI15" s="95">
        <v>3</v>
      </c>
      <c r="AJ15" s="95">
        <v>3</v>
      </c>
      <c r="AK15" s="95">
        <v>3</v>
      </c>
      <c r="AL15" s="95">
        <v>3</v>
      </c>
      <c r="AM15" s="95">
        <v>4</v>
      </c>
      <c r="AN15" s="95">
        <v>0</v>
      </c>
      <c r="AO15" s="95">
        <v>0</v>
      </c>
      <c r="AP15" s="95">
        <v>4</v>
      </c>
      <c r="AQ15" s="95">
        <v>3</v>
      </c>
      <c r="AR15" s="95">
        <v>4</v>
      </c>
      <c r="AS15" s="95">
        <v>4</v>
      </c>
      <c r="AT15" s="95">
        <v>4</v>
      </c>
      <c r="AU15" s="107">
        <v>13</v>
      </c>
      <c r="AV15" s="108">
        <f t="shared" ref="AV15:AV17" si="127">4-AH15</f>
        <v>1</v>
      </c>
      <c r="AW15" s="109">
        <f t="shared" ref="AW15:AW17" si="128">4-AI15</f>
        <v>1</v>
      </c>
      <c r="AX15" s="109">
        <f t="shared" ref="AX15:AX17" si="129">4-AJ15</f>
        <v>1</v>
      </c>
      <c r="AY15" s="109">
        <f t="shared" ref="AY15:AY17" si="130">4-AK15</f>
        <v>1</v>
      </c>
      <c r="AZ15" s="109">
        <f t="shared" ref="AZ15:AZ17" si="131">4-AL15</f>
        <v>1</v>
      </c>
      <c r="BA15" s="109">
        <f t="shared" ref="BA15:BA17" si="132">4-AM15</f>
        <v>0</v>
      </c>
      <c r="BB15" s="109">
        <f t="shared" ref="BB15:BB17" si="133">AN15</f>
        <v>0</v>
      </c>
      <c r="BC15" s="109">
        <f t="shared" ref="BC15:BC17" si="134">AO15</f>
        <v>0</v>
      </c>
      <c r="BD15" s="109">
        <f t="shared" ref="BD15:BD17" si="135">4-AP15</f>
        <v>0</v>
      </c>
      <c r="BE15" s="109">
        <f t="shared" ref="BE15:BE17" si="136">4-AQ15</f>
        <v>1</v>
      </c>
      <c r="BF15" s="109">
        <f t="shared" ref="BF15:BF17" si="137">4-AR15</f>
        <v>0</v>
      </c>
      <c r="BG15" s="109">
        <f t="shared" ref="BG15:BG17" si="138">4-AS15</f>
        <v>0</v>
      </c>
      <c r="BH15" s="109">
        <f t="shared" ref="BH15:BH17" si="139">4-AT15</f>
        <v>0</v>
      </c>
      <c r="BI15" s="109">
        <f t="shared" ref="BI15:BI17" si="140">SUM(AV15:BH15)</f>
        <v>6</v>
      </c>
      <c r="BJ15" s="110">
        <f t="shared" ref="BJ15:BJ17" si="141">BI15*13/AU15</f>
        <v>6</v>
      </c>
      <c r="BK15" s="96">
        <f>DANE!CF16</f>
        <v>43607</v>
      </c>
      <c r="BL15" s="95">
        <v>4</v>
      </c>
      <c r="BM15" s="95">
        <v>4</v>
      </c>
      <c r="BN15" s="95">
        <v>4</v>
      </c>
      <c r="BO15" s="95">
        <v>4</v>
      </c>
      <c r="BP15" s="95">
        <v>4</v>
      </c>
      <c r="BQ15" s="95">
        <v>4</v>
      </c>
      <c r="BR15" s="95">
        <v>0</v>
      </c>
      <c r="BS15" s="95">
        <v>0</v>
      </c>
      <c r="BT15" s="95">
        <v>4</v>
      </c>
      <c r="BU15" s="95">
        <v>4</v>
      </c>
      <c r="BV15" s="95">
        <v>4</v>
      </c>
      <c r="BW15" s="95">
        <v>4</v>
      </c>
      <c r="BX15" s="95">
        <v>4</v>
      </c>
      <c r="BY15" s="107">
        <v>13</v>
      </c>
      <c r="BZ15" s="108">
        <f t="shared" ref="BZ15:BZ17" si="142">4-BL15</f>
        <v>0</v>
      </c>
      <c r="CA15" s="109">
        <f t="shared" ref="CA15:CA17" si="143">4-BM15</f>
        <v>0</v>
      </c>
      <c r="CB15" s="109">
        <f t="shared" ref="CB15:CB17" si="144">4-BN15</f>
        <v>0</v>
      </c>
      <c r="CC15" s="109">
        <f t="shared" ref="CC15:CC17" si="145">4-BO15</f>
        <v>0</v>
      </c>
      <c r="CD15" s="109">
        <f t="shared" ref="CD15:CD17" si="146">4-BP15</f>
        <v>0</v>
      </c>
      <c r="CE15" s="109">
        <f t="shared" ref="CE15:CE17" si="147">4-BQ15</f>
        <v>0</v>
      </c>
      <c r="CF15" s="109">
        <f t="shared" ref="CF15:CF17" si="148">BR15</f>
        <v>0</v>
      </c>
      <c r="CG15" s="109">
        <f t="shared" ref="CG15:CG17" si="149">BS15</f>
        <v>0</v>
      </c>
      <c r="CH15" s="109">
        <f t="shared" ref="CH15:CH17" si="150">4-BT15</f>
        <v>0</v>
      </c>
      <c r="CI15" s="109">
        <f t="shared" ref="CI15:CI17" si="151">4-BU15</f>
        <v>0</v>
      </c>
      <c r="CJ15" s="109">
        <f t="shared" ref="CJ15:CJ17" si="152">4-BV15</f>
        <v>0</v>
      </c>
      <c r="CK15" s="109">
        <f t="shared" ref="CK15:CK17" si="153">4-BW15</f>
        <v>0</v>
      </c>
      <c r="CL15" s="109">
        <f t="shared" ref="CL15:CL17" si="154">4-BX15</f>
        <v>0</v>
      </c>
      <c r="CM15" s="109">
        <f t="shared" ref="CM15:CM17" si="155">SUM(BZ15:CL15)</f>
        <v>0</v>
      </c>
      <c r="CN15" s="110">
        <f t="shared" ref="CN15:CN17" si="156">CM15*13/BY15</f>
        <v>0</v>
      </c>
      <c r="CO15" s="96" t="str">
        <f>DANE!DM16</f>
        <v>zgon 2019-06-06</v>
      </c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107"/>
      <c r="DD15" s="108">
        <f t="shared" si="97"/>
        <v>4</v>
      </c>
      <c r="DE15" s="109">
        <f t="shared" si="98"/>
        <v>4</v>
      </c>
      <c r="DF15" s="109">
        <f t="shared" si="99"/>
        <v>4</v>
      </c>
      <c r="DG15" s="109">
        <f t="shared" si="100"/>
        <v>4</v>
      </c>
      <c r="DH15" s="109">
        <f t="shared" si="101"/>
        <v>4</v>
      </c>
      <c r="DI15" s="109">
        <f t="shared" si="102"/>
        <v>4</v>
      </c>
      <c r="DJ15" s="109">
        <f t="shared" si="103"/>
        <v>0</v>
      </c>
      <c r="DK15" s="109">
        <f t="shared" si="104"/>
        <v>0</v>
      </c>
      <c r="DL15" s="109">
        <f t="shared" si="105"/>
        <v>4</v>
      </c>
      <c r="DM15" s="109">
        <f t="shared" si="106"/>
        <v>4</v>
      </c>
      <c r="DN15" s="109">
        <f t="shared" si="107"/>
        <v>4</v>
      </c>
      <c r="DO15" s="109">
        <f t="shared" si="108"/>
        <v>4</v>
      </c>
      <c r="DP15" s="109">
        <f t="shared" si="109"/>
        <v>4</v>
      </c>
      <c r="DQ15" s="109">
        <f t="shared" si="110"/>
        <v>44</v>
      </c>
      <c r="DR15" s="110" t="e">
        <f t="shared" si="111"/>
        <v>#DIV/0!</v>
      </c>
    </row>
    <row r="16" spans="1:122">
      <c r="A16" s="99" t="s">
        <v>21</v>
      </c>
      <c r="B16" s="100" t="str">
        <f>DANE!B17</f>
        <v>44LG</v>
      </c>
      <c r="C16" s="106">
        <f>DANE!H17</f>
        <v>43566</v>
      </c>
      <c r="D16" s="95">
        <v>1</v>
      </c>
      <c r="E16" s="95">
        <v>1</v>
      </c>
      <c r="F16" s="95">
        <v>1</v>
      </c>
      <c r="G16" s="95">
        <v>1</v>
      </c>
      <c r="H16" s="95">
        <v>1</v>
      </c>
      <c r="I16" s="95">
        <v>1</v>
      </c>
      <c r="J16" s="95">
        <v>1</v>
      </c>
      <c r="K16" s="95">
        <v>2</v>
      </c>
      <c r="L16" s="95">
        <v>2</v>
      </c>
      <c r="M16" s="95">
        <v>0</v>
      </c>
      <c r="N16" s="95">
        <v>0</v>
      </c>
      <c r="O16" s="95">
        <v>1</v>
      </c>
      <c r="P16" s="95">
        <v>0</v>
      </c>
      <c r="Q16" s="107">
        <v>13</v>
      </c>
      <c r="R16" s="108">
        <f t="shared" si="112"/>
        <v>3</v>
      </c>
      <c r="S16" s="109">
        <f t="shared" si="113"/>
        <v>3</v>
      </c>
      <c r="T16" s="109">
        <f t="shared" si="114"/>
        <v>3</v>
      </c>
      <c r="U16" s="109">
        <f t="shared" si="115"/>
        <v>3</v>
      </c>
      <c r="V16" s="109">
        <f t="shared" si="116"/>
        <v>3</v>
      </c>
      <c r="W16" s="109">
        <f t="shared" si="117"/>
        <v>3</v>
      </c>
      <c r="X16" s="109">
        <f t="shared" si="118"/>
        <v>1</v>
      </c>
      <c r="Y16" s="109">
        <f t="shared" si="119"/>
        <v>2</v>
      </c>
      <c r="Z16" s="109">
        <f t="shared" si="120"/>
        <v>2</v>
      </c>
      <c r="AA16" s="109">
        <f t="shared" si="121"/>
        <v>4</v>
      </c>
      <c r="AB16" s="109">
        <f t="shared" si="122"/>
        <v>4</v>
      </c>
      <c r="AC16" s="109">
        <f t="shared" si="123"/>
        <v>3</v>
      </c>
      <c r="AD16" s="109">
        <f t="shared" si="124"/>
        <v>4</v>
      </c>
      <c r="AE16" s="109">
        <f t="shared" si="125"/>
        <v>38</v>
      </c>
      <c r="AF16" s="110">
        <f t="shared" si="126"/>
        <v>38</v>
      </c>
      <c r="AG16" s="96">
        <f>DANE!AY17</f>
        <v>43591</v>
      </c>
      <c r="AH16" s="95">
        <v>2</v>
      </c>
      <c r="AI16" s="95">
        <v>2</v>
      </c>
      <c r="AJ16" s="95">
        <v>2</v>
      </c>
      <c r="AK16" s="95">
        <v>2</v>
      </c>
      <c r="AL16" s="95">
        <v>2</v>
      </c>
      <c r="AM16" s="95">
        <v>2</v>
      </c>
      <c r="AN16" s="95">
        <v>2</v>
      </c>
      <c r="AO16" s="95">
        <v>3</v>
      </c>
      <c r="AP16" s="95">
        <v>2</v>
      </c>
      <c r="AQ16" s="95">
        <v>2</v>
      </c>
      <c r="AR16" s="95">
        <v>2</v>
      </c>
      <c r="AS16" s="95">
        <v>3</v>
      </c>
      <c r="AT16" s="95">
        <v>3</v>
      </c>
      <c r="AU16" s="107">
        <v>13</v>
      </c>
      <c r="AV16" s="108">
        <f t="shared" si="127"/>
        <v>2</v>
      </c>
      <c r="AW16" s="109">
        <f t="shared" si="128"/>
        <v>2</v>
      </c>
      <c r="AX16" s="109">
        <f t="shared" si="129"/>
        <v>2</v>
      </c>
      <c r="AY16" s="109">
        <f t="shared" si="130"/>
        <v>2</v>
      </c>
      <c r="AZ16" s="109">
        <f t="shared" si="131"/>
        <v>2</v>
      </c>
      <c r="BA16" s="109">
        <f t="shared" si="132"/>
        <v>2</v>
      </c>
      <c r="BB16" s="109">
        <f t="shared" si="133"/>
        <v>2</v>
      </c>
      <c r="BC16" s="109">
        <f t="shared" si="134"/>
        <v>3</v>
      </c>
      <c r="BD16" s="109">
        <f t="shared" si="135"/>
        <v>2</v>
      </c>
      <c r="BE16" s="109">
        <f t="shared" si="136"/>
        <v>2</v>
      </c>
      <c r="BF16" s="109">
        <f t="shared" si="137"/>
        <v>2</v>
      </c>
      <c r="BG16" s="109">
        <f t="shared" si="138"/>
        <v>1</v>
      </c>
      <c r="BH16" s="109">
        <f t="shared" si="139"/>
        <v>1</v>
      </c>
      <c r="BI16" s="109">
        <f t="shared" si="140"/>
        <v>25</v>
      </c>
      <c r="BJ16" s="110">
        <f t="shared" si="141"/>
        <v>25</v>
      </c>
      <c r="BK16" s="96">
        <f>DANE!CF17</f>
        <v>43634</v>
      </c>
      <c r="BL16" s="95">
        <v>3</v>
      </c>
      <c r="BM16" s="95">
        <v>3</v>
      </c>
      <c r="BN16" s="95">
        <v>3</v>
      </c>
      <c r="BO16" s="95">
        <v>3</v>
      </c>
      <c r="BP16" s="95">
        <v>3</v>
      </c>
      <c r="BQ16" s="95">
        <v>2</v>
      </c>
      <c r="BR16" s="95">
        <v>2</v>
      </c>
      <c r="BS16" s="95">
        <v>3</v>
      </c>
      <c r="BT16" s="95">
        <v>2</v>
      </c>
      <c r="BU16" s="95">
        <v>1</v>
      </c>
      <c r="BV16" s="95">
        <v>2</v>
      </c>
      <c r="BW16" s="95">
        <v>2</v>
      </c>
      <c r="BX16" s="95">
        <v>3</v>
      </c>
      <c r="BY16" s="107">
        <v>13</v>
      </c>
      <c r="BZ16" s="108">
        <f t="shared" si="142"/>
        <v>1</v>
      </c>
      <c r="CA16" s="109">
        <f t="shared" si="143"/>
        <v>1</v>
      </c>
      <c r="CB16" s="109">
        <f t="shared" si="144"/>
        <v>1</v>
      </c>
      <c r="CC16" s="109">
        <f t="shared" si="145"/>
        <v>1</v>
      </c>
      <c r="CD16" s="109">
        <f t="shared" si="146"/>
        <v>1</v>
      </c>
      <c r="CE16" s="109">
        <f t="shared" si="147"/>
        <v>2</v>
      </c>
      <c r="CF16" s="109">
        <f t="shared" si="148"/>
        <v>2</v>
      </c>
      <c r="CG16" s="109">
        <f t="shared" si="149"/>
        <v>3</v>
      </c>
      <c r="CH16" s="109">
        <f t="shared" si="150"/>
        <v>2</v>
      </c>
      <c r="CI16" s="109">
        <f t="shared" si="151"/>
        <v>3</v>
      </c>
      <c r="CJ16" s="109">
        <f t="shared" si="152"/>
        <v>2</v>
      </c>
      <c r="CK16" s="109">
        <f t="shared" si="153"/>
        <v>2</v>
      </c>
      <c r="CL16" s="109">
        <f t="shared" si="154"/>
        <v>1</v>
      </c>
      <c r="CM16" s="109">
        <f t="shared" si="155"/>
        <v>22</v>
      </c>
      <c r="CN16" s="110">
        <f t="shared" si="156"/>
        <v>22</v>
      </c>
      <c r="CO16" s="96">
        <f>DANE!DM17</f>
        <v>43689</v>
      </c>
      <c r="CP16" s="95">
        <v>3</v>
      </c>
      <c r="CQ16" s="95">
        <v>3</v>
      </c>
      <c r="CR16" s="95">
        <v>3</v>
      </c>
      <c r="CS16" s="95">
        <v>3</v>
      </c>
      <c r="CT16" s="95">
        <v>3</v>
      </c>
      <c r="CU16" s="95">
        <v>3</v>
      </c>
      <c r="CV16" s="95">
        <v>1</v>
      </c>
      <c r="CW16" s="95">
        <v>2</v>
      </c>
      <c r="CX16" s="95">
        <v>2</v>
      </c>
      <c r="CY16" s="95">
        <v>2</v>
      </c>
      <c r="CZ16" s="95">
        <v>2</v>
      </c>
      <c r="DA16" s="95">
        <v>3</v>
      </c>
      <c r="DB16" s="95">
        <v>3</v>
      </c>
      <c r="DC16" s="107">
        <v>13</v>
      </c>
      <c r="DD16" s="108">
        <f t="shared" si="97"/>
        <v>1</v>
      </c>
      <c r="DE16" s="109">
        <f t="shared" si="98"/>
        <v>1</v>
      </c>
      <c r="DF16" s="109">
        <f t="shared" si="99"/>
        <v>1</v>
      </c>
      <c r="DG16" s="109">
        <f t="shared" si="100"/>
        <v>1</v>
      </c>
      <c r="DH16" s="109">
        <f t="shared" si="101"/>
        <v>1</v>
      </c>
      <c r="DI16" s="109">
        <f t="shared" si="102"/>
        <v>1</v>
      </c>
      <c r="DJ16" s="109">
        <f t="shared" si="103"/>
        <v>1</v>
      </c>
      <c r="DK16" s="109">
        <f t="shared" si="104"/>
        <v>2</v>
      </c>
      <c r="DL16" s="109">
        <f t="shared" si="105"/>
        <v>2</v>
      </c>
      <c r="DM16" s="109">
        <f t="shared" si="106"/>
        <v>2</v>
      </c>
      <c r="DN16" s="109">
        <f t="shared" si="107"/>
        <v>2</v>
      </c>
      <c r="DO16" s="109">
        <f t="shared" si="108"/>
        <v>1</v>
      </c>
      <c r="DP16" s="109">
        <f t="shared" si="109"/>
        <v>1</v>
      </c>
      <c r="DQ16" s="109">
        <f t="shared" si="110"/>
        <v>17</v>
      </c>
      <c r="DR16" s="110">
        <f t="shared" si="111"/>
        <v>17</v>
      </c>
    </row>
    <row r="17" spans="1:122">
      <c r="A17" s="99" t="s">
        <v>22</v>
      </c>
      <c r="B17" s="100" t="str">
        <f>DANE!B18</f>
        <v>53SI</v>
      </c>
      <c r="C17" s="106">
        <f>DANE!H18</f>
        <v>43528</v>
      </c>
      <c r="D17" s="95">
        <v>3</v>
      </c>
      <c r="E17" s="95">
        <v>3</v>
      </c>
      <c r="F17" s="95">
        <v>3</v>
      </c>
      <c r="G17" s="95">
        <v>3</v>
      </c>
      <c r="H17" s="95">
        <v>3</v>
      </c>
      <c r="I17" s="95">
        <v>4</v>
      </c>
      <c r="J17" s="95">
        <v>0</v>
      </c>
      <c r="K17" s="95">
        <v>0</v>
      </c>
      <c r="L17" s="95">
        <v>4</v>
      </c>
      <c r="M17" s="95">
        <v>4</v>
      </c>
      <c r="N17" s="95">
        <v>2</v>
      </c>
      <c r="O17" s="95">
        <v>2</v>
      </c>
      <c r="P17" s="95">
        <v>2</v>
      </c>
      <c r="Q17" s="107">
        <v>13</v>
      </c>
      <c r="R17" s="108">
        <f t="shared" si="112"/>
        <v>1</v>
      </c>
      <c r="S17" s="109">
        <f t="shared" si="113"/>
        <v>1</v>
      </c>
      <c r="T17" s="109">
        <f t="shared" si="114"/>
        <v>1</v>
      </c>
      <c r="U17" s="109">
        <f t="shared" si="115"/>
        <v>1</v>
      </c>
      <c r="V17" s="109">
        <f t="shared" si="116"/>
        <v>1</v>
      </c>
      <c r="W17" s="109">
        <f t="shared" si="117"/>
        <v>0</v>
      </c>
      <c r="X17" s="109">
        <f t="shared" si="118"/>
        <v>0</v>
      </c>
      <c r="Y17" s="109">
        <f t="shared" si="119"/>
        <v>0</v>
      </c>
      <c r="Z17" s="109">
        <f t="shared" si="120"/>
        <v>0</v>
      </c>
      <c r="AA17" s="109">
        <f t="shared" si="121"/>
        <v>0</v>
      </c>
      <c r="AB17" s="109">
        <f t="shared" si="122"/>
        <v>2</v>
      </c>
      <c r="AC17" s="109">
        <f t="shared" si="123"/>
        <v>2</v>
      </c>
      <c r="AD17" s="109">
        <f t="shared" si="124"/>
        <v>2</v>
      </c>
      <c r="AE17" s="109">
        <f t="shared" si="125"/>
        <v>11</v>
      </c>
      <c r="AF17" s="110">
        <f t="shared" si="126"/>
        <v>11</v>
      </c>
      <c r="AG17" s="96">
        <f>DANE!AY18</f>
        <v>43549</v>
      </c>
      <c r="AH17" s="95">
        <v>4</v>
      </c>
      <c r="AI17" s="95">
        <v>3</v>
      </c>
      <c r="AJ17" s="95">
        <v>3</v>
      </c>
      <c r="AK17" s="95">
        <v>3</v>
      </c>
      <c r="AL17" s="95">
        <v>3</v>
      </c>
      <c r="AM17" s="95">
        <v>3</v>
      </c>
      <c r="AN17" s="95">
        <v>1</v>
      </c>
      <c r="AO17" s="95">
        <v>1</v>
      </c>
      <c r="AP17" s="95">
        <v>2</v>
      </c>
      <c r="AQ17" s="95">
        <v>2</v>
      </c>
      <c r="AR17" s="95">
        <v>2</v>
      </c>
      <c r="AS17" s="95">
        <v>2</v>
      </c>
      <c r="AT17" s="95">
        <v>2</v>
      </c>
      <c r="AU17" s="107">
        <v>13</v>
      </c>
      <c r="AV17" s="108">
        <f t="shared" si="127"/>
        <v>0</v>
      </c>
      <c r="AW17" s="109">
        <f t="shared" si="128"/>
        <v>1</v>
      </c>
      <c r="AX17" s="109">
        <f t="shared" si="129"/>
        <v>1</v>
      </c>
      <c r="AY17" s="109">
        <f t="shared" si="130"/>
        <v>1</v>
      </c>
      <c r="AZ17" s="109">
        <f t="shared" si="131"/>
        <v>1</v>
      </c>
      <c r="BA17" s="109">
        <f t="shared" si="132"/>
        <v>1</v>
      </c>
      <c r="BB17" s="109">
        <f t="shared" si="133"/>
        <v>1</v>
      </c>
      <c r="BC17" s="109">
        <f t="shared" si="134"/>
        <v>1</v>
      </c>
      <c r="BD17" s="109">
        <f t="shared" si="135"/>
        <v>2</v>
      </c>
      <c r="BE17" s="109">
        <f t="shared" si="136"/>
        <v>2</v>
      </c>
      <c r="BF17" s="109">
        <f t="shared" si="137"/>
        <v>2</v>
      </c>
      <c r="BG17" s="109">
        <f t="shared" si="138"/>
        <v>2</v>
      </c>
      <c r="BH17" s="109">
        <f t="shared" si="139"/>
        <v>2</v>
      </c>
      <c r="BI17" s="109">
        <f t="shared" si="140"/>
        <v>17</v>
      </c>
      <c r="BJ17" s="110">
        <f t="shared" si="141"/>
        <v>17</v>
      </c>
      <c r="BK17" s="96">
        <f>DANE!CF18</f>
        <v>43607</v>
      </c>
      <c r="BL17" s="95">
        <v>3</v>
      </c>
      <c r="BM17" s="95">
        <v>4</v>
      </c>
      <c r="BN17" s="95">
        <v>4</v>
      </c>
      <c r="BO17" s="95">
        <v>4</v>
      </c>
      <c r="BP17" s="95">
        <v>4</v>
      </c>
      <c r="BQ17" s="95">
        <v>4</v>
      </c>
      <c r="BR17" s="95">
        <v>0</v>
      </c>
      <c r="BS17" s="95">
        <v>0</v>
      </c>
      <c r="BT17" s="95">
        <v>4</v>
      </c>
      <c r="BU17" s="95">
        <v>4</v>
      </c>
      <c r="BV17" s="95">
        <v>4</v>
      </c>
      <c r="BW17" s="95">
        <v>4</v>
      </c>
      <c r="BX17" s="95">
        <v>4</v>
      </c>
      <c r="BY17" s="107">
        <v>13</v>
      </c>
      <c r="BZ17" s="108">
        <f t="shared" si="142"/>
        <v>1</v>
      </c>
      <c r="CA17" s="109">
        <f t="shared" si="143"/>
        <v>0</v>
      </c>
      <c r="CB17" s="109">
        <f t="shared" si="144"/>
        <v>0</v>
      </c>
      <c r="CC17" s="109">
        <f t="shared" si="145"/>
        <v>0</v>
      </c>
      <c r="CD17" s="109">
        <f t="shared" si="146"/>
        <v>0</v>
      </c>
      <c r="CE17" s="109">
        <f t="shared" si="147"/>
        <v>0</v>
      </c>
      <c r="CF17" s="109">
        <f t="shared" si="148"/>
        <v>0</v>
      </c>
      <c r="CG17" s="109">
        <f t="shared" si="149"/>
        <v>0</v>
      </c>
      <c r="CH17" s="109">
        <f t="shared" si="150"/>
        <v>0</v>
      </c>
      <c r="CI17" s="109">
        <f t="shared" si="151"/>
        <v>0</v>
      </c>
      <c r="CJ17" s="109">
        <f t="shared" si="152"/>
        <v>0</v>
      </c>
      <c r="CK17" s="109">
        <f t="shared" si="153"/>
        <v>0</v>
      </c>
      <c r="CL17" s="109">
        <f t="shared" si="154"/>
        <v>0</v>
      </c>
      <c r="CM17" s="109">
        <f t="shared" si="155"/>
        <v>1</v>
      </c>
      <c r="CN17" s="110">
        <f t="shared" si="156"/>
        <v>1</v>
      </c>
      <c r="CO17" s="96">
        <f>DANE!DM18</f>
        <v>43683</v>
      </c>
      <c r="CP17" s="95">
        <v>4</v>
      </c>
      <c r="CQ17" s="95">
        <v>4</v>
      </c>
      <c r="CR17" s="95">
        <v>4</v>
      </c>
      <c r="CS17" s="95">
        <v>4</v>
      </c>
      <c r="CT17" s="95">
        <v>4</v>
      </c>
      <c r="CU17" s="95">
        <v>4</v>
      </c>
      <c r="CV17" s="95">
        <v>0</v>
      </c>
      <c r="CW17" s="95">
        <v>0</v>
      </c>
      <c r="CX17" s="95">
        <v>4</v>
      </c>
      <c r="CY17" s="95">
        <v>4</v>
      </c>
      <c r="CZ17" s="95">
        <v>4</v>
      </c>
      <c r="DA17" s="95">
        <v>4</v>
      </c>
      <c r="DB17" s="95">
        <v>4</v>
      </c>
      <c r="DC17" s="107">
        <v>13</v>
      </c>
      <c r="DD17" s="108">
        <f t="shared" si="97"/>
        <v>0</v>
      </c>
      <c r="DE17" s="109">
        <f t="shared" si="98"/>
        <v>0</v>
      </c>
      <c r="DF17" s="109">
        <f t="shared" si="99"/>
        <v>0</v>
      </c>
      <c r="DG17" s="109">
        <f t="shared" si="100"/>
        <v>0</v>
      </c>
      <c r="DH17" s="109">
        <f t="shared" si="101"/>
        <v>0</v>
      </c>
      <c r="DI17" s="109">
        <f t="shared" si="102"/>
        <v>0</v>
      </c>
      <c r="DJ17" s="109">
        <f t="shared" si="103"/>
        <v>0</v>
      </c>
      <c r="DK17" s="109">
        <f t="shared" si="104"/>
        <v>0</v>
      </c>
      <c r="DL17" s="109">
        <f t="shared" si="105"/>
        <v>0</v>
      </c>
      <c r="DM17" s="109">
        <f t="shared" si="106"/>
        <v>0</v>
      </c>
      <c r="DN17" s="109">
        <f t="shared" si="107"/>
        <v>0</v>
      </c>
      <c r="DO17" s="109">
        <f t="shared" si="108"/>
        <v>0</v>
      </c>
      <c r="DP17" s="109">
        <f t="shared" si="109"/>
        <v>0</v>
      </c>
      <c r="DQ17" s="109">
        <f t="shared" si="110"/>
        <v>0</v>
      </c>
      <c r="DR17" s="110">
        <f t="shared" si="111"/>
        <v>0</v>
      </c>
    </row>
    <row r="18" spans="1:122">
      <c r="A18" s="99" t="s">
        <v>23</v>
      </c>
      <c r="B18" s="100" t="str">
        <f>DANE!B19</f>
        <v>27OB</v>
      </c>
      <c r="C18" s="106">
        <f>DANE!H19</f>
        <v>43670</v>
      </c>
      <c r="D18" s="95">
        <v>1</v>
      </c>
      <c r="E18" s="95">
        <v>1</v>
      </c>
      <c r="F18" s="95">
        <v>1</v>
      </c>
      <c r="G18" s="95">
        <v>1</v>
      </c>
      <c r="H18" s="95">
        <v>2</v>
      </c>
      <c r="I18" s="95">
        <v>2</v>
      </c>
      <c r="J18" s="95">
        <v>2</v>
      </c>
      <c r="K18" s="95">
        <v>3</v>
      </c>
      <c r="L18" s="95">
        <v>2</v>
      </c>
      <c r="M18" s="95">
        <v>2</v>
      </c>
      <c r="N18" s="95">
        <v>1</v>
      </c>
      <c r="O18" s="95">
        <v>2</v>
      </c>
      <c r="P18" s="95">
        <v>2</v>
      </c>
      <c r="Q18" s="107">
        <v>13</v>
      </c>
      <c r="R18" s="108">
        <f t="shared" ref="R18:R21" si="157">4-D18</f>
        <v>3</v>
      </c>
      <c r="S18" s="109">
        <f t="shared" ref="S18:S21" si="158">4-E18</f>
        <v>3</v>
      </c>
      <c r="T18" s="109">
        <f t="shared" ref="T18:T21" si="159">4-F18</f>
        <v>3</v>
      </c>
      <c r="U18" s="109">
        <f t="shared" ref="U18:U21" si="160">4-G18</f>
        <v>3</v>
      </c>
      <c r="V18" s="109">
        <f t="shared" ref="V18:V21" si="161">4-H18</f>
        <v>2</v>
      </c>
      <c r="W18" s="109">
        <f t="shared" ref="W18:W21" si="162">4-I18</f>
        <v>2</v>
      </c>
      <c r="X18" s="109">
        <f t="shared" ref="X18:X21" si="163">J18</f>
        <v>2</v>
      </c>
      <c r="Y18" s="109">
        <f t="shared" ref="Y18:Y21" si="164">K18</f>
        <v>3</v>
      </c>
      <c r="Z18" s="109">
        <f t="shared" ref="Z18:Z21" si="165">4-L18</f>
        <v>2</v>
      </c>
      <c r="AA18" s="109">
        <f t="shared" ref="AA18:AA21" si="166">4-M18</f>
        <v>2</v>
      </c>
      <c r="AB18" s="109">
        <f t="shared" ref="AB18:AB21" si="167">4-N18</f>
        <v>3</v>
      </c>
      <c r="AC18" s="109">
        <f t="shared" ref="AC18:AC21" si="168">4-O18</f>
        <v>2</v>
      </c>
      <c r="AD18" s="109">
        <f t="shared" ref="AD18:AD21" si="169">4-P18</f>
        <v>2</v>
      </c>
      <c r="AE18" s="109">
        <f t="shared" ref="AE18:AE21" si="170">SUM(R18:AD18)</f>
        <v>32</v>
      </c>
      <c r="AF18" s="110">
        <f t="shared" ref="AF18:AF21" si="171">AE18*13/Q18</f>
        <v>32</v>
      </c>
      <c r="AG18" s="96">
        <f>DANE!AY19</f>
        <v>43691</v>
      </c>
      <c r="AH18" s="95">
        <v>2</v>
      </c>
      <c r="AI18" s="95">
        <v>2</v>
      </c>
      <c r="AJ18" s="95">
        <v>2</v>
      </c>
      <c r="AK18" s="95">
        <v>3</v>
      </c>
      <c r="AL18" s="95">
        <v>2</v>
      </c>
      <c r="AM18" s="95">
        <v>2</v>
      </c>
      <c r="AN18" s="95">
        <v>2</v>
      </c>
      <c r="AO18" s="95">
        <v>2</v>
      </c>
      <c r="AP18" s="95">
        <v>2</v>
      </c>
      <c r="AQ18" s="95">
        <v>2</v>
      </c>
      <c r="AR18" s="95">
        <v>2</v>
      </c>
      <c r="AS18" s="95">
        <v>2</v>
      </c>
      <c r="AT18" s="95">
        <v>2</v>
      </c>
      <c r="AU18" s="107">
        <v>13</v>
      </c>
      <c r="AV18" s="108">
        <f t="shared" ref="AV18:AV22" si="172">4-AH18</f>
        <v>2</v>
      </c>
      <c r="AW18" s="109">
        <f t="shared" ref="AW18:AW22" si="173">4-AI18</f>
        <v>2</v>
      </c>
      <c r="AX18" s="109">
        <f t="shared" ref="AX18:AX22" si="174">4-AJ18</f>
        <v>2</v>
      </c>
      <c r="AY18" s="109">
        <f t="shared" ref="AY18:AY22" si="175">4-AK18</f>
        <v>1</v>
      </c>
      <c r="AZ18" s="109">
        <f t="shared" ref="AZ18:AZ22" si="176">4-AL18</f>
        <v>2</v>
      </c>
      <c r="BA18" s="109">
        <f t="shared" ref="BA18:BA22" si="177">4-AM18</f>
        <v>2</v>
      </c>
      <c r="BB18" s="109">
        <f t="shared" ref="BB18:BB22" si="178">AN18</f>
        <v>2</v>
      </c>
      <c r="BC18" s="109">
        <f t="shared" ref="BC18:BC22" si="179">AO18</f>
        <v>2</v>
      </c>
      <c r="BD18" s="109">
        <f t="shared" ref="BD18:BD22" si="180">4-AP18</f>
        <v>2</v>
      </c>
      <c r="BE18" s="109">
        <f t="shared" ref="BE18:BE22" si="181">4-AQ18</f>
        <v>2</v>
      </c>
      <c r="BF18" s="109">
        <f t="shared" ref="BF18:BF22" si="182">4-AR18</f>
        <v>2</v>
      </c>
      <c r="BG18" s="109">
        <f t="shared" ref="BG18:BG22" si="183">4-AS18</f>
        <v>2</v>
      </c>
      <c r="BH18" s="109">
        <f t="shared" ref="BH18:BH22" si="184">4-AT18</f>
        <v>2</v>
      </c>
      <c r="BI18" s="109">
        <f t="shared" ref="BI18:BI22" si="185">SUM(AV18:BH18)</f>
        <v>25</v>
      </c>
      <c r="BJ18" s="110">
        <f t="shared" ref="BJ18:BJ22" si="186">BI18*13/AU18</f>
        <v>25</v>
      </c>
      <c r="BK18" s="96">
        <f>DANE!CF19</f>
        <v>43733</v>
      </c>
      <c r="BL18" s="95">
        <v>2</v>
      </c>
      <c r="BM18" s="95">
        <v>2</v>
      </c>
      <c r="BN18" s="95">
        <v>2</v>
      </c>
      <c r="BO18" s="95">
        <v>2</v>
      </c>
      <c r="BP18" s="95">
        <v>2</v>
      </c>
      <c r="BQ18" s="95">
        <v>2</v>
      </c>
      <c r="BR18" s="95">
        <v>2</v>
      </c>
      <c r="BS18" s="95">
        <v>3</v>
      </c>
      <c r="BT18" s="95">
        <v>2</v>
      </c>
      <c r="BU18" s="95">
        <v>2</v>
      </c>
      <c r="BV18" s="95">
        <v>2</v>
      </c>
      <c r="BW18" s="95">
        <v>3</v>
      </c>
      <c r="BX18" s="95">
        <v>3</v>
      </c>
      <c r="BY18" s="107">
        <v>13</v>
      </c>
      <c r="BZ18" s="108">
        <f t="shared" ref="BZ18:BZ21" si="187">4-BL18</f>
        <v>2</v>
      </c>
      <c r="CA18" s="109">
        <f t="shared" ref="CA18:CA21" si="188">4-BM18</f>
        <v>2</v>
      </c>
      <c r="CB18" s="109">
        <f t="shared" ref="CB18:CB21" si="189">4-BN18</f>
        <v>2</v>
      </c>
      <c r="CC18" s="109">
        <f t="shared" ref="CC18:CC21" si="190">4-BO18</f>
        <v>2</v>
      </c>
      <c r="CD18" s="109">
        <f t="shared" ref="CD18:CD21" si="191">4-BP18</f>
        <v>2</v>
      </c>
      <c r="CE18" s="109">
        <f t="shared" ref="CE18:CE21" si="192">4-BQ18</f>
        <v>2</v>
      </c>
      <c r="CF18" s="109">
        <f t="shared" ref="CF18:CF21" si="193">BR18</f>
        <v>2</v>
      </c>
      <c r="CG18" s="109">
        <f t="shared" ref="CG18:CG21" si="194">BS18</f>
        <v>3</v>
      </c>
      <c r="CH18" s="109">
        <f t="shared" ref="CH18:CH21" si="195">4-BT18</f>
        <v>2</v>
      </c>
      <c r="CI18" s="109">
        <f t="shared" ref="CI18:CI21" si="196">4-BU18</f>
        <v>2</v>
      </c>
      <c r="CJ18" s="109">
        <f t="shared" ref="CJ18:CJ21" si="197">4-BV18</f>
        <v>2</v>
      </c>
      <c r="CK18" s="109">
        <f t="shared" ref="CK18:CK21" si="198">4-BW18</f>
        <v>1</v>
      </c>
      <c r="CL18" s="109">
        <f t="shared" ref="CL18:CL21" si="199">4-BX18</f>
        <v>1</v>
      </c>
      <c r="CM18" s="109">
        <f t="shared" ref="CM18:CM21" si="200">SUM(BZ18:CL18)</f>
        <v>25</v>
      </c>
      <c r="CN18" s="110">
        <f t="shared" ref="CN18:CN21" si="201">CM18*13/BY18</f>
        <v>25</v>
      </c>
      <c r="CO18" s="96">
        <f>DANE!DM19</f>
        <v>43782</v>
      </c>
      <c r="CP18" s="95">
        <v>2</v>
      </c>
      <c r="CQ18" s="95">
        <v>2</v>
      </c>
      <c r="CR18" s="95">
        <v>2</v>
      </c>
      <c r="CS18" s="95">
        <v>2</v>
      </c>
      <c r="CT18" s="95">
        <v>2</v>
      </c>
      <c r="CU18" s="95">
        <v>2</v>
      </c>
      <c r="CV18" s="95">
        <v>3</v>
      </c>
      <c r="CW18" s="95">
        <v>2</v>
      </c>
      <c r="CX18" s="95">
        <v>2</v>
      </c>
      <c r="CY18" s="95">
        <v>1</v>
      </c>
      <c r="CZ18" s="95">
        <v>1</v>
      </c>
      <c r="DA18" s="95">
        <v>2</v>
      </c>
      <c r="DB18" s="95">
        <v>2</v>
      </c>
      <c r="DC18" s="107">
        <v>13</v>
      </c>
      <c r="DD18" s="108">
        <f t="shared" si="97"/>
        <v>2</v>
      </c>
      <c r="DE18" s="109">
        <f t="shared" si="98"/>
        <v>2</v>
      </c>
      <c r="DF18" s="109">
        <f t="shared" si="99"/>
        <v>2</v>
      </c>
      <c r="DG18" s="109">
        <f t="shared" si="100"/>
        <v>2</v>
      </c>
      <c r="DH18" s="109">
        <f t="shared" si="101"/>
        <v>2</v>
      </c>
      <c r="DI18" s="109">
        <f t="shared" si="102"/>
        <v>2</v>
      </c>
      <c r="DJ18" s="109">
        <f t="shared" si="103"/>
        <v>3</v>
      </c>
      <c r="DK18" s="109">
        <f t="shared" si="104"/>
        <v>2</v>
      </c>
      <c r="DL18" s="109">
        <f t="shared" si="105"/>
        <v>2</v>
      </c>
      <c r="DM18" s="109">
        <f t="shared" si="106"/>
        <v>3</v>
      </c>
      <c r="DN18" s="109">
        <f t="shared" si="107"/>
        <v>3</v>
      </c>
      <c r="DO18" s="109">
        <f t="shared" si="108"/>
        <v>2</v>
      </c>
      <c r="DP18" s="109">
        <f t="shared" si="109"/>
        <v>2</v>
      </c>
      <c r="DQ18" s="109">
        <f t="shared" si="110"/>
        <v>29</v>
      </c>
      <c r="DR18" s="110">
        <f t="shared" si="111"/>
        <v>29</v>
      </c>
    </row>
    <row r="19" spans="1:122">
      <c r="A19" s="99" t="s">
        <v>24</v>
      </c>
      <c r="B19" s="100" t="str">
        <f>DANE!B20</f>
        <v>28IE</v>
      </c>
      <c r="C19" s="106">
        <f>DANE!H20</f>
        <v>43686</v>
      </c>
      <c r="D19" s="95">
        <v>2</v>
      </c>
      <c r="E19" s="95">
        <v>2</v>
      </c>
      <c r="F19" s="95">
        <v>2</v>
      </c>
      <c r="G19" s="95">
        <v>3</v>
      </c>
      <c r="H19" s="95">
        <v>2</v>
      </c>
      <c r="I19" s="95">
        <v>2</v>
      </c>
      <c r="J19" s="95">
        <v>2</v>
      </c>
      <c r="K19" s="95">
        <v>2</v>
      </c>
      <c r="L19" s="95">
        <v>2</v>
      </c>
      <c r="M19" s="95">
        <v>1</v>
      </c>
      <c r="N19" s="95">
        <v>1</v>
      </c>
      <c r="O19" s="95">
        <v>2</v>
      </c>
      <c r="P19" s="95">
        <v>1</v>
      </c>
      <c r="Q19" s="107">
        <v>13</v>
      </c>
      <c r="R19" s="108">
        <f t="shared" si="157"/>
        <v>2</v>
      </c>
      <c r="S19" s="109">
        <f t="shared" si="158"/>
        <v>2</v>
      </c>
      <c r="T19" s="109">
        <f t="shared" si="159"/>
        <v>2</v>
      </c>
      <c r="U19" s="109">
        <f t="shared" si="160"/>
        <v>1</v>
      </c>
      <c r="V19" s="109">
        <f t="shared" si="161"/>
        <v>2</v>
      </c>
      <c r="W19" s="109">
        <f t="shared" si="162"/>
        <v>2</v>
      </c>
      <c r="X19" s="109">
        <f t="shared" si="163"/>
        <v>2</v>
      </c>
      <c r="Y19" s="109">
        <f t="shared" si="164"/>
        <v>2</v>
      </c>
      <c r="Z19" s="109">
        <f t="shared" si="165"/>
        <v>2</v>
      </c>
      <c r="AA19" s="109">
        <f t="shared" si="166"/>
        <v>3</v>
      </c>
      <c r="AB19" s="109">
        <f t="shared" si="167"/>
        <v>3</v>
      </c>
      <c r="AC19" s="109">
        <f t="shared" si="168"/>
        <v>2</v>
      </c>
      <c r="AD19" s="109">
        <f t="shared" si="169"/>
        <v>3</v>
      </c>
      <c r="AE19" s="109">
        <f t="shared" si="170"/>
        <v>28</v>
      </c>
      <c r="AF19" s="110">
        <f t="shared" si="171"/>
        <v>28</v>
      </c>
      <c r="AG19" s="96">
        <f>DANE!AY20</f>
        <v>43707</v>
      </c>
      <c r="AH19" s="95">
        <v>2</v>
      </c>
      <c r="AI19" s="95">
        <v>2</v>
      </c>
      <c r="AJ19" s="95">
        <v>2</v>
      </c>
      <c r="AK19" s="95">
        <v>2</v>
      </c>
      <c r="AL19" s="95">
        <v>3</v>
      </c>
      <c r="AM19" s="95">
        <v>3</v>
      </c>
      <c r="AN19" s="95">
        <v>2</v>
      </c>
      <c r="AO19" s="95">
        <v>2</v>
      </c>
      <c r="AP19" s="95">
        <v>2</v>
      </c>
      <c r="AQ19" s="95">
        <v>2</v>
      </c>
      <c r="AR19" s="95">
        <v>2</v>
      </c>
      <c r="AS19" s="95">
        <v>3</v>
      </c>
      <c r="AT19" s="95">
        <v>3</v>
      </c>
      <c r="AU19" s="107">
        <v>13</v>
      </c>
      <c r="AV19" s="108">
        <f t="shared" si="172"/>
        <v>2</v>
      </c>
      <c r="AW19" s="109">
        <f t="shared" si="173"/>
        <v>2</v>
      </c>
      <c r="AX19" s="109">
        <f t="shared" si="174"/>
        <v>2</v>
      </c>
      <c r="AY19" s="109">
        <f t="shared" si="175"/>
        <v>2</v>
      </c>
      <c r="AZ19" s="109">
        <f t="shared" si="176"/>
        <v>1</v>
      </c>
      <c r="BA19" s="109">
        <f t="shared" si="177"/>
        <v>1</v>
      </c>
      <c r="BB19" s="109">
        <f t="shared" si="178"/>
        <v>2</v>
      </c>
      <c r="BC19" s="109">
        <f t="shared" si="179"/>
        <v>2</v>
      </c>
      <c r="BD19" s="109">
        <f t="shared" si="180"/>
        <v>2</v>
      </c>
      <c r="BE19" s="109">
        <f t="shared" si="181"/>
        <v>2</v>
      </c>
      <c r="BF19" s="109">
        <f t="shared" si="182"/>
        <v>2</v>
      </c>
      <c r="BG19" s="109">
        <f t="shared" si="183"/>
        <v>1</v>
      </c>
      <c r="BH19" s="109">
        <f t="shared" si="184"/>
        <v>1</v>
      </c>
      <c r="BI19" s="109">
        <f t="shared" si="185"/>
        <v>22</v>
      </c>
      <c r="BJ19" s="110">
        <f t="shared" si="186"/>
        <v>22</v>
      </c>
      <c r="BK19" s="96">
        <f>DANE!CF20</f>
        <v>43749</v>
      </c>
      <c r="BL19" s="95">
        <v>3</v>
      </c>
      <c r="BM19" s="95">
        <v>3</v>
      </c>
      <c r="BN19" s="95">
        <v>2</v>
      </c>
      <c r="BO19" s="95">
        <v>4</v>
      </c>
      <c r="BP19" s="95">
        <v>3</v>
      </c>
      <c r="BQ19" s="95">
        <v>3</v>
      </c>
      <c r="BR19" s="95">
        <v>1</v>
      </c>
      <c r="BS19" s="95">
        <v>2</v>
      </c>
      <c r="BT19" s="95">
        <v>2</v>
      </c>
      <c r="BU19" s="95">
        <v>2</v>
      </c>
      <c r="BV19" s="95">
        <v>2</v>
      </c>
      <c r="BW19" s="95">
        <v>2</v>
      </c>
      <c r="BX19" s="95">
        <v>2</v>
      </c>
      <c r="BY19" s="107">
        <v>13</v>
      </c>
      <c r="BZ19" s="108">
        <f t="shared" si="187"/>
        <v>1</v>
      </c>
      <c r="CA19" s="109">
        <f t="shared" si="188"/>
        <v>1</v>
      </c>
      <c r="CB19" s="109">
        <f t="shared" si="189"/>
        <v>2</v>
      </c>
      <c r="CC19" s="109">
        <f t="shared" si="190"/>
        <v>0</v>
      </c>
      <c r="CD19" s="109">
        <f t="shared" si="191"/>
        <v>1</v>
      </c>
      <c r="CE19" s="109">
        <f t="shared" si="192"/>
        <v>1</v>
      </c>
      <c r="CF19" s="109">
        <f t="shared" si="193"/>
        <v>1</v>
      </c>
      <c r="CG19" s="109">
        <f t="shared" si="194"/>
        <v>2</v>
      </c>
      <c r="CH19" s="109">
        <f t="shared" si="195"/>
        <v>2</v>
      </c>
      <c r="CI19" s="109">
        <f t="shared" si="196"/>
        <v>2</v>
      </c>
      <c r="CJ19" s="109">
        <f t="shared" si="197"/>
        <v>2</v>
      </c>
      <c r="CK19" s="109">
        <f t="shared" si="198"/>
        <v>2</v>
      </c>
      <c r="CL19" s="109">
        <f t="shared" si="199"/>
        <v>2</v>
      </c>
      <c r="CM19" s="109">
        <f t="shared" si="200"/>
        <v>19</v>
      </c>
      <c r="CN19" s="110">
        <f t="shared" si="201"/>
        <v>19</v>
      </c>
      <c r="CO19" s="96">
        <f>DANE!DM20</f>
        <v>43795</v>
      </c>
      <c r="CP19" s="95">
        <v>2</v>
      </c>
      <c r="CQ19" s="95">
        <v>2</v>
      </c>
      <c r="CR19" s="95">
        <v>2</v>
      </c>
      <c r="CS19" s="95">
        <v>3</v>
      </c>
      <c r="CT19" s="95">
        <v>3</v>
      </c>
      <c r="CU19" s="95">
        <v>3</v>
      </c>
      <c r="CV19" s="95">
        <v>2</v>
      </c>
      <c r="CW19" s="95">
        <v>2</v>
      </c>
      <c r="CX19" s="95">
        <v>2</v>
      </c>
      <c r="CY19" s="95">
        <v>2</v>
      </c>
      <c r="CZ19" s="95">
        <v>2</v>
      </c>
      <c r="DA19" s="95">
        <v>2</v>
      </c>
      <c r="DB19" s="95">
        <v>2</v>
      </c>
      <c r="DC19" s="107">
        <v>13</v>
      </c>
      <c r="DD19" s="108">
        <f t="shared" ref="DD19:DD21" si="202">4-CP19</f>
        <v>2</v>
      </c>
      <c r="DE19" s="109">
        <f t="shared" ref="DE19:DE21" si="203">4-CQ19</f>
        <v>2</v>
      </c>
      <c r="DF19" s="109">
        <f t="shared" ref="DF19:DF21" si="204">4-CR19</f>
        <v>2</v>
      </c>
      <c r="DG19" s="109">
        <f t="shared" ref="DG19:DG21" si="205">4-CS19</f>
        <v>1</v>
      </c>
      <c r="DH19" s="109">
        <f t="shared" ref="DH19:DH21" si="206">4-CT19</f>
        <v>1</v>
      </c>
      <c r="DI19" s="109">
        <f t="shared" ref="DI19:DI21" si="207">4-CU19</f>
        <v>1</v>
      </c>
      <c r="DJ19" s="109">
        <f t="shared" ref="DJ19:DJ21" si="208">CV19</f>
        <v>2</v>
      </c>
      <c r="DK19" s="109">
        <f t="shared" ref="DK19:DK21" si="209">CW19</f>
        <v>2</v>
      </c>
      <c r="DL19" s="109">
        <f t="shared" ref="DL19:DL21" si="210">4-CX19</f>
        <v>2</v>
      </c>
      <c r="DM19" s="109">
        <f t="shared" ref="DM19:DM21" si="211">4-CY19</f>
        <v>2</v>
      </c>
      <c r="DN19" s="109">
        <f t="shared" ref="DN19:DN21" si="212">4-CZ19</f>
        <v>2</v>
      </c>
      <c r="DO19" s="109">
        <f t="shared" ref="DO19:DO21" si="213">4-DA19</f>
        <v>2</v>
      </c>
      <c r="DP19" s="109">
        <f t="shared" ref="DP19:DP21" si="214">4-DB19</f>
        <v>2</v>
      </c>
      <c r="DQ19" s="109">
        <f t="shared" ref="DQ19:DQ21" si="215">SUM(DD19:DP19)</f>
        <v>23</v>
      </c>
      <c r="DR19" s="110">
        <f t="shared" ref="DR19:DR21" si="216">DQ19*13/DC19</f>
        <v>23</v>
      </c>
    </row>
    <row r="20" spans="1:122">
      <c r="A20" s="99" t="s">
        <v>25</v>
      </c>
      <c r="B20" s="100" t="str">
        <f>DANE!B21</f>
        <v>29PM</v>
      </c>
      <c r="C20" s="106">
        <f>DANE!H21</f>
        <v>43468</v>
      </c>
      <c r="D20" s="95">
        <v>1</v>
      </c>
      <c r="E20" s="95">
        <v>1</v>
      </c>
      <c r="F20" s="95">
        <v>1</v>
      </c>
      <c r="G20" s="95">
        <v>1</v>
      </c>
      <c r="H20" s="95">
        <v>1</v>
      </c>
      <c r="I20" s="95">
        <v>1</v>
      </c>
      <c r="J20" s="95">
        <v>3</v>
      </c>
      <c r="K20" s="95">
        <v>3</v>
      </c>
      <c r="L20" s="95">
        <v>1</v>
      </c>
      <c r="M20" s="95">
        <v>1</v>
      </c>
      <c r="N20" s="95">
        <v>1</v>
      </c>
      <c r="O20" s="95">
        <v>4</v>
      </c>
      <c r="P20" s="95">
        <v>1</v>
      </c>
      <c r="Q20" s="107">
        <v>13</v>
      </c>
      <c r="R20" s="108">
        <f t="shared" si="157"/>
        <v>3</v>
      </c>
      <c r="S20" s="109">
        <f t="shared" si="158"/>
        <v>3</v>
      </c>
      <c r="T20" s="109">
        <f t="shared" si="159"/>
        <v>3</v>
      </c>
      <c r="U20" s="109">
        <f t="shared" si="160"/>
        <v>3</v>
      </c>
      <c r="V20" s="109">
        <f t="shared" si="161"/>
        <v>3</v>
      </c>
      <c r="W20" s="109">
        <f t="shared" si="162"/>
        <v>3</v>
      </c>
      <c r="X20" s="109">
        <f t="shared" si="163"/>
        <v>3</v>
      </c>
      <c r="Y20" s="109">
        <f t="shared" si="164"/>
        <v>3</v>
      </c>
      <c r="Z20" s="109">
        <f t="shared" si="165"/>
        <v>3</v>
      </c>
      <c r="AA20" s="109">
        <f t="shared" si="166"/>
        <v>3</v>
      </c>
      <c r="AB20" s="109">
        <f t="shared" si="167"/>
        <v>3</v>
      </c>
      <c r="AC20" s="109">
        <f t="shared" si="168"/>
        <v>0</v>
      </c>
      <c r="AD20" s="109">
        <f t="shared" si="169"/>
        <v>3</v>
      </c>
      <c r="AE20" s="109">
        <f t="shared" si="170"/>
        <v>36</v>
      </c>
      <c r="AF20" s="110">
        <f t="shared" si="171"/>
        <v>36</v>
      </c>
      <c r="AG20" s="96">
        <f>DANE!AY21</f>
        <v>43502</v>
      </c>
      <c r="AH20" s="95">
        <v>1</v>
      </c>
      <c r="AI20" s="95">
        <v>1</v>
      </c>
      <c r="AJ20" s="95">
        <v>1</v>
      </c>
      <c r="AK20" s="95">
        <v>2</v>
      </c>
      <c r="AL20" s="95">
        <v>2</v>
      </c>
      <c r="AM20" s="95">
        <v>2</v>
      </c>
      <c r="AN20" s="95">
        <v>3</v>
      </c>
      <c r="AO20" s="95">
        <v>3</v>
      </c>
      <c r="AP20" s="95">
        <v>2</v>
      </c>
      <c r="AQ20" s="95">
        <v>2</v>
      </c>
      <c r="AR20" s="95">
        <v>2</v>
      </c>
      <c r="AS20" s="95">
        <v>2</v>
      </c>
      <c r="AT20" s="95">
        <v>2</v>
      </c>
      <c r="AU20" s="107">
        <v>13</v>
      </c>
      <c r="AV20" s="108">
        <f t="shared" si="172"/>
        <v>3</v>
      </c>
      <c r="AW20" s="109">
        <f t="shared" si="173"/>
        <v>3</v>
      </c>
      <c r="AX20" s="109">
        <f t="shared" si="174"/>
        <v>3</v>
      </c>
      <c r="AY20" s="109">
        <f t="shared" si="175"/>
        <v>2</v>
      </c>
      <c r="AZ20" s="109">
        <f t="shared" si="176"/>
        <v>2</v>
      </c>
      <c r="BA20" s="109">
        <f t="shared" si="177"/>
        <v>2</v>
      </c>
      <c r="BB20" s="109">
        <f t="shared" si="178"/>
        <v>3</v>
      </c>
      <c r="BC20" s="109">
        <f t="shared" si="179"/>
        <v>3</v>
      </c>
      <c r="BD20" s="109">
        <f t="shared" si="180"/>
        <v>2</v>
      </c>
      <c r="BE20" s="109">
        <f t="shared" si="181"/>
        <v>2</v>
      </c>
      <c r="BF20" s="109">
        <f t="shared" si="182"/>
        <v>2</v>
      </c>
      <c r="BG20" s="109">
        <f t="shared" si="183"/>
        <v>2</v>
      </c>
      <c r="BH20" s="109">
        <f t="shared" si="184"/>
        <v>2</v>
      </c>
      <c r="BI20" s="109">
        <f t="shared" si="185"/>
        <v>31</v>
      </c>
      <c r="BJ20" s="110">
        <f t="shared" si="186"/>
        <v>31</v>
      </c>
      <c r="BK20" s="96">
        <f>DANE!CF21</f>
        <v>43558</v>
      </c>
      <c r="BL20" s="95">
        <v>2</v>
      </c>
      <c r="BM20" s="95">
        <v>2</v>
      </c>
      <c r="BN20" s="95">
        <v>2</v>
      </c>
      <c r="BO20" s="95">
        <v>2</v>
      </c>
      <c r="BP20" s="95">
        <v>2</v>
      </c>
      <c r="BQ20" s="95">
        <v>2</v>
      </c>
      <c r="BR20" s="95">
        <v>3</v>
      </c>
      <c r="BS20" s="95">
        <v>3</v>
      </c>
      <c r="BT20" s="95">
        <v>2</v>
      </c>
      <c r="BU20" s="95">
        <v>2</v>
      </c>
      <c r="BV20" s="95">
        <v>2</v>
      </c>
      <c r="BW20" s="95">
        <v>2</v>
      </c>
      <c r="BX20" s="95">
        <v>3</v>
      </c>
      <c r="BY20" s="107">
        <v>13</v>
      </c>
      <c r="BZ20" s="108">
        <f t="shared" si="187"/>
        <v>2</v>
      </c>
      <c r="CA20" s="109">
        <f t="shared" si="188"/>
        <v>2</v>
      </c>
      <c r="CB20" s="109">
        <f t="shared" si="189"/>
        <v>2</v>
      </c>
      <c r="CC20" s="109">
        <f t="shared" si="190"/>
        <v>2</v>
      </c>
      <c r="CD20" s="109">
        <f t="shared" si="191"/>
        <v>2</v>
      </c>
      <c r="CE20" s="109">
        <f t="shared" si="192"/>
        <v>2</v>
      </c>
      <c r="CF20" s="109">
        <f t="shared" si="193"/>
        <v>3</v>
      </c>
      <c r="CG20" s="109">
        <f t="shared" si="194"/>
        <v>3</v>
      </c>
      <c r="CH20" s="109">
        <f t="shared" si="195"/>
        <v>2</v>
      </c>
      <c r="CI20" s="109">
        <f t="shared" si="196"/>
        <v>2</v>
      </c>
      <c r="CJ20" s="109">
        <f t="shared" si="197"/>
        <v>2</v>
      </c>
      <c r="CK20" s="109">
        <f t="shared" si="198"/>
        <v>2</v>
      </c>
      <c r="CL20" s="109">
        <f t="shared" si="199"/>
        <v>1</v>
      </c>
      <c r="CM20" s="109">
        <f t="shared" si="200"/>
        <v>27</v>
      </c>
      <c r="CN20" s="110">
        <f t="shared" si="201"/>
        <v>27</v>
      </c>
      <c r="CO20" s="96">
        <f>DANE!DM21</f>
        <v>43600</v>
      </c>
      <c r="CP20" s="95">
        <v>2</v>
      </c>
      <c r="CQ20" s="95">
        <v>2</v>
      </c>
      <c r="CR20" s="95">
        <v>2</v>
      </c>
      <c r="CS20" s="95">
        <v>2</v>
      </c>
      <c r="CT20" s="95">
        <v>2</v>
      </c>
      <c r="CU20" s="95">
        <v>2</v>
      </c>
      <c r="CV20" s="95">
        <v>2</v>
      </c>
      <c r="CW20" s="95">
        <v>2</v>
      </c>
      <c r="CX20" s="95">
        <v>2</v>
      </c>
      <c r="CY20" s="95">
        <v>2</v>
      </c>
      <c r="CZ20" s="95">
        <v>2</v>
      </c>
      <c r="DA20" s="95">
        <v>2</v>
      </c>
      <c r="DB20" s="95">
        <v>3</v>
      </c>
      <c r="DC20" s="107">
        <v>13</v>
      </c>
      <c r="DD20" s="108">
        <f t="shared" si="202"/>
        <v>2</v>
      </c>
      <c r="DE20" s="109">
        <f t="shared" si="203"/>
        <v>2</v>
      </c>
      <c r="DF20" s="109">
        <f t="shared" si="204"/>
        <v>2</v>
      </c>
      <c r="DG20" s="109">
        <f t="shared" si="205"/>
        <v>2</v>
      </c>
      <c r="DH20" s="109">
        <f t="shared" si="206"/>
        <v>2</v>
      </c>
      <c r="DI20" s="109">
        <f t="shared" si="207"/>
        <v>2</v>
      </c>
      <c r="DJ20" s="109">
        <f t="shared" si="208"/>
        <v>2</v>
      </c>
      <c r="DK20" s="109">
        <f t="shared" si="209"/>
        <v>2</v>
      </c>
      <c r="DL20" s="109">
        <f t="shared" si="210"/>
        <v>2</v>
      </c>
      <c r="DM20" s="109">
        <f t="shared" si="211"/>
        <v>2</v>
      </c>
      <c r="DN20" s="109">
        <f t="shared" si="212"/>
        <v>2</v>
      </c>
      <c r="DO20" s="109">
        <f t="shared" si="213"/>
        <v>2</v>
      </c>
      <c r="DP20" s="109">
        <f t="shared" si="214"/>
        <v>1</v>
      </c>
      <c r="DQ20" s="109">
        <f t="shared" si="215"/>
        <v>25</v>
      </c>
      <c r="DR20" s="110">
        <f t="shared" si="216"/>
        <v>25</v>
      </c>
    </row>
    <row r="21" spans="1:122">
      <c r="A21" s="99" t="s">
        <v>26</v>
      </c>
      <c r="B21" s="100" t="str">
        <f>DANE!B22</f>
        <v>56KZ</v>
      </c>
      <c r="C21" s="106">
        <f>DANE!H22</f>
        <v>43514</v>
      </c>
      <c r="D21" s="95">
        <v>1</v>
      </c>
      <c r="E21" s="95">
        <v>2</v>
      </c>
      <c r="F21" s="95">
        <v>2</v>
      </c>
      <c r="G21" s="95">
        <v>2</v>
      </c>
      <c r="H21" s="95">
        <v>2</v>
      </c>
      <c r="I21" s="95">
        <v>2</v>
      </c>
      <c r="J21" s="95">
        <v>2</v>
      </c>
      <c r="K21" s="95">
        <v>2</v>
      </c>
      <c r="L21" s="95">
        <v>2</v>
      </c>
      <c r="M21" s="95">
        <v>2</v>
      </c>
      <c r="N21" s="95">
        <v>1</v>
      </c>
      <c r="O21" s="95">
        <v>3</v>
      </c>
      <c r="P21" s="95">
        <v>2</v>
      </c>
      <c r="Q21" s="107">
        <v>13</v>
      </c>
      <c r="R21" s="108">
        <f t="shared" si="157"/>
        <v>3</v>
      </c>
      <c r="S21" s="109">
        <f t="shared" si="158"/>
        <v>2</v>
      </c>
      <c r="T21" s="109">
        <f t="shared" si="159"/>
        <v>2</v>
      </c>
      <c r="U21" s="109">
        <f t="shared" si="160"/>
        <v>2</v>
      </c>
      <c r="V21" s="109">
        <f t="shared" si="161"/>
        <v>2</v>
      </c>
      <c r="W21" s="109">
        <f t="shared" si="162"/>
        <v>2</v>
      </c>
      <c r="X21" s="109">
        <f t="shared" si="163"/>
        <v>2</v>
      </c>
      <c r="Y21" s="109">
        <f t="shared" si="164"/>
        <v>2</v>
      </c>
      <c r="Z21" s="109">
        <f t="shared" si="165"/>
        <v>2</v>
      </c>
      <c r="AA21" s="109">
        <f t="shared" si="166"/>
        <v>2</v>
      </c>
      <c r="AB21" s="109">
        <f t="shared" si="167"/>
        <v>3</v>
      </c>
      <c r="AC21" s="109">
        <f t="shared" si="168"/>
        <v>1</v>
      </c>
      <c r="AD21" s="109">
        <f t="shared" si="169"/>
        <v>2</v>
      </c>
      <c r="AE21" s="109">
        <f t="shared" si="170"/>
        <v>27</v>
      </c>
      <c r="AF21" s="110">
        <f t="shared" si="171"/>
        <v>27</v>
      </c>
      <c r="AG21" s="96">
        <f>DANE!AY22</f>
        <v>43537</v>
      </c>
      <c r="AH21" s="95">
        <v>2</v>
      </c>
      <c r="AI21" s="95">
        <v>2</v>
      </c>
      <c r="AJ21" s="95">
        <v>3</v>
      </c>
      <c r="AK21" s="95">
        <v>2</v>
      </c>
      <c r="AL21" s="95">
        <v>2</v>
      </c>
      <c r="AM21" s="95">
        <v>2</v>
      </c>
      <c r="AN21" s="95">
        <v>2</v>
      </c>
      <c r="AO21" s="95">
        <v>2</v>
      </c>
      <c r="AP21" s="95">
        <v>2</v>
      </c>
      <c r="AQ21" s="95">
        <v>2</v>
      </c>
      <c r="AR21" s="95">
        <v>1</v>
      </c>
      <c r="AS21" s="95">
        <v>3</v>
      </c>
      <c r="AT21" s="95">
        <v>2</v>
      </c>
      <c r="AU21" s="107">
        <v>13</v>
      </c>
      <c r="AV21" s="108">
        <f t="shared" si="172"/>
        <v>2</v>
      </c>
      <c r="AW21" s="109">
        <f t="shared" si="173"/>
        <v>2</v>
      </c>
      <c r="AX21" s="109">
        <f t="shared" si="174"/>
        <v>1</v>
      </c>
      <c r="AY21" s="109">
        <f t="shared" si="175"/>
        <v>2</v>
      </c>
      <c r="AZ21" s="109">
        <f t="shared" si="176"/>
        <v>2</v>
      </c>
      <c r="BA21" s="109">
        <f t="shared" si="177"/>
        <v>2</v>
      </c>
      <c r="BB21" s="109">
        <f t="shared" si="178"/>
        <v>2</v>
      </c>
      <c r="BC21" s="109">
        <f t="shared" si="179"/>
        <v>2</v>
      </c>
      <c r="BD21" s="109">
        <f t="shared" si="180"/>
        <v>2</v>
      </c>
      <c r="BE21" s="109">
        <f t="shared" si="181"/>
        <v>2</v>
      </c>
      <c r="BF21" s="109">
        <f t="shared" si="182"/>
        <v>3</v>
      </c>
      <c r="BG21" s="109">
        <f t="shared" si="183"/>
        <v>1</v>
      </c>
      <c r="BH21" s="109">
        <f t="shared" si="184"/>
        <v>2</v>
      </c>
      <c r="BI21" s="109">
        <f t="shared" si="185"/>
        <v>25</v>
      </c>
      <c r="BJ21" s="110">
        <f t="shared" si="186"/>
        <v>25</v>
      </c>
      <c r="BK21" s="96">
        <f>DANE!CF22</f>
        <v>43579</v>
      </c>
      <c r="BL21" s="95">
        <v>2</v>
      </c>
      <c r="BM21" s="95">
        <v>3</v>
      </c>
      <c r="BN21" s="95">
        <v>2</v>
      </c>
      <c r="BO21" s="95">
        <v>3</v>
      </c>
      <c r="BP21" s="95">
        <v>2</v>
      </c>
      <c r="BQ21" s="95">
        <v>2</v>
      </c>
      <c r="BR21" s="95">
        <v>1</v>
      </c>
      <c r="BS21" s="95">
        <v>2</v>
      </c>
      <c r="BT21" s="95">
        <v>2</v>
      </c>
      <c r="BU21" s="95">
        <v>1</v>
      </c>
      <c r="BV21" s="95">
        <v>1</v>
      </c>
      <c r="BW21" s="95">
        <v>2</v>
      </c>
      <c r="BX21" s="95">
        <v>2</v>
      </c>
      <c r="BY21" s="107">
        <v>13</v>
      </c>
      <c r="BZ21" s="108">
        <f t="shared" si="187"/>
        <v>2</v>
      </c>
      <c r="CA21" s="109">
        <f t="shared" si="188"/>
        <v>1</v>
      </c>
      <c r="CB21" s="109">
        <f t="shared" si="189"/>
        <v>2</v>
      </c>
      <c r="CC21" s="109">
        <f t="shared" si="190"/>
        <v>1</v>
      </c>
      <c r="CD21" s="109">
        <f t="shared" si="191"/>
        <v>2</v>
      </c>
      <c r="CE21" s="109">
        <f t="shared" si="192"/>
        <v>2</v>
      </c>
      <c r="CF21" s="109">
        <f t="shared" si="193"/>
        <v>1</v>
      </c>
      <c r="CG21" s="109">
        <f t="shared" si="194"/>
        <v>2</v>
      </c>
      <c r="CH21" s="109">
        <f t="shared" si="195"/>
        <v>2</v>
      </c>
      <c r="CI21" s="109">
        <f t="shared" si="196"/>
        <v>3</v>
      </c>
      <c r="CJ21" s="109">
        <f t="shared" si="197"/>
        <v>3</v>
      </c>
      <c r="CK21" s="109">
        <f t="shared" si="198"/>
        <v>2</v>
      </c>
      <c r="CL21" s="109">
        <f t="shared" si="199"/>
        <v>2</v>
      </c>
      <c r="CM21" s="109">
        <f t="shared" si="200"/>
        <v>25</v>
      </c>
      <c r="CN21" s="110">
        <f t="shared" si="201"/>
        <v>25</v>
      </c>
      <c r="CO21" s="96">
        <f>DANE!DM22</f>
        <v>43629</v>
      </c>
      <c r="CP21" s="95">
        <v>1</v>
      </c>
      <c r="CQ21" s="95">
        <v>2</v>
      </c>
      <c r="CR21" s="95">
        <v>2</v>
      </c>
      <c r="CS21" s="95">
        <v>2</v>
      </c>
      <c r="CT21" s="95">
        <v>3</v>
      </c>
      <c r="CU21" s="95">
        <v>3</v>
      </c>
      <c r="CV21" s="95">
        <v>2</v>
      </c>
      <c r="CW21" s="95">
        <v>2</v>
      </c>
      <c r="CX21" s="95">
        <v>2</v>
      </c>
      <c r="CY21" s="95">
        <v>2</v>
      </c>
      <c r="CZ21" s="95">
        <v>2</v>
      </c>
      <c r="DA21" s="95">
        <v>3</v>
      </c>
      <c r="DB21" s="95">
        <v>2</v>
      </c>
      <c r="DC21" s="107">
        <v>13</v>
      </c>
      <c r="DD21" s="108">
        <f t="shared" si="202"/>
        <v>3</v>
      </c>
      <c r="DE21" s="109">
        <f t="shared" si="203"/>
        <v>2</v>
      </c>
      <c r="DF21" s="109">
        <f t="shared" si="204"/>
        <v>2</v>
      </c>
      <c r="DG21" s="109">
        <f t="shared" si="205"/>
        <v>2</v>
      </c>
      <c r="DH21" s="109">
        <f t="shared" si="206"/>
        <v>1</v>
      </c>
      <c r="DI21" s="109">
        <f t="shared" si="207"/>
        <v>1</v>
      </c>
      <c r="DJ21" s="109">
        <f t="shared" si="208"/>
        <v>2</v>
      </c>
      <c r="DK21" s="109">
        <f t="shared" si="209"/>
        <v>2</v>
      </c>
      <c r="DL21" s="109">
        <f t="shared" si="210"/>
        <v>2</v>
      </c>
      <c r="DM21" s="109">
        <f t="shared" si="211"/>
        <v>2</v>
      </c>
      <c r="DN21" s="109">
        <f t="shared" si="212"/>
        <v>2</v>
      </c>
      <c r="DO21" s="109">
        <f t="shared" si="213"/>
        <v>1</v>
      </c>
      <c r="DP21" s="109">
        <f t="shared" si="214"/>
        <v>2</v>
      </c>
      <c r="DQ21" s="109">
        <f t="shared" si="215"/>
        <v>24</v>
      </c>
      <c r="DR21" s="110">
        <f t="shared" si="216"/>
        <v>24</v>
      </c>
    </row>
    <row r="22" spans="1:122">
      <c r="A22" s="99" t="s">
        <v>27</v>
      </c>
      <c r="B22" s="100" t="str">
        <f>DANE!B23</f>
        <v>23SJ</v>
      </c>
      <c r="C22" s="106">
        <f>DANE!H23</f>
        <v>43599</v>
      </c>
      <c r="D22" s="95">
        <v>2</v>
      </c>
      <c r="E22" s="95">
        <v>2</v>
      </c>
      <c r="F22" s="95">
        <v>2</v>
      </c>
      <c r="G22" s="95">
        <v>2</v>
      </c>
      <c r="H22" s="95">
        <v>2</v>
      </c>
      <c r="I22" s="95">
        <v>2</v>
      </c>
      <c r="J22" s="95">
        <v>2</v>
      </c>
      <c r="K22" s="95">
        <v>2</v>
      </c>
      <c r="L22" s="95">
        <v>2</v>
      </c>
      <c r="M22" s="95">
        <v>2</v>
      </c>
      <c r="N22" s="95">
        <v>2</v>
      </c>
      <c r="O22" s="95">
        <v>2</v>
      </c>
      <c r="P22" s="95">
        <v>2</v>
      </c>
      <c r="Q22" s="107">
        <v>13</v>
      </c>
      <c r="R22" s="108">
        <f t="shared" ref="R22:R29" si="217">4-D22</f>
        <v>2</v>
      </c>
      <c r="S22" s="109">
        <f t="shared" ref="S22:S29" si="218">4-E22</f>
        <v>2</v>
      </c>
      <c r="T22" s="109">
        <f t="shared" ref="T22:T29" si="219">4-F22</f>
        <v>2</v>
      </c>
      <c r="U22" s="109">
        <f t="shared" ref="U22:U29" si="220">4-G22</f>
        <v>2</v>
      </c>
      <c r="V22" s="109">
        <f t="shared" ref="V22:V29" si="221">4-H22</f>
        <v>2</v>
      </c>
      <c r="W22" s="109">
        <f t="shared" ref="W22:W29" si="222">4-I22</f>
        <v>2</v>
      </c>
      <c r="X22" s="109">
        <f t="shared" ref="X22:X29" si="223">J22</f>
        <v>2</v>
      </c>
      <c r="Y22" s="109">
        <f t="shared" ref="Y22:Y29" si="224">K22</f>
        <v>2</v>
      </c>
      <c r="Z22" s="109">
        <f t="shared" ref="Z22:Z29" si="225">4-L22</f>
        <v>2</v>
      </c>
      <c r="AA22" s="109">
        <f t="shared" ref="AA22:AA29" si="226">4-M22</f>
        <v>2</v>
      </c>
      <c r="AB22" s="109">
        <f t="shared" ref="AB22:AB29" si="227">4-N22</f>
        <v>2</v>
      </c>
      <c r="AC22" s="109">
        <f t="shared" ref="AC22:AC29" si="228">4-O22</f>
        <v>2</v>
      </c>
      <c r="AD22" s="109">
        <f t="shared" ref="AD22:AD29" si="229">4-P22</f>
        <v>2</v>
      </c>
      <c r="AE22" s="109">
        <f t="shared" ref="AE22:AE29" si="230">SUM(R22:AD22)</f>
        <v>26</v>
      </c>
      <c r="AF22" s="110">
        <f t="shared" ref="AF22:AF29" si="231">AE22*13/Q22</f>
        <v>26</v>
      </c>
      <c r="AG22" s="96">
        <f>DANE!AY23</f>
        <v>43628</v>
      </c>
      <c r="AH22" s="95">
        <v>2</v>
      </c>
      <c r="AI22" s="95">
        <v>2</v>
      </c>
      <c r="AJ22" s="95">
        <v>3</v>
      </c>
      <c r="AK22" s="95">
        <v>3</v>
      </c>
      <c r="AL22" s="95">
        <v>3</v>
      </c>
      <c r="AM22" s="95">
        <v>2</v>
      </c>
      <c r="AN22" s="95">
        <v>2</v>
      </c>
      <c r="AO22" s="95">
        <v>2</v>
      </c>
      <c r="AP22" s="95">
        <v>3</v>
      </c>
      <c r="AQ22" s="95">
        <v>2</v>
      </c>
      <c r="AR22" s="95">
        <v>2</v>
      </c>
      <c r="AS22" s="95">
        <v>3</v>
      </c>
      <c r="AT22" s="95">
        <v>3</v>
      </c>
      <c r="AU22" s="107">
        <v>13</v>
      </c>
      <c r="AV22" s="108">
        <f t="shared" si="172"/>
        <v>2</v>
      </c>
      <c r="AW22" s="109">
        <f t="shared" si="173"/>
        <v>2</v>
      </c>
      <c r="AX22" s="109">
        <f t="shared" si="174"/>
        <v>1</v>
      </c>
      <c r="AY22" s="109">
        <f t="shared" si="175"/>
        <v>1</v>
      </c>
      <c r="AZ22" s="109">
        <f t="shared" si="176"/>
        <v>1</v>
      </c>
      <c r="BA22" s="109">
        <f t="shared" si="177"/>
        <v>2</v>
      </c>
      <c r="BB22" s="109">
        <f t="shared" si="178"/>
        <v>2</v>
      </c>
      <c r="BC22" s="109">
        <f t="shared" si="179"/>
        <v>2</v>
      </c>
      <c r="BD22" s="109">
        <f t="shared" si="180"/>
        <v>1</v>
      </c>
      <c r="BE22" s="109">
        <f t="shared" si="181"/>
        <v>2</v>
      </c>
      <c r="BF22" s="109">
        <f t="shared" si="182"/>
        <v>2</v>
      </c>
      <c r="BG22" s="109">
        <f t="shared" si="183"/>
        <v>1</v>
      </c>
      <c r="BH22" s="109">
        <f t="shared" si="184"/>
        <v>1</v>
      </c>
      <c r="BI22" s="109">
        <f t="shared" si="185"/>
        <v>20</v>
      </c>
      <c r="BJ22" s="110">
        <f t="shared" si="186"/>
        <v>20</v>
      </c>
      <c r="BK22" s="96">
        <f>DANE!CF23</f>
        <v>43684</v>
      </c>
      <c r="BL22" s="95">
        <v>2</v>
      </c>
      <c r="BM22" s="95">
        <v>2</v>
      </c>
      <c r="BN22" s="95">
        <v>2</v>
      </c>
      <c r="BO22" s="95">
        <v>2</v>
      </c>
      <c r="BP22" s="95">
        <v>2</v>
      </c>
      <c r="BQ22" s="95">
        <v>2</v>
      </c>
      <c r="BR22" s="95">
        <v>1</v>
      </c>
      <c r="BS22" s="95">
        <v>2</v>
      </c>
      <c r="BT22" s="95">
        <v>2</v>
      </c>
      <c r="BU22" s="95">
        <v>2</v>
      </c>
      <c r="BV22" s="95">
        <v>2</v>
      </c>
      <c r="BW22" s="95">
        <v>2</v>
      </c>
      <c r="BX22" s="95">
        <v>2</v>
      </c>
      <c r="BY22" s="107">
        <v>13</v>
      </c>
      <c r="BZ22" s="108">
        <f t="shared" ref="BZ22:BZ24" si="232">4-BL22</f>
        <v>2</v>
      </c>
      <c r="CA22" s="109">
        <f t="shared" ref="CA22:CA24" si="233">4-BM22</f>
        <v>2</v>
      </c>
      <c r="CB22" s="109">
        <f t="shared" ref="CB22:CB24" si="234">4-BN22</f>
        <v>2</v>
      </c>
      <c r="CC22" s="109">
        <f t="shared" ref="CC22:CC24" si="235">4-BO22</f>
        <v>2</v>
      </c>
      <c r="CD22" s="109">
        <f t="shared" ref="CD22:CD24" si="236">4-BP22</f>
        <v>2</v>
      </c>
      <c r="CE22" s="109">
        <f t="shared" ref="CE22:CE24" si="237">4-BQ22</f>
        <v>2</v>
      </c>
      <c r="CF22" s="109">
        <f t="shared" ref="CF22:CF24" si="238">BR22</f>
        <v>1</v>
      </c>
      <c r="CG22" s="109">
        <f t="shared" ref="CG22:CG24" si="239">BS22</f>
        <v>2</v>
      </c>
      <c r="CH22" s="109">
        <f t="shared" ref="CH22:CH24" si="240">4-BT22</f>
        <v>2</v>
      </c>
      <c r="CI22" s="109">
        <f t="shared" ref="CI22:CI24" si="241">4-BU22</f>
        <v>2</v>
      </c>
      <c r="CJ22" s="109">
        <f t="shared" ref="CJ22:CJ24" si="242">4-BV22</f>
        <v>2</v>
      </c>
      <c r="CK22" s="109">
        <f t="shared" ref="CK22:CK24" si="243">4-BW22</f>
        <v>2</v>
      </c>
      <c r="CL22" s="109">
        <f t="shared" ref="CL22:CL24" si="244">4-BX22</f>
        <v>2</v>
      </c>
      <c r="CM22" s="109">
        <f t="shared" ref="CM22:CM24" si="245">SUM(BZ22:CL22)</f>
        <v>25</v>
      </c>
      <c r="CN22" s="110">
        <f t="shared" ref="CN22:CN24" si="246">CM22*13/BY22</f>
        <v>25</v>
      </c>
      <c r="CO22" s="96">
        <f>DANE!DM23</f>
        <v>43747</v>
      </c>
      <c r="CP22" s="95">
        <v>2</v>
      </c>
      <c r="CQ22" s="95">
        <v>2</v>
      </c>
      <c r="CR22" s="95">
        <v>3</v>
      </c>
      <c r="CS22" s="95">
        <v>3</v>
      </c>
      <c r="CT22" s="95">
        <v>3</v>
      </c>
      <c r="CU22" s="95">
        <v>3</v>
      </c>
      <c r="CV22" s="95">
        <v>3</v>
      </c>
      <c r="CW22" s="95">
        <v>3</v>
      </c>
      <c r="CX22" s="95">
        <v>2</v>
      </c>
      <c r="CY22" s="95">
        <v>2</v>
      </c>
      <c r="CZ22" s="95">
        <v>2</v>
      </c>
      <c r="DA22" s="95">
        <v>2</v>
      </c>
      <c r="DB22" s="95">
        <v>2</v>
      </c>
      <c r="DC22" s="107">
        <v>13</v>
      </c>
      <c r="DD22" s="108">
        <f t="shared" ref="DD22:DD24" si="247">4-CP22</f>
        <v>2</v>
      </c>
      <c r="DE22" s="109">
        <f t="shared" ref="DE22:DE24" si="248">4-CQ22</f>
        <v>2</v>
      </c>
      <c r="DF22" s="109">
        <f t="shared" ref="DF22:DF24" si="249">4-CR22</f>
        <v>1</v>
      </c>
      <c r="DG22" s="109">
        <f t="shared" ref="DG22:DG24" si="250">4-CS22</f>
        <v>1</v>
      </c>
      <c r="DH22" s="109">
        <f t="shared" ref="DH22:DH24" si="251">4-CT22</f>
        <v>1</v>
      </c>
      <c r="DI22" s="109">
        <f t="shared" ref="DI22:DI24" si="252">4-CU22</f>
        <v>1</v>
      </c>
      <c r="DJ22" s="109">
        <f t="shared" ref="DJ22:DJ24" si="253">CV22</f>
        <v>3</v>
      </c>
      <c r="DK22" s="109">
        <f t="shared" ref="DK22:DK24" si="254">CW22</f>
        <v>3</v>
      </c>
      <c r="DL22" s="109">
        <f t="shared" ref="DL22:DL24" si="255">4-CX22</f>
        <v>2</v>
      </c>
      <c r="DM22" s="109">
        <f t="shared" ref="DM22:DM24" si="256">4-CY22</f>
        <v>2</v>
      </c>
      <c r="DN22" s="109">
        <f t="shared" ref="DN22:DN24" si="257">4-CZ22</f>
        <v>2</v>
      </c>
      <c r="DO22" s="109">
        <f t="shared" ref="DO22:DO24" si="258">4-DA22</f>
        <v>2</v>
      </c>
      <c r="DP22" s="109">
        <f t="shared" ref="DP22:DP24" si="259">4-DB22</f>
        <v>2</v>
      </c>
      <c r="DQ22" s="109">
        <f t="shared" ref="DQ22:DQ24" si="260">SUM(DD22:DP22)</f>
        <v>24</v>
      </c>
      <c r="DR22" s="110">
        <f t="shared" ref="DR22:DR24" si="261">DQ22*13/DC22</f>
        <v>24</v>
      </c>
    </row>
    <row r="23" spans="1:122">
      <c r="A23" s="99" t="s">
        <v>28</v>
      </c>
      <c r="B23" s="100" t="str">
        <f>DANE!B24</f>
        <v>42PI</v>
      </c>
      <c r="C23" s="106">
        <f>DANE!H24</f>
        <v>43684</v>
      </c>
      <c r="D23" s="95">
        <v>3</v>
      </c>
      <c r="E23" s="95">
        <v>3</v>
      </c>
      <c r="F23" s="95">
        <v>3</v>
      </c>
      <c r="G23" s="95">
        <v>2</v>
      </c>
      <c r="H23" s="95">
        <v>3</v>
      </c>
      <c r="I23" s="95">
        <v>2</v>
      </c>
      <c r="J23" s="95">
        <v>1</v>
      </c>
      <c r="K23" s="95">
        <v>2</v>
      </c>
      <c r="L23" s="95">
        <v>3</v>
      </c>
      <c r="M23" s="95">
        <v>2</v>
      </c>
      <c r="N23" s="95">
        <v>3</v>
      </c>
      <c r="O23" s="95">
        <v>3</v>
      </c>
      <c r="P23" s="95">
        <v>2</v>
      </c>
      <c r="Q23" s="107">
        <v>13</v>
      </c>
      <c r="R23" s="108">
        <f t="shared" si="217"/>
        <v>1</v>
      </c>
      <c r="S23" s="109">
        <f t="shared" si="218"/>
        <v>1</v>
      </c>
      <c r="T23" s="109">
        <f t="shared" si="219"/>
        <v>1</v>
      </c>
      <c r="U23" s="109">
        <f t="shared" si="220"/>
        <v>2</v>
      </c>
      <c r="V23" s="109">
        <f t="shared" si="221"/>
        <v>1</v>
      </c>
      <c r="W23" s="109">
        <f t="shared" si="222"/>
        <v>2</v>
      </c>
      <c r="X23" s="109">
        <f t="shared" si="223"/>
        <v>1</v>
      </c>
      <c r="Y23" s="109">
        <f t="shared" si="224"/>
        <v>2</v>
      </c>
      <c r="Z23" s="109">
        <f t="shared" si="225"/>
        <v>1</v>
      </c>
      <c r="AA23" s="109">
        <f t="shared" si="226"/>
        <v>2</v>
      </c>
      <c r="AB23" s="109">
        <f t="shared" si="227"/>
        <v>1</v>
      </c>
      <c r="AC23" s="109">
        <f t="shared" si="228"/>
        <v>1</v>
      </c>
      <c r="AD23" s="109">
        <f t="shared" si="229"/>
        <v>2</v>
      </c>
      <c r="AE23" s="109">
        <f t="shared" si="230"/>
        <v>18</v>
      </c>
      <c r="AF23" s="110">
        <f t="shared" si="231"/>
        <v>18</v>
      </c>
      <c r="AG23" s="96">
        <f>DANE!AY24</f>
        <v>43706</v>
      </c>
      <c r="AH23" s="95">
        <v>3</v>
      </c>
      <c r="AI23" s="95">
        <v>3</v>
      </c>
      <c r="AJ23" s="95">
        <v>3</v>
      </c>
      <c r="AK23" s="95">
        <v>2</v>
      </c>
      <c r="AL23" s="95">
        <v>2</v>
      </c>
      <c r="AM23" s="95">
        <v>2</v>
      </c>
      <c r="AN23" s="95">
        <v>2</v>
      </c>
      <c r="AO23" s="95">
        <v>2</v>
      </c>
      <c r="AP23" s="95">
        <v>3</v>
      </c>
      <c r="AQ23" s="95">
        <v>2</v>
      </c>
      <c r="AR23" s="95">
        <v>2</v>
      </c>
      <c r="AS23" s="95">
        <v>2</v>
      </c>
      <c r="AT23" s="95">
        <v>2</v>
      </c>
      <c r="AU23" s="107">
        <v>13</v>
      </c>
      <c r="AV23" s="108">
        <f t="shared" ref="AV23:AV24" si="262">4-AH23</f>
        <v>1</v>
      </c>
      <c r="AW23" s="109">
        <f t="shared" ref="AW23:AW24" si="263">4-AI23</f>
        <v>1</v>
      </c>
      <c r="AX23" s="109">
        <f t="shared" ref="AX23:AX24" si="264">4-AJ23</f>
        <v>1</v>
      </c>
      <c r="AY23" s="109">
        <f t="shared" ref="AY23:AY24" si="265">4-AK23</f>
        <v>2</v>
      </c>
      <c r="AZ23" s="109">
        <f t="shared" ref="AZ23:AZ24" si="266">4-AL23</f>
        <v>2</v>
      </c>
      <c r="BA23" s="109">
        <f t="shared" ref="BA23:BA24" si="267">4-AM23</f>
        <v>2</v>
      </c>
      <c r="BB23" s="109">
        <f t="shared" ref="BB23:BB24" si="268">AN23</f>
        <v>2</v>
      </c>
      <c r="BC23" s="109">
        <f t="shared" ref="BC23:BC24" si="269">AO23</f>
        <v>2</v>
      </c>
      <c r="BD23" s="109">
        <f t="shared" ref="BD23:BD24" si="270">4-AP23</f>
        <v>1</v>
      </c>
      <c r="BE23" s="109">
        <f t="shared" ref="BE23:BE24" si="271">4-AQ23</f>
        <v>2</v>
      </c>
      <c r="BF23" s="109">
        <f t="shared" ref="BF23:BF24" si="272">4-AR23</f>
        <v>2</v>
      </c>
      <c r="BG23" s="109">
        <f t="shared" ref="BG23:BG24" si="273">4-AS23</f>
        <v>2</v>
      </c>
      <c r="BH23" s="109">
        <f t="shared" ref="BH23:BH24" si="274">4-AT23</f>
        <v>2</v>
      </c>
      <c r="BI23" s="109">
        <f t="shared" ref="BI23:BI24" si="275">SUM(AV23:BH23)</f>
        <v>22</v>
      </c>
      <c r="BJ23" s="110">
        <f t="shared" ref="BJ23:BJ24" si="276">BI23*13/AU23</f>
        <v>22</v>
      </c>
      <c r="BK23" s="96">
        <f>DANE!CF24</f>
        <v>43748</v>
      </c>
      <c r="BL23" s="95">
        <v>3</v>
      </c>
      <c r="BM23" s="95">
        <v>3</v>
      </c>
      <c r="BN23" s="95">
        <v>3</v>
      </c>
      <c r="BO23" s="95">
        <v>3</v>
      </c>
      <c r="BP23" s="95">
        <v>3</v>
      </c>
      <c r="BQ23" s="95">
        <v>3</v>
      </c>
      <c r="BR23" s="95">
        <v>1</v>
      </c>
      <c r="BS23" s="95">
        <v>2</v>
      </c>
      <c r="BT23" s="95">
        <v>2</v>
      </c>
      <c r="BU23" s="95">
        <v>2</v>
      </c>
      <c r="BV23" s="95">
        <v>3</v>
      </c>
      <c r="BW23" s="95">
        <v>3</v>
      </c>
      <c r="BX23" s="95">
        <v>3</v>
      </c>
      <c r="BY23" s="107">
        <v>13</v>
      </c>
      <c r="BZ23" s="108">
        <f t="shared" si="232"/>
        <v>1</v>
      </c>
      <c r="CA23" s="109">
        <f t="shared" si="233"/>
        <v>1</v>
      </c>
      <c r="CB23" s="109">
        <f t="shared" si="234"/>
        <v>1</v>
      </c>
      <c r="CC23" s="109">
        <f t="shared" si="235"/>
        <v>1</v>
      </c>
      <c r="CD23" s="109">
        <f t="shared" si="236"/>
        <v>1</v>
      </c>
      <c r="CE23" s="109">
        <f t="shared" si="237"/>
        <v>1</v>
      </c>
      <c r="CF23" s="109">
        <f t="shared" si="238"/>
        <v>1</v>
      </c>
      <c r="CG23" s="109">
        <f t="shared" si="239"/>
        <v>2</v>
      </c>
      <c r="CH23" s="109">
        <f t="shared" si="240"/>
        <v>2</v>
      </c>
      <c r="CI23" s="109">
        <f t="shared" si="241"/>
        <v>2</v>
      </c>
      <c r="CJ23" s="109">
        <f t="shared" si="242"/>
        <v>1</v>
      </c>
      <c r="CK23" s="109">
        <f t="shared" si="243"/>
        <v>1</v>
      </c>
      <c r="CL23" s="109">
        <f t="shared" si="244"/>
        <v>1</v>
      </c>
      <c r="CM23" s="109">
        <f t="shared" si="245"/>
        <v>16</v>
      </c>
      <c r="CN23" s="110">
        <f t="shared" si="246"/>
        <v>16</v>
      </c>
      <c r="CO23" s="96">
        <f>DANE!DM24</f>
        <v>43795</v>
      </c>
      <c r="CP23" s="95">
        <v>2</v>
      </c>
      <c r="CQ23" s="95">
        <v>3</v>
      </c>
      <c r="CR23" s="95">
        <v>3</v>
      </c>
      <c r="CS23" s="95"/>
      <c r="CT23" s="95">
        <v>3</v>
      </c>
      <c r="CU23" s="95">
        <v>3</v>
      </c>
      <c r="CV23" s="95">
        <v>1</v>
      </c>
      <c r="CW23" s="95">
        <v>1</v>
      </c>
      <c r="CX23" s="95">
        <v>2</v>
      </c>
      <c r="CY23" s="95">
        <v>2</v>
      </c>
      <c r="CZ23" s="95">
        <v>2</v>
      </c>
      <c r="DA23" s="95">
        <v>3</v>
      </c>
      <c r="DB23" s="95">
        <v>3</v>
      </c>
      <c r="DC23" s="107">
        <v>13</v>
      </c>
      <c r="DD23" s="108">
        <f t="shared" si="247"/>
        <v>2</v>
      </c>
      <c r="DE23" s="109">
        <f t="shared" si="248"/>
        <v>1</v>
      </c>
      <c r="DF23" s="109">
        <f t="shared" si="249"/>
        <v>1</v>
      </c>
      <c r="DG23" s="109">
        <f t="shared" si="250"/>
        <v>4</v>
      </c>
      <c r="DH23" s="109">
        <f t="shared" si="251"/>
        <v>1</v>
      </c>
      <c r="DI23" s="109">
        <f t="shared" si="252"/>
        <v>1</v>
      </c>
      <c r="DJ23" s="109">
        <f t="shared" si="253"/>
        <v>1</v>
      </c>
      <c r="DK23" s="109">
        <f t="shared" si="254"/>
        <v>1</v>
      </c>
      <c r="DL23" s="109">
        <f t="shared" si="255"/>
        <v>2</v>
      </c>
      <c r="DM23" s="109">
        <f t="shared" si="256"/>
        <v>2</v>
      </c>
      <c r="DN23" s="109">
        <f t="shared" si="257"/>
        <v>2</v>
      </c>
      <c r="DO23" s="109">
        <f t="shared" si="258"/>
        <v>1</v>
      </c>
      <c r="DP23" s="109">
        <f t="shared" si="259"/>
        <v>1</v>
      </c>
      <c r="DQ23" s="109">
        <f t="shared" si="260"/>
        <v>20</v>
      </c>
      <c r="DR23" s="110">
        <f t="shared" si="261"/>
        <v>20</v>
      </c>
    </row>
    <row r="24" spans="1:122">
      <c r="A24" s="99" t="s">
        <v>29</v>
      </c>
      <c r="B24" s="100" t="str">
        <f>DANE!B25</f>
        <v>58RM</v>
      </c>
      <c r="C24" s="106">
        <f>DANE!H25</f>
        <v>43516</v>
      </c>
      <c r="D24" s="95">
        <v>0</v>
      </c>
      <c r="E24" s="95">
        <v>0</v>
      </c>
      <c r="F24" s="95">
        <v>1</v>
      </c>
      <c r="G24" s="95">
        <v>1</v>
      </c>
      <c r="H24" s="95">
        <v>1</v>
      </c>
      <c r="I24" s="95">
        <v>1</v>
      </c>
      <c r="J24" s="95">
        <v>2</v>
      </c>
      <c r="K24" s="95">
        <v>1</v>
      </c>
      <c r="L24" s="95">
        <v>1</v>
      </c>
      <c r="M24" s="95">
        <v>1</v>
      </c>
      <c r="N24" s="95">
        <v>1</v>
      </c>
      <c r="O24" s="95">
        <v>1</v>
      </c>
      <c r="P24" s="95">
        <v>1</v>
      </c>
      <c r="Q24" s="107">
        <v>13</v>
      </c>
      <c r="R24" s="108">
        <f t="shared" si="217"/>
        <v>4</v>
      </c>
      <c r="S24" s="109">
        <f t="shared" si="218"/>
        <v>4</v>
      </c>
      <c r="T24" s="109">
        <f t="shared" si="219"/>
        <v>3</v>
      </c>
      <c r="U24" s="109">
        <f t="shared" si="220"/>
        <v>3</v>
      </c>
      <c r="V24" s="109">
        <f t="shared" si="221"/>
        <v>3</v>
      </c>
      <c r="W24" s="109">
        <f t="shared" si="222"/>
        <v>3</v>
      </c>
      <c r="X24" s="109">
        <f t="shared" si="223"/>
        <v>2</v>
      </c>
      <c r="Y24" s="109">
        <f t="shared" si="224"/>
        <v>1</v>
      </c>
      <c r="Z24" s="109">
        <f t="shared" si="225"/>
        <v>3</v>
      </c>
      <c r="AA24" s="109">
        <f t="shared" si="226"/>
        <v>3</v>
      </c>
      <c r="AB24" s="109">
        <f t="shared" si="227"/>
        <v>3</v>
      </c>
      <c r="AC24" s="109">
        <f t="shared" si="228"/>
        <v>3</v>
      </c>
      <c r="AD24" s="109">
        <f t="shared" si="229"/>
        <v>3</v>
      </c>
      <c r="AE24" s="109">
        <f t="shared" si="230"/>
        <v>38</v>
      </c>
      <c r="AF24" s="110">
        <f t="shared" si="231"/>
        <v>38</v>
      </c>
      <c r="AG24" s="96">
        <f>DANE!AY25</f>
        <v>43536</v>
      </c>
      <c r="AH24" s="95">
        <v>2</v>
      </c>
      <c r="AI24" s="95">
        <v>2</v>
      </c>
      <c r="AJ24" s="95">
        <v>2</v>
      </c>
      <c r="AK24" s="95">
        <v>2</v>
      </c>
      <c r="AL24" s="95">
        <v>2</v>
      </c>
      <c r="AM24" s="95">
        <v>2</v>
      </c>
      <c r="AN24" s="95">
        <v>2</v>
      </c>
      <c r="AO24" s="95">
        <v>2</v>
      </c>
      <c r="AP24" s="95">
        <v>2</v>
      </c>
      <c r="AQ24" s="95">
        <v>1</v>
      </c>
      <c r="AR24" s="95">
        <v>1</v>
      </c>
      <c r="AS24" s="95">
        <v>2</v>
      </c>
      <c r="AT24" s="95">
        <v>2</v>
      </c>
      <c r="AU24" s="107">
        <v>13</v>
      </c>
      <c r="AV24" s="108">
        <f t="shared" si="262"/>
        <v>2</v>
      </c>
      <c r="AW24" s="109">
        <f t="shared" si="263"/>
        <v>2</v>
      </c>
      <c r="AX24" s="109">
        <f t="shared" si="264"/>
        <v>2</v>
      </c>
      <c r="AY24" s="109">
        <f t="shared" si="265"/>
        <v>2</v>
      </c>
      <c r="AZ24" s="109">
        <f t="shared" si="266"/>
        <v>2</v>
      </c>
      <c r="BA24" s="109">
        <f t="shared" si="267"/>
        <v>2</v>
      </c>
      <c r="BB24" s="109">
        <f t="shared" si="268"/>
        <v>2</v>
      </c>
      <c r="BC24" s="109">
        <f t="shared" si="269"/>
        <v>2</v>
      </c>
      <c r="BD24" s="109">
        <f t="shared" si="270"/>
        <v>2</v>
      </c>
      <c r="BE24" s="109">
        <f t="shared" si="271"/>
        <v>3</v>
      </c>
      <c r="BF24" s="109">
        <f t="shared" si="272"/>
        <v>3</v>
      </c>
      <c r="BG24" s="109">
        <f t="shared" si="273"/>
        <v>2</v>
      </c>
      <c r="BH24" s="109">
        <f t="shared" si="274"/>
        <v>2</v>
      </c>
      <c r="BI24" s="109">
        <f t="shared" si="275"/>
        <v>28</v>
      </c>
      <c r="BJ24" s="110">
        <f t="shared" si="276"/>
        <v>28</v>
      </c>
      <c r="BK24" s="96">
        <f>DANE!CF25</f>
        <v>43587</v>
      </c>
      <c r="BL24" s="95">
        <v>3</v>
      </c>
      <c r="BM24" s="95">
        <v>3</v>
      </c>
      <c r="BN24" s="95">
        <v>3</v>
      </c>
      <c r="BO24" s="95">
        <v>3</v>
      </c>
      <c r="BP24" s="95">
        <v>3</v>
      </c>
      <c r="BQ24" s="95">
        <v>3</v>
      </c>
      <c r="BR24" s="95">
        <v>1</v>
      </c>
      <c r="BS24" s="95">
        <v>2</v>
      </c>
      <c r="BT24" s="95">
        <v>2</v>
      </c>
      <c r="BU24" s="95">
        <v>2</v>
      </c>
      <c r="BV24" s="95">
        <v>2</v>
      </c>
      <c r="BW24" s="95">
        <v>2</v>
      </c>
      <c r="BX24" s="95">
        <v>2</v>
      </c>
      <c r="BY24" s="107">
        <v>13</v>
      </c>
      <c r="BZ24" s="108">
        <f t="shared" si="232"/>
        <v>1</v>
      </c>
      <c r="CA24" s="109">
        <f t="shared" si="233"/>
        <v>1</v>
      </c>
      <c r="CB24" s="109">
        <f t="shared" si="234"/>
        <v>1</v>
      </c>
      <c r="CC24" s="109">
        <f t="shared" si="235"/>
        <v>1</v>
      </c>
      <c r="CD24" s="109">
        <f t="shared" si="236"/>
        <v>1</v>
      </c>
      <c r="CE24" s="109">
        <f t="shared" si="237"/>
        <v>1</v>
      </c>
      <c r="CF24" s="109">
        <f t="shared" si="238"/>
        <v>1</v>
      </c>
      <c r="CG24" s="109">
        <f t="shared" si="239"/>
        <v>2</v>
      </c>
      <c r="CH24" s="109">
        <f t="shared" si="240"/>
        <v>2</v>
      </c>
      <c r="CI24" s="109">
        <f t="shared" si="241"/>
        <v>2</v>
      </c>
      <c r="CJ24" s="109">
        <f t="shared" si="242"/>
        <v>2</v>
      </c>
      <c r="CK24" s="109">
        <f t="shared" si="243"/>
        <v>2</v>
      </c>
      <c r="CL24" s="109">
        <f t="shared" si="244"/>
        <v>2</v>
      </c>
      <c r="CM24" s="109">
        <f t="shared" si="245"/>
        <v>19</v>
      </c>
      <c r="CN24" s="110">
        <f t="shared" si="246"/>
        <v>19</v>
      </c>
      <c r="CO24" s="96">
        <f>DANE!DM25</f>
        <v>43672</v>
      </c>
      <c r="CP24" s="95">
        <v>1</v>
      </c>
      <c r="CQ24" s="95">
        <v>2</v>
      </c>
      <c r="CR24" s="95">
        <v>3</v>
      </c>
      <c r="CS24" s="95">
        <v>3</v>
      </c>
      <c r="CT24" s="95">
        <v>3</v>
      </c>
      <c r="CU24" s="95">
        <v>3</v>
      </c>
      <c r="CV24" s="95">
        <v>3</v>
      </c>
      <c r="CW24" s="95">
        <v>2</v>
      </c>
      <c r="CX24" s="95">
        <v>2</v>
      </c>
      <c r="CY24" s="95">
        <v>2</v>
      </c>
      <c r="CZ24" s="95">
        <v>2</v>
      </c>
      <c r="DA24" s="95">
        <v>3</v>
      </c>
      <c r="DB24" s="95">
        <v>3</v>
      </c>
      <c r="DC24" s="107">
        <v>13</v>
      </c>
      <c r="DD24" s="108">
        <f t="shared" si="247"/>
        <v>3</v>
      </c>
      <c r="DE24" s="109">
        <f t="shared" si="248"/>
        <v>2</v>
      </c>
      <c r="DF24" s="109">
        <f t="shared" si="249"/>
        <v>1</v>
      </c>
      <c r="DG24" s="109">
        <f t="shared" si="250"/>
        <v>1</v>
      </c>
      <c r="DH24" s="109">
        <f t="shared" si="251"/>
        <v>1</v>
      </c>
      <c r="DI24" s="109">
        <f t="shared" si="252"/>
        <v>1</v>
      </c>
      <c r="DJ24" s="109">
        <f t="shared" si="253"/>
        <v>3</v>
      </c>
      <c r="DK24" s="109">
        <f t="shared" si="254"/>
        <v>2</v>
      </c>
      <c r="DL24" s="109">
        <f t="shared" si="255"/>
        <v>2</v>
      </c>
      <c r="DM24" s="109">
        <f t="shared" si="256"/>
        <v>2</v>
      </c>
      <c r="DN24" s="109">
        <f t="shared" si="257"/>
        <v>2</v>
      </c>
      <c r="DO24" s="109">
        <f t="shared" si="258"/>
        <v>1</v>
      </c>
      <c r="DP24" s="109">
        <f t="shared" si="259"/>
        <v>1</v>
      </c>
      <c r="DQ24" s="109">
        <f t="shared" si="260"/>
        <v>22</v>
      </c>
      <c r="DR24" s="110">
        <f t="shared" si="261"/>
        <v>22</v>
      </c>
    </row>
    <row r="25" spans="1:122">
      <c r="A25" s="99" t="s">
        <v>30</v>
      </c>
      <c r="B25" s="100" t="str">
        <f>DANE!B26</f>
        <v>37SG</v>
      </c>
      <c r="C25" s="106">
        <f>DANE!H26</f>
        <v>43685</v>
      </c>
      <c r="D25" s="95">
        <v>2</v>
      </c>
      <c r="E25" s="95">
        <v>2</v>
      </c>
      <c r="F25" s="95">
        <v>2</v>
      </c>
      <c r="G25" s="95">
        <v>2</v>
      </c>
      <c r="H25" s="95">
        <v>2</v>
      </c>
      <c r="I25" s="95">
        <v>2</v>
      </c>
      <c r="J25" s="95">
        <v>2</v>
      </c>
      <c r="K25" s="95">
        <v>1</v>
      </c>
      <c r="L25" s="95">
        <v>2</v>
      </c>
      <c r="M25" s="95">
        <v>2</v>
      </c>
      <c r="N25" s="95">
        <v>0</v>
      </c>
      <c r="O25" s="95">
        <v>2</v>
      </c>
      <c r="P25" s="95">
        <v>4</v>
      </c>
      <c r="Q25" s="107">
        <v>13</v>
      </c>
      <c r="R25" s="108">
        <f t="shared" si="217"/>
        <v>2</v>
      </c>
      <c r="S25" s="109">
        <f t="shared" si="218"/>
        <v>2</v>
      </c>
      <c r="T25" s="109">
        <f t="shared" si="219"/>
        <v>2</v>
      </c>
      <c r="U25" s="109">
        <f t="shared" si="220"/>
        <v>2</v>
      </c>
      <c r="V25" s="109">
        <f t="shared" si="221"/>
        <v>2</v>
      </c>
      <c r="W25" s="109">
        <f t="shared" si="222"/>
        <v>2</v>
      </c>
      <c r="X25" s="109">
        <f t="shared" si="223"/>
        <v>2</v>
      </c>
      <c r="Y25" s="109">
        <f t="shared" si="224"/>
        <v>1</v>
      </c>
      <c r="Z25" s="109">
        <f t="shared" si="225"/>
        <v>2</v>
      </c>
      <c r="AA25" s="109">
        <f t="shared" si="226"/>
        <v>2</v>
      </c>
      <c r="AB25" s="109">
        <f t="shared" si="227"/>
        <v>4</v>
      </c>
      <c r="AC25" s="109">
        <f t="shared" si="228"/>
        <v>2</v>
      </c>
      <c r="AD25" s="109">
        <f t="shared" si="229"/>
        <v>0</v>
      </c>
      <c r="AE25" s="109">
        <f t="shared" si="230"/>
        <v>25</v>
      </c>
      <c r="AF25" s="110">
        <f t="shared" si="231"/>
        <v>25</v>
      </c>
      <c r="AG25" s="96">
        <f>DANE!AY26</f>
        <v>43710</v>
      </c>
      <c r="AH25" s="95">
        <v>2</v>
      </c>
      <c r="AI25" s="95">
        <v>2</v>
      </c>
      <c r="AJ25" s="95">
        <v>2</v>
      </c>
      <c r="AK25" s="95">
        <v>2</v>
      </c>
      <c r="AL25" s="95">
        <v>2</v>
      </c>
      <c r="AM25" s="95">
        <v>2</v>
      </c>
      <c r="AN25" s="95">
        <v>1</v>
      </c>
      <c r="AO25" s="95">
        <v>2</v>
      </c>
      <c r="AP25" s="95">
        <v>2</v>
      </c>
      <c r="AQ25" s="95">
        <v>2</v>
      </c>
      <c r="AR25" s="95">
        <v>0</v>
      </c>
      <c r="AS25" s="95">
        <v>2</v>
      </c>
      <c r="AT25" s="95">
        <v>3</v>
      </c>
      <c r="AU25" s="107">
        <v>13</v>
      </c>
      <c r="AV25" s="108">
        <f t="shared" ref="AV25:AV40" si="277">4-AH25</f>
        <v>2</v>
      </c>
      <c r="AW25" s="109">
        <f t="shared" ref="AW25:AW40" si="278">4-AI25</f>
        <v>2</v>
      </c>
      <c r="AX25" s="109">
        <f t="shared" ref="AX25:AX40" si="279">4-AJ25</f>
        <v>2</v>
      </c>
      <c r="AY25" s="109">
        <f t="shared" ref="AY25:AY40" si="280">4-AK25</f>
        <v>2</v>
      </c>
      <c r="AZ25" s="109">
        <f t="shared" ref="AZ25:AZ40" si="281">4-AL25</f>
        <v>2</v>
      </c>
      <c r="BA25" s="109">
        <f t="shared" ref="BA25:BA40" si="282">4-AM25</f>
        <v>2</v>
      </c>
      <c r="BB25" s="109">
        <f t="shared" ref="BB25:BB40" si="283">AN25</f>
        <v>1</v>
      </c>
      <c r="BC25" s="109">
        <f t="shared" ref="BC25:BC40" si="284">AO25</f>
        <v>2</v>
      </c>
      <c r="BD25" s="109">
        <f t="shared" ref="BD25:BD40" si="285">4-AP25</f>
        <v>2</v>
      </c>
      <c r="BE25" s="109">
        <f t="shared" ref="BE25:BE40" si="286">4-AQ25</f>
        <v>2</v>
      </c>
      <c r="BF25" s="109">
        <f t="shared" ref="BF25:BF40" si="287">4-AR25</f>
        <v>4</v>
      </c>
      <c r="BG25" s="109">
        <f t="shared" ref="BG25:BG40" si="288">4-AS25</f>
        <v>2</v>
      </c>
      <c r="BH25" s="109">
        <f t="shared" ref="BH25:BH40" si="289">4-AT25</f>
        <v>1</v>
      </c>
      <c r="BI25" s="109">
        <f t="shared" ref="BI25:BI40" si="290">SUM(AV25:BH25)</f>
        <v>26</v>
      </c>
      <c r="BJ25" s="110">
        <f t="shared" ref="BJ25:BJ40" si="291">BI25*13/AU25</f>
        <v>26</v>
      </c>
      <c r="BK25" s="96">
        <f>DANE!CF26</f>
        <v>43759</v>
      </c>
      <c r="BL25" s="95">
        <v>2</v>
      </c>
      <c r="BM25" s="95">
        <v>3</v>
      </c>
      <c r="BN25" s="95">
        <v>1</v>
      </c>
      <c r="BO25" s="95">
        <v>2</v>
      </c>
      <c r="BP25" s="95">
        <v>2</v>
      </c>
      <c r="BQ25" s="95">
        <v>2</v>
      </c>
      <c r="BR25" s="95">
        <v>2</v>
      </c>
      <c r="BS25" s="95">
        <v>2</v>
      </c>
      <c r="BT25" s="95">
        <v>2</v>
      </c>
      <c r="BU25" s="95">
        <v>2</v>
      </c>
      <c r="BV25" s="95">
        <v>1</v>
      </c>
      <c r="BW25" s="95">
        <v>2</v>
      </c>
      <c r="BX25" s="95">
        <v>2</v>
      </c>
      <c r="BY25" s="107">
        <v>13</v>
      </c>
      <c r="BZ25" s="108">
        <f t="shared" ref="BZ25:BZ88" si="292">4-BL25</f>
        <v>2</v>
      </c>
      <c r="CA25" s="109">
        <f t="shared" ref="CA25:CA88" si="293">4-BM25</f>
        <v>1</v>
      </c>
      <c r="CB25" s="109">
        <f t="shared" ref="CB25:CB88" si="294">4-BN25</f>
        <v>3</v>
      </c>
      <c r="CC25" s="109">
        <f t="shared" ref="CC25:CC88" si="295">4-BO25</f>
        <v>2</v>
      </c>
      <c r="CD25" s="109">
        <f t="shared" ref="CD25:CD88" si="296">4-BP25</f>
        <v>2</v>
      </c>
      <c r="CE25" s="109">
        <f t="shared" ref="CE25:CE88" si="297">4-BQ25</f>
        <v>2</v>
      </c>
      <c r="CF25" s="109">
        <f t="shared" ref="CF25:CF88" si="298">BR25</f>
        <v>2</v>
      </c>
      <c r="CG25" s="109">
        <f t="shared" ref="CG25:CG88" si="299">BS25</f>
        <v>2</v>
      </c>
      <c r="CH25" s="109">
        <f t="shared" ref="CH25:CH88" si="300">4-BT25</f>
        <v>2</v>
      </c>
      <c r="CI25" s="109">
        <f t="shared" ref="CI25:CI88" si="301">4-BU25</f>
        <v>2</v>
      </c>
      <c r="CJ25" s="109">
        <f t="shared" ref="CJ25:CJ88" si="302">4-BV25</f>
        <v>3</v>
      </c>
      <c r="CK25" s="109">
        <f t="shared" ref="CK25:CK88" si="303">4-BW25</f>
        <v>2</v>
      </c>
      <c r="CL25" s="109">
        <f t="shared" ref="CL25:CL88" si="304">4-BX25</f>
        <v>2</v>
      </c>
      <c r="CM25" s="109">
        <f t="shared" ref="CM25:CM88" si="305">SUM(BZ25:CL25)</f>
        <v>27</v>
      </c>
      <c r="CN25" s="110">
        <f t="shared" ref="CN25:CN88" si="306">CM25*13/BY25</f>
        <v>27</v>
      </c>
      <c r="CO25" s="96">
        <f>DANE!DM26</f>
        <v>43810</v>
      </c>
      <c r="CP25" s="95">
        <v>3</v>
      </c>
      <c r="CQ25" s="95">
        <v>3</v>
      </c>
      <c r="CR25" s="95">
        <v>2</v>
      </c>
      <c r="CS25" s="95">
        <v>2</v>
      </c>
      <c r="CT25" s="95">
        <v>2</v>
      </c>
      <c r="CU25" s="95">
        <v>2</v>
      </c>
      <c r="CV25" s="95">
        <v>1</v>
      </c>
      <c r="CW25" s="95">
        <v>2</v>
      </c>
      <c r="CX25" s="95">
        <v>2</v>
      </c>
      <c r="CY25" s="95">
        <v>2</v>
      </c>
      <c r="CZ25" s="95">
        <v>1</v>
      </c>
      <c r="DA25" s="95">
        <v>2</v>
      </c>
      <c r="DB25" s="95">
        <v>2</v>
      </c>
      <c r="DC25" s="107">
        <v>13</v>
      </c>
      <c r="DD25" s="108">
        <f t="shared" ref="DD25:DD88" si="307">4-CP25</f>
        <v>1</v>
      </c>
      <c r="DE25" s="109">
        <f t="shared" ref="DE25:DE88" si="308">4-CQ25</f>
        <v>1</v>
      </c>
      <c r="DF25" s="109">
        <f t="shared" ref="DF25:DF88" si="309">4-CR25</f>
        <v>2</v>
      </c>
      <c r="DG25" s="109">
        <f t="shared" ref="DG25:DG88" si="310">4-CS25</f>
        <v>2</v>
      </c>
      <c r="DH25" s="109">
        <f t="shared" ref="DH25:DH88" si="311">4-CT25</f>
        <v>2</v>
      </c>
      <c r="DI25" s="109">
        <f t="shared" ref="DI25:DI88" si="312">4-CU25</f>
        <v>2</v>
      </c>
      <c r="DJ25" s="109">
        <f t="shared" ref="DJ25:DJ88" si="313">CV25</f>
        <v>1</v>
      </c>
      <c r="DK25" s="109">
        <f t="shared" ref="DK25:DK88" si="314">CW25</f>
        <v>2</v>
      </c>
      <c r="DL25" s="109">
        <f t="shared" ref="DL25:DL88" si="315">4-CX25</f>
        <v>2</v>
      </c>
      <c r="DM25" s="109">
        <f t="shared" ref="DM25:DM88" si="316">4-CY25</f>
        <v>2</v>
      </c>
      <c r="DN25" s="109">
        <f t="shared" ref="DN25:DN88" si="317">4-CZ25</f>
        <v>3</v>
      </c>
      <c r="DO25" s="109">
        <f t="shared" ref="DO25:DO88" si="318">4-DA25</f>
        <v>2</v>
      </c>
      <c r="DP25" s="109">
        <f t="shared" ref="DP25:DP88" si="319">4-DB25</f>
        <v>2</v>
      </c>
      <c r="DQ25" s="109">
        <f t="shared" ref="DQ25:DQ88" si="320">SUM(DD25:DP25)</f>
        <v>24</v>
      </c>
      <c r="DR25" s="110">
        <f t="shared" ref="DR25:DR88" si="321">DQ25*13/DC25</f>
        <v>24</v>
      </c>
    </row>
    <row r="26" spans="1:122">
      <c r="A26" s="99" t="s">
        <v>31</v>
      </c>
      <c r="B26" s="100" t="str">
        <f>DANE!B27</f>
        <v>39MS</v>
      </c>
      <c r="C26" s="106">
        <f>DANE!H27</f>
        <v>43479</v>
      </c>
      <c r="D26" s="95">
        <v>1</v>
      </c>
      <c r="E26" s="95">
        <v>1</v>
      </c>
      <c r="F26" s="95">
        <v>0</v>
      </c>
      <c r="G26" s="95">
        <v>1</v>
      </c>
      <c r="H26" s="95">
        <v>0</v>
      </c>
      <c r="I26" s="95">
        <v>0</v>
      </c>
      <c r="J26" s="95">
        <v>3</v>
      </c>
      <c r="K26" s="95">
        <v>3</v>
      </c>
      <c r="L26" s="95">
        <v>1</v>
      </c>
      <c r="M26" s="95">
        <v>0</v>
      </c>
      <c r="N26" s="95">
        <v>0</v>
      </c>
      <c r="O26" s="95">
        <v>0</v>
      </c>
      <c r="P26" s="95">
        <v>1</v>
      </c>
      <c r="Q26" s="107">
        <v>13</v>
      </c>
      <c r="R26" s="108">
        <f t="shared" si="217"/>
        <v>3</v>
      </c>
      <c r="S26" s="109">
        <f t="shared" si="218"/>
        <v>3</v>
      </c>
      <c r="T26" s="109">
        <f t="shared" si="219"/>
        <v>4</v>
      </c>
      <c r="U26" s="109">
        <f t="shared" si="220"/>
        <v>3</v>
      </c>
      <c r="V26" s="109">
        <f t="shared" si="221"/>
        <v>4</v>
      </c>
      <c r="W26" s="109">
        <f t="shared" si="222"/>
        <v>4</v>
      </c>
      <c r="X26" s="109">
        <f t="shared" si="223"/>
        <v>3</v>
      </c>
      <c r="Y26" s="109">
        <f t="shared" si="224"/>
        <v>3</v>
      </c>
      <c r="Z26" s="109">
        <f t="shared" si="225"/>
        <v>3</v>
      </c>
      <c r="AA26" s="109">
        <f t="shared" si="226"/>
        <v>4</v>
      </c>
      <c r="AB26" s="109">
        <f t="shared" si="227"/>
        <v>4</v>
      </c>
      <c r="AC26" s="109">
        <f t="shared" si="228"/>
        <v>4</v>
      </c>
      <c r="AD26" s="109">
        <f t="shared" si="229"/>
        <v>3</v>
      </c>
      <c r="AE26" s="109">
        <f t="shared" si="230"/>
        <v>45</v>
      </c>
      <c r="AF26" s="110">
        <f t="shared" si="231"/>
        <v>45</v>
      </c>
      <c r="AG26" s="96">
        <f>DANE!AY27</f>
        <v>43500</v>
      </c>
      <c r="AH26" s="95">
        <v>1</v>
      </c>
      <c r="AI26" s="95">
        <v>1</v>
      </c>
      <c r="AJ26" s="95">
        <v>1</v>
      </c>
      <c r="AK26" s="95">
        <v>2</v>
      </c>
      <c r="AL26" s="95">
        <v>2</v>
      </c>
      <c r="AM26" s="95">
        <v>2</v>
      </c>
      <c r="AN26" s="95">
        <v>3</v>
      </c>
      <c r="AO26" s="95">
        <v>3</v>
      </c>
      <c r="AP26" s="95">
        <v>2</v>
      </c>
      <c r="AQ26" s="95">
        <v>2</v>
      </c>
      <c r="AR26" s="95">
        <v>2</v>
      </c>
      <c r="AS26" s="95">
        <v>2</v>
      </c>
      <c r="AT26" s="95">
        <v>2</v>
      </c>
      <c r="AU26" s="107">
        <v>13</v>
      </c>
      <c r="AV26" s="108">
        <f t="shared" si="277"/>
        <v>3</v>
      </c>
      <c r="AW26" s="109">
        <f t="shared" si="278"/>
        <v>3</v>
      </c>
      <c r="AX26" s="109">
        <f t="shared" si="279"/>
        <v>3</v>
      </c>
      <c r="AY26" s="109">
        <f t="shared" si="280"/>
        <v>2</v>
      </c>
      <c r="AZ26" s="109">
        <f t="shared" si="281"/>
        <v>2</v>
      </c>
      <c r="BA26" s="109">
        <f t="shared" si="282"/>
        <v>2</v>
      </c>
      <c r="BB26" s="109">
        <f t="shared" si="283"/>
        <v>3</v>
      </c>
      <c r="BC26" s="109">
        <f t="shared" si="284"/>
        <v>3</v>
      </c>
      <c r="BD26" s="109">
        <f t="shared" si="285"/>
        <v>2</v>
      </c>
      <c r="BE26" s="109">
        <f t="shared" si="286"/>
        <v>2</v>
      </c>
      <c r="BF26" s="109">
        <f t="shared" si="287"/>
        <v>2</v>
      </c>
      <c r="BG26" s="109">
        <f t="shared" si="288"/>
        <v>2</v>
      </c>
      <c r="BH26" s="109">
        <f t="shared" si="289"/>
        <v>2</v>
      </c>
      <c r="BI26" s="109">
        <f t="shared" si="290"/>
        <v>31</v>
      </c>
      <c r="BJ26" s="110">
        <f t="shared" si="291"/>
        <v>31</v>
      </c>
      <c r="BK26" s="96">
        <f>DANE!CF27</f>
        <v>43549</v>
      </c>
      <c r="BL26" s="95">
        <v>1</v>
      </c>
      <c r="BM26" s="95">
        <v>1</v>
      </c>
      <c r="BN26" s="95">
        <v>2</v>
      </c>
      <c r="BO26" s="95">
        <v>2</v>
      </c>
      <c r="BP26" s="95">
        <v>2</v>
      </c>
      <c r="BQ26" s="95">
        <v>2</v>
      </c>
      <c r="BR26" s="95">
        <v>2</v>
      </c>
      <c r="BS26" s="95">
        <v>2</v>
      </c>
      <c r="BT26" s="95">
        <v>2</v>
      </c>
      <c r="BU26" s="95">
        <v>2</v>
      </c>
      <c r="BV26" s="95">
        <v>2</v>
      </c>
      <c r="BW26" s="95">
        <v>3</v>
      </c>
      <c r="BX26" s="95">
        <v>3</v>
      </c>
      <c r="BY26" s="107">
        <v>13</v>
      </c>
      <c r="BZ26" s="108">
        <f t="shared" si="292"/>
        <v>3</v>
      </c>
      <c r="CA26" s="109">
        <f t="shared" si="293"/>
        <v>3</v>
      </c>
      <c r="CB26" s="109">
        <f t="shared" si="294"/>
        <v>2</v>
      </c>
      <c r="CC26" s="109">
        <f t="shared" si="295"/>
        <v>2</v>
      </c>
      <c r="CD26" s="109">
        <f t="shared" si="296"/>
        <v>2</v>
      </c>
      <c r="CE26" s="109">
        <f t="shared" si="297"/>
        <v>2</v>
      </c>
      <c r="CF26" s="109">
        <f t="shared" si="298"/>
        <v>2</v>
      </c>
      <c r="CG26" s="109">
        <f t="shared" si="299"/>
        <v>2</v>
      </c>
      <c r="CH26" s="109">
        <f t="shared" si="300"/>
        <v>2</v>
      </c>
      <c r="CI26" s="109">
        <f t="shared" si="301"/>
        <v>2</v>
      </c>
      <c r="CJ26" s="109">
        <f t="shared" si="302"/>
        <v>2</v>
      </c>
      <c r="CK26" s="109">
        <f t="shared" si="303"/>
        <v>1</v>
      </c>
      <c r="CL26" s="109">
        <f t="shared" si="304"/>
        <v>1</v>
      </c>
      <c r="CM26" s="109">
        <f t="shared" si="305"/>
        <v>26</v>
      </c>
      <c r="CN26" s="110">
        <f t="shared" si="306"/>
        <v>26</v>
      </c>
      <c r="CO26" s="96">
        <f>DANE!DM27</f>
        <v>43623</v>
      </c>
      <c r="CP26" s="95">
        <v>2</v>
      </c>
      <c r="CQ26" s="95">
        <v>2</v>
      </c>
      <c r="CR26" s="95">
        <v>3</v>
      </c>
      <c r="CS26" s="95">
        <v>3</v>
      </c>
      <c r="CT26" s="95">
        <v>3</v>
      </c>
      <c r="CU26" s="95">
        <v>2</v>
      </c>
      <c r="CV26" s="95">
        <v>2</v>
      </c>
      <c r="CW26" s="95">
        <v>2</v>
      </c>
      <c r="CX26" s="95">
        <v>2</v>
      </c>
      <c r="CY26" s="95">
        <v>2</v>
      </c>
      <c r="CZ26" s="95">
        <v>2</v>
      </c>
      <c r="DA26" s="95">
        <v>2</v>
      </c>
      <c r="DB26" s="95">
        <v>2</v>
      </c>
      <c r="DC26" s="107">
        <v>13</v>
      </c>
      <c r="DD26" s="108">
        <f t="shared" si="307"/>
        <v>2</v>
      </c>
      <c r="DE26" s="109">
        <f t="shared" si="308"/>
        <v>2</v>
      </c>
      <c r="DF26" s="109">
        <f t="shared" si="309"/>
        <v>1</v>
      </c>
      <c r="DG26" s="109">
        <f t="shared" si="310"/>
        <v>1</v>
      </c>
      <c r="DH26" s="109">
        <f t="shared" si="311"/>
        <v>1</v>
      </c>
      <c r="DI26" s="109">
        <f t="shared" si="312"/>
        <v>2</v>
      </c>
      <c r="DJ26" s="109">
        <f t="shared" si="313"/>
        <v>2</v>
      </c>
      <c r="DK26" s="109">
        <f t="shared" si="314"/>
        <v>2</v>
      </c>
      <c r="DL26" s="109">
        <f t="shared" si="315"/>
        <v>2</v>
      </c>
      <c r="DM26" s="109">
        <f t="shared" si="316"/>
        <v>2</v>
      </c>
      <c r="DN26" s="109">
        <f t="shared" si="317"/>
        <v>2</v>
      </c>
      <c r="DO26" s="109">
        <f t="shared" si="318"/>
        <v>2</v>
      </c>
      <c r="DP26" s="109">
        <f t="shared" si="319"/>
        <v>2</v>
      </c>
      <c r="DQ26" s="109">
        <f t="shared" si="320"/>
        <v>23</v>
      </c>
      <c r="DR26" s="110">
        <f t="shared" si="321"/>
        <v>23</v>
      </c>
    </row>
    <row r="27" spans="1:122">
      <c r="A27" s="99" t="s">
        <v>32</v>
      </c>
      <c r="B27" s="100" t="str">
        <f>DANE!B28</f>
        <v>40GM</v>
      </c>
      <c r="C27" s="106">
        <f>DANE!H28</f>
        <v>43642</v>
      </c>
      <c r="D27" s="95">
        <v>2</v>
      </c>
      <c r="E27" s="95">
        <v>2</v>
      </c>
      <c r="F27" s="95">
        <v>2</v>
      </c>
      <c r="G27" s="95">
        <v>2</v>
      </c>
      <c r="H27" s="95">
        <v>2</v>
      </c>
      <c r="I27" s="95">
        <v>2</v>
      </c>
      <c r="J27" s="95">
        <v>2</v>
      </c>
      <c r="K27" s="95">
        <v>2</v>
      </c>
      <c r="L27" s="95">
        <v>2</v>
      </c>
      <c r="M27" s="95">
        <v>2</v>
      </c>
      <c r="N27" s="95">
        <v>1</v>
      </c>
      <c r="O27" s="95">
        <v>3</v>
      </c>
      <c r="P27" s="95">
        <v>2</v>
      </c>
      <c r="Q27" s="107">
        <v>13</v>
      </c>
      <c r="R27" s="108">
        <f t="shared" si="217"/>
        <v>2</v>
      </c>
      <c r="S27" s="109">
        <f t="shared" si="218"/>
        <v>2</v>
      </c>
      <c r="T27" s="109">
        <f t="shared" si="219"/>
        <v>2</v>
      </c>
      <c r="U27" s="109">
        <f t="shared" si="220"/>
        <v>2</v>
      </c>
      <c r="V27" s="109">
        <f t="shared" si="221"/>
        <v>2</v>
      </c>
      <c r="W27" s="109">
        <f t="shared" si="222"/>
        <v>2</v>
      </c>
      <c r="X27" s="109">
        <f t="shared" si="223"/>
        <v>2</v>
      </c>
      <c r="Y27" s="109">
        <f t="shared" si="224"/>
        <v>2</v>
      </c>
      <c r="Z27" s="109">
        <f t="shared" si="225"/>
        <v>2</v>
      </c>
      <c r="AA27" s="109">
        <f t="shared" si="226"/>
        <v>2</v>
      </c>
      <c r="AB27" s="109">
        <f t="shared" si="227"/>
        <v>3</v>
      </c>
      <c r="AC27" s="109">
        <f t="shared" si="228"/>
        <v>1</v>
      </c>
      <c r="AD27" s="109">
        <f t="shared" si="229"/>
        <v>2</v>
      </c>
      <c r="AE27" s="109">
        <f t="shared" si="230"/>
        <v>26</v>
      </c>
      <c r="AF27" s="110">
        <f t="shared" si="231"/>
        <v>26</v>
      </c>
      <c r="AG27" s="96">
        <f>DANE!AY28</f>
        <v>43663</v>
      </c>
      <c r="AH27" s="95">
        <v>2</v>
      </c>
      <c r="AI27" s="95">
        <v>2</v>
      </c>
      <c r="AJ27" s="95">
        <v>2</v>
      </c>
      <c r="AK27" s="95">
        <v>2</v>
      </c>
      <c r="AL27" s="95">
        <v>2</v>
      </c>
      <c r="AM27" s="95">
        <v>1</v>
      </c>
      <c r="AN27" s="95">
        <v>1</v>
      </c>
      <c r="AO27" s="95">
        <v>2</v>
      </c>
      <c r="AP27" s="95">
        <v>2</v>
      </c>
      <c r="AQ27" s="95">
        <v>2</v>
      </c>
      <c r="AR27" s="95">
        <v>2</v>
      </c>
      <c r="AS27" s="95">
        <v>2</v>
      </c>
      <c r="AT27" s="95">
        <v>2</v>
      </c>
      <c r="AU27" s="107">
        <v>13</v>
      </c>
      <c r="AV27" s="108">
        <f t="shared" si="277"/>
        <v>2</v>
      </c>
      <c r="AW27" s="109">
        <f t="shared" si="278"/>
        <v>2</v>
      </c>
      <c r="AX27" s="109">
        <f t="shared" si="279"/>
        <v>2</v>
      </c>
      <c r="AY27" s="109">
        <f t="shared" si="280"/>
        <v>2</v>
      </c>
      <c r="AZ27" s="109">
        <f t="shared" si="281"/>
        <v>2</v>
      </c>
      <c r="BA27" s="109">
        <f t="shared" si="282"/>
        <v>3</v>
      </c>
      <c r="BB27" s="109">
        <f t="shared" si="283"/>
        <v>1</v>
      </c>
      <c r="BC27" s="109">
        <f t="shared" si="284"/>
        <v>2</v>
      </c>
      <c r="BD27" s="109">
        <f t="shared" si="285"/>
        <v>2</v>
      </c>
      <c r="BE27" s="109">
        <f t="shared" si="286"/>
        <v>2</v>
      </c>
      <c r="BF27" s="109">
        <f t="shared" si="287"/>
        <v>2</v>
      </c>
      <c r="BG27" s="109">
        <f t="shared" si="288"/>
        <v>2</v>
      </c>
      <c r="BH27" s="109">
        <f t="shared" si="289"/>
        <v>2</v>
      </c>
      <c r="BI27" s="109">
        <f t="shared" si="290"/>
        <v>26</v>
      </c>
      <c r="BJ27" s="110">
        <f t="shared" si="291"/>
        <v>26</v>
      </c>
      <c r="BK27" s="96">
        <f>DANE!CF28</f>
        <v>43705</v>
      </c>
      <c r="BL27" s="95">
        <v>2</v>
      </c>
      <c r="BM27" s="95">
        <v>2</v>
      </c>
      <c r="BN27" s="95">
        <v>2</v>
      </c>
      <c r="BO27" s="95">
        <v>2</v>
      </c>
      <c r="BP27" s="95">
        <v>2</v>
      </c>
      <c r="BQ27" s="95">
        <v>2</v>
      </c>
      <c r="BR27" s="95">
        <v>1</v>
      </c>
      <c r="BS27" s="95">
        <v>2</v>
      </c>
      <c r="BT27" s="95">
        <v>3</v>
      </c>
      <c r="BU27" s="95">
        <v>2</v>
      </c>
      <c r="BV27" s="95">
        <v>2</v>
      </c>
      <c r="BW27" s="95">
        <v>2</v>
      </c>
      <c r="BX27" s="95">
        <v>2</v>
      </c>
      <c r="BY27" s="107">
        <v>13</v>
      </c>
      <c r="BZ27" s="108">
        <f t="shared" si="292"/>
        <v>2</v>
      </c>
      <c r="CA27" s="109">
        <f t="shared" si="293"/>
        <v>2</v>
      </c>
      <c r="CB27" s="109">
        <f t="shared" si="294"/>
        <v>2</v>
      </c>
      <c r="CC27" s="109">
        <f t="shared" si="295"/>
        <v>2</v>
      </c>
      <c r="CD27" s="109">
        <f t="shared" si="296"/>
        <v>2</v>
      </c>
      <c r="CE27" s="109">
        <f t="shared" si="297"/>
        <v>2</v>
      </c>
      <c r="CF27" s="109">
        <f t="shared" si="298"/>
        <v>1</v>
      </c>
      <c r="CG27" s="109">
        <f t="shared" si="299"/>
        <v>2</v>
      </c>
      <c r="CH27" s="109">
        <f t="shared" si="300"/>
        <v>1</v>
      </c>
      <c r="CI27" s="109">
        <f t="shared" si="301"/>
        <v>2</v>
      </c>
      <c r="CJ27" s="109">
        <f t="shared" si="302"/>
        <v>2</v>
      </c>
      <c r="CK27" s="109">
        <f t="shared" si="303"/>
        <v>2</v>
      </c>
      <c r="CL27" s="109">
        <f t="shared" si="304"/>
        <v>2</v>
      </c>
      <c r="CM27" s="109">
        <f t="shared" si="305"/>
        <v>24</v>
      </c>
      <c r="CN27" s="110">
        <f t="shared" si="306"/>
        <v>24</v>
      </c>
      <c r="CO27" s="96">
        <f>DANE!DM28</f>
        <v>43747</v>
      </c>
      <c r="CP27" s="95">
        <v>2</v>
      </c>
      <c r="CQ27" s="95">
        <v>2</v>
      </c>
      <c r="CR27" s="95">
        <v>2</v>
      </c>
      <c r="CS27" s="95">
        <v>2</v>
      </c>
      <c r="CT27" s="95">
        <v>2</v>
      </c>
      <c r="CU27" s="95">
        <v>2</v>
      </c>
      <c r="CV27" s="95">
        <v>2</v>
      </c>
      <c r="CW27" s="95">
        <v>2</v>
      </c>
      <c r="CX27" s="95">
        <v>2</v>
      </c>
      <c r="CY27" s="95">
        <v>2</v>
      </c>
      <c r="CZ27" s="95">
        <v>2</v>
      </c>
      <c r="DA27" s="95">
        <v>2</v>
      </c>
      <c r="DB27" s="95">
        <v>2</v>
      </c>
      <c r="DC27" s="107">
        <v>13</v>
      </c>
      <c r="DD27" s="108">
        <f t="shared" si="307"/>
        <v>2</v>
      </c>
      <c r="DE27" s="109">
        <f t="shared" si="308"/>
        <v>2</v>
      </c>
      <c r="DF27" s="109">
        <f t="shared" si="309"/>
        <v>2</v>
      </c>
      <c r="DG27" s="109">
        <f t="shared" si="310"/>
        <v>2</v>
      </c>
      <c r="DH27" s="109">
        <f t="shared" si="311"/>
        <v>2</v>
      </c>
      <c r="DI27" s="109">
        <f t="shared" si="312"/>
        <v>2</v>
      </c>
      <c r="DJ27" s="109">
        <f t="shared" si="313"/>
        <v>2</v>
      </c>
      <c r="DK27" s="109">
        <f t="shared" si="314"/>
        <v>2</v>
      </c>
      <c r="DL27" s="109">
        <f t="shared" si="315"/>
        <v>2</v>
      </c>
      <c r="DM27" s="109">
        <f t="shared" si="316"/>
        <v>2</v>
      </c>
      <c r="DN27" s="109">
        <f t="shared" si="317"/>
        <v>2</v>
      </c>
      <c r="DO27" s="109">
        <f t="shared" si="318"/>
        <v>2</v>
      </c>
      <c r="DP27" s="109">
        <f t="shared" si="319"/>
        <v>2</v>
      </c>
      <c r="DQ27" s="109">
        <f t="shared" si="320"/>
        <v>26</v>
      </c>
      <c r="DR27" s="110">
        <f t="shared" si="321"/>
        <v>26</v>
      </c>
    </row>
    <row r="28" spans="1:122">
      <c r="A28" s="99" t="s">
        <v>33</v>
      </c>
      <c r="B28" s="100" t="str">
        <f>DANE!B29</f>
        <v>60GW</v>
      </c>
      <c r="C28" s="106">
        <f>DANE!H29</f>
        <v>43623</v>
      </c>
      <c r="D28" s="95">
        <v>2</v>
      </c>
      <c r="E28" s="95">
        <v>2</v>
      </c>
      <c r="F28" s="95">
        <v>2</v>
      </c>
      <c r="G28" s="95">
        <v>2</v>
      </c>
      <c r="H28" s="95">
        <v>2</v>
      </c>
      <c r="I28" s="95">
        <v>2</v>
      </c>
      <c r="J28" s="95">
        <v>1</v>
      </c>
      <c r="K28" s="95">
        <v>2</v>
      </c>
      <c r="L28" s="95">
        <v>2</v>
      </c>
      <c r="M28" s="95">
        <v>2</v>
      </c>
      <c r="N28" s="95">
        <v>2</v>
      </c>
      <c r="O28" s="95">
        <v>2</v>
      </c>
      <c r="P28" s="95">
        <v>2</v>
      </c>
      <c r="Q28" s="107">
        <v>13</v>
      </c>
      <c r="R28" s="108">
        <f t="shared" si="217"/>
        <v>2</v>
      </c>
      <c r="S28" s="109">
        <f t="shared" si="218"/>
        <v>2</v>
      </c>
      <c r="T28" s="109">
        <f t="shared" si="219"/>
        <v>2</v>
      </c>
      <c r="U28" s="109">
        <f t="shared" si="220"/>
        <v>2</v>
      </c>
      <c r="V28" s="109">
        <f t="shared" si="221"/>
        <v>2</v>
      </c>
      <c r="W28" s="109">
        <f t="shared" si="222"/>
        <v>2</v>
      </c>
      <c r="X28" s="109">
        <f t="shared" si="223"/>
        <v>1</v>
      </c>
      <c r="Y28" s="109">
        <f t="shared" si="224"/>
        <v>2</v>
      </c>
      <c r="Z28" s="109">
        <f t="shared" si="225"/>
        <v>2</v>
      </c>
      <c r="AA28" s="109">
        <f t="shared" si="226"/>
        <v>2</v>
      </c>
      <c r="AB28" s="109">
        <f t="shared" si="227"/>
        <v>2</v>
      </c>
      <c r="AC28" s="109">
        <f t="shared" si="228"/>
        <v>2</v>
      </c>
      <c r="AD28" s="109">
        <f t="shared" si="229"/>
        <v>2</v>
      </c>
      <c r="AE28" s="109">
        <f t="shared" si="230"/>
        <v>25</v>
      </c>
      <c r="AF28" s="110">
        <f t="shared" si="231"/>
        <v>25</v>
      </c>
      <c r="AG28" s="96">
        <f>DANE!AY29</f>
        <v>43648</v>
      </c>
      <c r="AH28" s="95">
        <v>2</v>
      </c>
      <c r="AI28" s="95">
        <v>2</v>
      </c>
      <c r="AJ28" s="95">
        <v>3</v>
      </c>
      <c r="AK28" s="95">
        <v>2</v>
      </c>
      <c r="AL28" s="95">
        <v>2</v>
      </c>
      <c r="AM28" s="95">
        <v>2</v>
      </c>
      <c r="AN28" s="95">
        <v>1</v>
      </c>
      <c r="AO28" s="95">
        <v>2</v>
      </c>
      <c r="AP28" s="95">
        <v>2</v>
      </c>
      <c r="AQ28" s="95">
        <v>2</v>
      </c>
      <c r="AR28" s="95">
        <v>2</v>
      </c>
      <c r="AS28" s="95">
        <v>2</v>
      </c>
      <c r="AT28" s="95">
        <v>2</v>
      </c>
      <c r="AU28" s="107">
        <v>13</v>
      </c>
      <c r="AV28" s="108">
        <f t="shared" si="277"/>
        <v>2</v>
      </c>
      <c r="AW28" s="109">
        <f t="shared" si="278"/>
        <v>2</v>
      </c>
      <c r="AX28" s="109">
        <f t="shared" si="279"/>
        <v>1</v>
      </c>
      <c r="AY28" s="109">
        <f t="shared" si="280"/>
        <v>2</v>
      </c>
      <c r="AZ28" s="109">
        <f t="shared" si="281"/>
        <v>2</v>
      </c>
      <c r="BA28" s="109">
        <f t="shared" si="282"/>
        <v>2</v>
      </c>
      <c r="BB28" s="109">
        <f t="shared" si="283"/>
        <v>1</v>
      </c>
      <c r="BC28" s="109">
        <f t="shared" si="284"/>
        <v>2</v>
      </c>
      <c r="BD28" s="109">
        <f t="shared" si="285"/>
        <v>2</v>
      </c>
      <c r="BE28" s="109">
        <f t="shared" si="286"/>
        <v>2</v>
      </c>
      <c r="BF28" s="109">
        <f t="shared" si="287"/>
        <v>2</v>
      </c>
      <c r="BG28" s="109">
        <f t="shared" si="288"/>
        <v>2</v>
      </c>
      <c r="BH28" s="109">
        <f t="shared" si="289"/>
        <v>2</v>
      </c>
      <c r="BI28" s="109">
        <f t="shared" si="290"/>
        <v>24</v>
      </c>
      <c r="BJ28" s="110">
        <f t="shared" si="291"/>
        <v>24</v>
      </c>
      <c r="BK28" s="96">
        <f>DANE!CF29</f>
        <v>43691</v>
      </c>
      <c r="BL28" s="95">
        <v>3</v>
      </c>
      <c r="BM28" s="95">
        <v>2</v>
      </c>
      <c r="BN28" s="95">
        <v>2</v>
      </c>
      <c r="BO28" s="95">
        <v>2</v>
      </c>
      <c r="BP28" s="95">
        <v>2</v>
      </c>
      <c r="BQ28" s="95">
        <v>3</v>
      </c>
      <c r="BR28" s="95">
        <v>2</v>
      </c>
      <c r="BS28" s="95">
        <v>1</v>
      </c>
      <c r="BT28" s="95">
        <v>2</v>
      </c>
      <c r="BU28" s="95">
        <v>2</v>
      </c>
      <c r="BV28" s="95">
        <v>2</v>
      </c>
      <c r="BW28" s="95">
        <v>3</v>
      </c>
      <c r="BX28" s="95">
        <v>3</v>
      </c>
      <c r="BY28" s="107">
        <v>13</v>
      </c>
      <c r="BZ28" s="108">
        <f t="shared" si="292"/>
        <v>1</v>
      </c>
      <c r="CA28" s="109">
        <f t="shared" si="293"/>
        <v>2</v>
      </c>
      <c r="CB28" s="109">
        <f t="shared" si="294"/>
        <v>2</v>
      </c>
      <c r="CC28" s="109">
        <f t="shared" si="295"/>
        <v>2</v>
      </c>
      <c r="CD28" s="109">
        <f t="shared" si="296"/>
        <v>2</v>
      </c>
      <c r="CE28" s="109">
        <f t="shared" si="297"/>
        <v>1</v>
      </c>
      <c r="CF28" s="109">
        <f t="shared" si="298"/>
        <v>2</v>
      </c>
      <c r="CG28" s="109">
        <f t="shared" si="299"/>
        <v>1</v>
      </c>
      <c r="CH28" s="109">
        <f t="shared" si="300"/>
        <v>2</v>
      </c>
      <c r="CI28" s="109">
        <f t="shared" si="301"/>
        <v>2</v>
      </c>
      <c r="CJ28" s="109">
        <f t="shared" si="302"/>
        <v>2</v>
      </c>
      <c r="CK28" s="109">
        <f t="shared" si="303"/>
        <v>1</v>
      </c>
      <c r="CL28" s="109">
        <f t="shared" si="304"/>
        <v>1</v>
      </c>
      <c r="CM28" s="109">
        <f t="shared" si="305"/>
        <v>21</v>
      </c>
      <c r="CN28" s="110">
        <f t="shared" si="306"/>
        <v>21</v>
      </c>
      <c r="CO28" s="96">
        <f>DANE!DM29</f>
        <v>43756</v>
      </c>
      <c r="CP28" s="95">
        <v>4</v>
      </c>
      <c r="CQ28" s="95">
        <v>3</v>
      </c>
      <c r="CR28" s="95">
        <v>2</v>
      </c>
      <c r="CS28" s="95">
        <v>2</v>
      </c>
      <c r="CT28" s="95">
        <v>2</v>
      </c>
      <c r="CU28" s="95">
        <v>3</v>
      </c>
      <c r="CV28" s="95">
        <v>2</v>
      </c>
      <c r="CW28" s="95">
        <v>2</v>
      </c>
      <c r="CX28" s="95">
        <v>2</v>
      </c>
      <c r="CY28" s="95">
        <v>2</v>
      </c>
      <c r="CZ28" s="95">
        <v>2</v>
      </c>
      <c r="DA28" s="95">
        <v>3</v>
      </c>
      <c r="DB28" s="95">
        <v>3</v>
      </c>
      <c r="DC28" s="107">
        <v>13</v>
      </c>
      <c r="DD28" s="108">
        <f t="shared" si="307"/>
        <v>0</v>
      </c>
      <c r="DE28" s="109">
        <f t="shared" si="308"/>
        <v>1</v>
      </c>
      <c r="DF28" s="109">
        <f t="shared" si="309"/>
        <v>2</v>
      </c>
      <c r="DG28" s="109">
        <f t="shared" si="310"/>
        <v>2</v>
      </c>
      <c r="DH28" s="109">
        <f t="shared" si="311"/>
        <v>2</v>
      </c>
      <c r="DI28" s="109">
        <f t="shared" si="312"/>
        <v>1</v>
      </c>
      <c r="DJ28" s="109">
        <f t="shared" si="313"/>
        <v>2</v>
      </c>
      <c r="DK28" s="109">
        <f t="shared" si="314"/>
        <v>2</v>
      </c>
      <c r="DL28" s="109">
        <f t="shared" si="315"/>
        <v>2</v>
      </c>
      <c r="DM28" s="109">
        <f t="shared" si="316"/>
        <v>2</v>
      </c>
      <c r="DN28" s="109">
        <f t="shared" si="317"/>
        <v>2</v>
      </c>
      <c r="DO28" s="109">
        <f t="shared" si="318"/>
        <v>1</v>
      </c>
      <c r="DP28" s="109">
        <f t="shared" si="319"/>
        <v>1</v>
      </c>
      <c r="DQ28" s="109">
        <f t="shared" si="320"/>
        <v>20</v>
      </c>
      <c r="DR28" s="110">
        <f t="shared" si="321"/>
        <v>20</v>
      </c>
    </row>
    <row r="29" spans="1:122">
      <c r="A29" s="99" t="s">
        <v>34</v>
      </c>
      <c r="B29" s="100" t="str">
        <f>DANE!B30</f>
        <v>12NC</v>
      </c>
      <c r="C29" s="106">
        <f>DANE!H30</f>
        <v>43531</v>
      </c>
      <c r="D29" s="95">
        <v>2</v>
      </c>
      <c r="E29" s="95">
        <v>2</v>
      </c>
      <c r="F29" s="95">
        <v>2</v>
      </c>
      <c r="G29" s="95">
        <v>2</v>
      </c>
      <c r="H29" s="95">
        <v>2</v>
      </c>
      <c r="I29" s="95">
        <v>4</v>
      </c>
      <c r="J29" s="95">
        <v>1</v>
      </c>
      <c r="K29" s="95">
        <v>1</v>
      </c>
      <c r="L29" s="95">
        <v>2</v>
      </c>
      <c r="M29" s="95">
        <v>2</v>
      </c>
      <c r="N29" s="95">
        <v>2</v>
      </c>
      <c r="O29" s="95">
        <v>2</v>
      </c>
      <c r="P29" s="95">
        <v>2</v>
      </c>
      <c r="Q29" s="107">
        <v>13</v>
      </c>
      <c r="R29" s="108">
        <f t="shared" si="217"/>
        <v>2</v>
      </c>
      <c r="S29" s="109">
        <f t="shared" si="218"/>
        <v>2</v>
      </c>
      <c r="T29" s="109">
        <f t="shared" si="219"/>
        <v>2</v>
      </c>
      <c r="U29" s="109">
        <f t="shared" si="220"/>
        <v>2</v>
      </c>
      <c r="V29" s="109">
        <f t="shared" si="221"/>
        <v>2</v>
      </c>
      <c r="W29" s="109">
        <f t="shared" si="222"/>
        <v>0</v>
      </c>
      <c r="X29" s="109">
        <f t="shared" si="223"/>
        <v>1</v>
      </c>
      <c r="Y29" s="109">
        <f t="shared" si="224"/>
        <v>1</v>
      </c>
      <c r="Z29" s="109">
        <f t="shared" si="225"/>
        <v>2</v>
      </c>
      <c r="AA29" s="109">
        <f t="shared" si="226"/>
        <v>2</v>
      </c>
      <c r="AB29" s="109">
        <f t="shared" si="227"/>
        <v>2</v>
      </c>
      <c r="AC29" s="109">
        <f t="shared" si="228"/>
        <v>2</v>
      </c>
      <c r="AD29" s="109">
        <f t="shared" si="229"/>
        <v>2</v>
      </c>
      <c r="AE29" s="109">
        <f t="shared" si="230"/>
        <v>22</v>
      </c>
      <c r="AF29" s="110">
        <f t="shared" si="231"/>
        <v>22</v>
      </c>
      <c r="AG29" s="96">
        <f>DANE!AY30</f>
        <v>43563</v>
      </c>
      <c r="AH29" s="95">
        <v>3</v>
      </c>
      <c r="AI29" s="95">
        <v>3</v>
      </c>
      <c r="AJ29" s="95">
        <v>2</v>
      </c>
      <c r="AK29" s="95">
        <v>3</v>
      </c>
      <c r="AL29" s="95">
        <v>3</v>
      </c>
      <c r="AM29" s="95">
        <v>3</v>
      </c>
      <c r="AN29" s="95">
        <v>1</v>
      </c>
      <c r="AO29" s="95">
        <v>1</v>
      </c>
      <c r="AP29" s="95">
        <v>3</v>
      </c>
      <c r="AQ29" s="95">
        <v>2</v>
      </c>
      <c r="AR29" s="95">
        <v>2</v>
      </c>
      <c r="AS29" s="95">
        <v>2</v>
      </c>
      <c r="AT29" s="95">
        <v>2</v>
      </c>
      <c r="AU29" s="107">
        <v>13</v>
      </c>
      <c r="AV29" s="108">
        <f t="shared" si="277"/>
        <v>1</v>
      </c>
      <c r="AW29" s="109">
        <f t="shared" si="278"/>
        <v>1</v>
      </c>
      <c r="AX29" s="109">
        <f t="shared" si="279"/>
        <v>2</v>
      </c>
      <c r="AY29" s="109">
        <f t="shared" si="280"/>
        <v>1</v>
      </c>
      <c r="AZ29" s="109">
        <f t="shared" si="281"/>
        <v>1</v>
      </c>
      <c r="BA29" s="109">
        <f t="shared" si="282"/>
        <v>1</v>
      </c>
      <c r="BB29" s="109">
        <f t="shared" si="283"/>
        <v>1</v>
      </c>
      <c r="BC29" s="109">
        <f t="shared" si="284"/>
        <v>1</v>
      </c>
      <c r="BD29" s="109">
        <f t="shared" si="285"/>
        <v>1</v>
      </c>
      <c r="BE29" s="109">
        <f t="shared" si="286"/>
        <v>2</v>
      </c>
      <c r="BF29" s="109">
        <f t="shared" si="287"/>
        <v>2</v>
      </c>
      <c r="BG29" s="109">
        <f t="shared" si="288"/>
        <v>2</v>
      </c>
      <c r="BH29" s="109">
        <f t="shared" si="289"/>
        <v>2</v>
      </c>
      <c r="BI29" s="109">
        <f t="shared" si="290"/>
        <v>18</v>
      </c>
      <c r="BJ29" s="110">
        <f t="shared" si="291"/>
        <v>18</v>
      </c>
      <c r="BK29" s="96">
        <f>DANE!CF30</f>
        <v>43615</v>
      </c>
      <c r="BL29" s="95">
        <v>3</v>
      </c>
      <c r="BM29" s="95">
        <v>3</v>
      </c>
      <c r="BN29" s="95">
        <v>3</v>
      </c>
      <c r="BO29" s="95">
        <v>3</v>
      </c>
      <c r="BP29" s="95">
        <v>3</v>
      </c>
      <c r="BQ29" s="95">
        <v>3</v>
      </c>
      <c r="BR29" s="95">
        <v>1</v>
      </c>
      <c r="BS29" s="95">
        <v>1</v>
      </c>
      <c r="BT29" s="95">
        <v>2</v>
      </c>
      <c r="BU29" s="95">
        <v>2</v>
      </c>
      <c r="BV29" s="95">
        <v>3</v>
      </c>
      <c r="BW29" s="95">
        <v>3</v>
      </c>
      <c r="BX29" s="95">
        <v>3</v>
      </c>
      <c r="BY29" s="107">
        <v>13</v>
      </c>
      <c r="BZ29" s="108">
        <f t="shared" si="292"/>
        <v>1</v>
      </c>
      <c r="CA29" s="109">
        <f t="shared" si="293"/>
        <v>1</v>
      </c>
      <c r="CB29" s="109">
        <f t="shared" si="294"/>
        <v>1</v>
      </c>
      <c r="CC29" s="109">
        <f t="shared" si="295"/>
        <v>1</v>
      </c>
      <c r="CD29" s="109">
        <f t="shared" si="296"/>
        <v>1</v>
      </c>
      <c r="CE29" s="109">
        <f t="shared" si="297"/>
        <v>1</v>
      </c>
      <c r="CF29" s="109">
        <f t="shared" si="298"/>
        <v>1</v>
      </c>
      <c r="CG29" s="109">
        <f t="shared" si="299"/>
        <v>1</v>
      </c>
      <c r="CH29" s="109">
        <f t="shared" si="300"/>
        <v>2</v>
      </c>
      <c r="CI29" s="109">
        <f t="shared" si="301"/>
        <v>2</v>
      </c>
      <c r="CJ29" s="109">
        <f t="shared" si="302"/>
        <v>1</v>
      </c>
      <c r="CK29" s="109">
        <f t="shared" si="303"/>
        <v>1</v>
      </c>
      <c r="CL29" s="109">
        <f t="shared" si="304"/>
        <v>1</v>
      </c>
      <c r="CM29" s="109">
        <f t="shared" si="305"/>
        <v>15</v>
      </c>
      <c r="CN29" s="110">
        <f t="shared" si="306"/>
        <v>15</v>
      </c>
      <c r="CO29" s="96">
        <f>DANE!DM30</f>
        <v>43686</v>
      </c>
      <c r="CP29" s="95">
        <v>4</v>
      </c>
      <c r="CQ29" s="95">
        <v>4</v>
      </c>
      <c r="CR29" s="95">
        <v>3</v>
      </c>
      <c r="CS29" s="95">
        <v>4</v>
      </c>
      <c r="CT29" s="95">
        <v>3</v>
      </c>
      <c r="CU29" s="95">
        <v>3</v>
      </c>
      <c r="CV29" s="95">
        <v>1</v>
      </c>
      <c r="CW29" s="95">
        <v>1</v>
      </c>
      <c r="CX29" s="95">
        <v>2</v>
      </c>
      <c r="CY29" s="95">
        <v>1</v>
      </c>
      <c r="CZ29" s="95">
        <v>3</v>
      </c>
      <c r="DA29" s="95">
        <v>3</v>
      </c>
      <c r="DB29" s="95">
        <v>3</v>
      </c>
      <c r="DC29" s="107">
        <v>13</v>
      </c>
      <c r="DD29" s="108">
        <f t="shared" si="307"/>
        <v>0</v>
      </c>
      <c r="DE29" s="109">
        <f t="shared" si="308"/>
        <v>0</v>
      </c>
      <c r="DF29" s="109">
        <f t="shared" si="309"/>
        <v>1</v>
      </c>
      <c r="DG29" s="109">
        <f t="shared" si="310"/>
        <v>0</v>
      </c>
      <c r="DH29" s="109">
        <f t="shared" si="311"/>
        <v>1</v>
      </c>
      <c r="DI29" s="109">
        <f t="shared" si="312"/>
        <v>1</v>
      </c>
      <c r="DJ29" s="109">
        <f t="shared" si="313"/>
        <v>1</v>
      </c>
      <c r="DK29" s="109">
        <f t="shared" si="314"/>
        <v>1</v>
      </c>
      <c r="DL29" s="109">
        <f t="shared" si="315"/>
        <v>2</v>
      </c>
      <c r="DM29" s="109">
        <f t="shared" si="316"/>
        <v>3</v>
      </c>
      <c r="DN29" s="109">
        <f t="shared" si="317"/>
        <v>1</v>
      </c>
      <c r="DO29" s="109">
        <f t="shared" si="318"/>
        <v>1</v>
      </c>
      <c r="DP29" s="109">
        <f t="shared" si="319"/>
        <v>1</v>
      </c>
      <c r="DQ29" s="109">
        <f t="shared" si="320"/>
        <v>13</v>
      </c>
      <c r="DR29" s="110">
        <f t="shared" si="321"/>
        <v>13</v>
      </c>
    </row>
    <row r="30" spans="1:122">
      <c r="A30" s="99" t="s">
        <v>35</v>
      </c>
      <c r="B30" s="100" t="str">
        <f>DANE!B31</f>
        <v>17GM</v>
      </c>
      <c r="C30" s="106">
        <f>DANE!H31</f>
        <v>43600</v>
      </c>
      <c r="D30" s="95">
        <v>1</v>
      </c>
      <c r="E30" s="95">
        <v>1</v>
      </c>
      <c r="F30" s="95">
        <v>0</v>
      </c>
      <c r="G30" s="95">
        <v>0</v>
      </c>
      <c r="H30" s="95">
        <v>0</v>
      </c>
      <c r="I30" s="95">
        <v>0</v>
      </c>
      <c r="J30" s="95">
        <v>3</v>
      </c>
      <c r="K30" s="95">
        <v>4</v>
      </c>
      <c r="L30" s="95">
        <v>0</v>
      </c>
      <c r="M30" s="95">
        <v>0</v>
      </c>
      <c r="N30" s="95">
        <v>0</v>
      </c>
      <c r="O30" s="95">
        <v>0</v>
      </c>
      <c r="P30" s="95">
        <v>0</v>
      </c>
      <c r="Q30" s="107">
        <v>13</v>
      </c>
      <c r="R30" s="108">
        <f t="shared" ref="R30:R93" si="322">4-D30</f>
        <v>3</v>
      </c>
      <c r="S30" s="109">
        <f t="shared" ref="S30:S93" si="323">4-E30</f>
        <v>3</v>
      </c>
      <c r="T30" s="109">
        <f t="shared" ref="T30:T93" si="324">4-F30</f>
        <v>4</v>
      </c>
      <c r="U30" s="109">
        <f t="shared" ref="U30:U93" si="325">4-G30</f>
        <v>4</v>
      </c>
      <c r="V30" s="109">
        <f t="shared" ref="V30:V93" si="326">4-H30</f>
        <v>4</v>
      </c>
      <c r="W30" s="109">
        <f t="shared" ref="W30:W93" si="327">4-I30</f>
        <v>4</v>
      </c>
      <c r="X30" s="109">
        <f t="shared" ref="X30:X93" si="328">J30</f>
        <v>3</v>
      </c>
      <c r="Y30" s="109">
        <f t="shared" ref="Y30:Y93" si="329">K30</f>
        <v>4</v>
      </c>
      <c r="Z30" s="109">
        <f t="shared" ref="Z30:Z93" si="330">4-L30</f>
        <v>4</v>
      </c>
      <c r="AA30" s="109">
        <f t="shared" ref="AA30:AA93" si="331">4-M30</f>
        <v>4</v>
      </c>
      <c r="AB30" s="109">
        <f t="shared" ref="AB30:AB93" si="332">4-N30</f>
        <v>4</v>
      </c>
      <c r="AC30" s="109">
        <f t="shared" ref="AC30:AC93" si="333">4-O30</f>
        <v>4</v>
      </c>
      <c r="AD30" s="109">
        <f t="shared" ref="AD30:AD93" si="334">4-P30</f>
        <v>4</v>
      </c>
      <c r="AE30" s="109">
        <f t="shared" ref="AE30:AE93" si="335">SUM(R30:AD30)</f>
        <v>49</v>
      </c>
      <c r="AF30" s="110">
        <f t="shared" ref="AF30:AF93" si="336">AE30*13/Q30</f>
        <v>49</v>
      </c>
      <c r="AG30" s="96">
        <f>DANE!AY31</f>
        <v>43663</v>
      </c>
      <c r="AH30" s="95">
        <v>4</v>
      </c>
      <c r="AI30" s="95">
        <v>4</v>
      </c>
      <c r="AJ30" s="95">
        <v>3</v>
      </c>
      <c r="AK30" s="95">
        <v>4</v>
      </c>
      <c r="AL30" s="95">
        <v>4</v>
      </c>
      <c r="AM30" s="95">
        <v>4</v>
      </c>
      <c r="AN30" s="95">
        <v>1</v>
      </c>
      <c r="AO30" s="95">
        <v>2</v>
      </c>
      <c r="AP30" s="95">
        <v>2</v>
      </c>
      <c r="AQ30" s="95">
        <v>2</v>
      </c>
      <c r="AR30" s="95">
        <v>3</v>
      </c>
      <c r="AS30" s="95">
        <v>4</v>
      </c>
      <c r="AT30" s="95">
        <v>3</v>
      </c>
      <c r="AU30" s="107">
        <v>13</v>
      </c>
      <c r="AV30" s="108">
        <f t="shared" si="277"/>
        <v>0</v>
      </c>
      <c r="AW30" s="109">
        <f t="shared" si="278"/>
        <v>0</v>
      </c>
      <c r="AX30" s="109">
        <f t="shared" si="279"/>
        <v>1</v>
      </c>
      <c r="AY30" s="109">
        <f t="shared" si="280"/>
        <v>0</v>
      </c>
      <c r="AZ30" s="109">
        <f t="shared" si="281"/>
        <v>0</v>
      </c>
      <c r="BA30" s="109">
        <f t="shared" si="282"/>
        <v>0</v>
      </c>
      <c r="BB30" s="109">
        <f t="shared" si="283"/>
        <v>1</v>
      </c>
      <c r="BC30" s="109">
        <f t="shared" si="284"/>
        <v>2</v>
      </c>
      <c r="BD30" s="109">
        <f t="shared" si="285"/>
        <v>2</v>
      </c>
      <c r="BE30" s="109">
        <f t="shared" si="286"/>
        <v>2</v>
      </c>
      <c r="BF30" s="109">
        <f t="shared" si="287"/>
        <v>1</v>
      </c>
      <c r="BG30" s="109">
        <f t="shared" si="288"/>
        <v>0</v>
      </c>
      <c r="BH30" s="109">
        <f t="shared" si="289"/>
        <v>1</v>
      </c>
      <c r="BI30" s="109">
        <f t="shared" si="290"/>
        <v>10</v>
      </c>
      <c r="BJ30" s="110">
        <f t="shared" si="291"/>
        <v>10</v>
      </c>
      <c r="BK30" s="96">
        <f>DANE!CF31</f>
        <v>43705</v>
      </c>
      <c r="BL30" s="95">
        <v>3</v>
      </c>
      <c r="BM30" s="95">
        <v>3</v>
      </c>
      <c r="BN30" s="95">
        <v>3</v>
      </c>
      <c r="BO30" s="95">
        <v>3</v>
      </c>
      <c r="BP30" s="95">
        <v>3</v>
      </c>
      <c r="BQ30" s="95">
        <v>3</v>
      </c>
      <c r="BR30" s="95">
        <v>1</v>
      </c>
      <c r="BS30" s="95">
        <v>1</v>
      </c>
      <c r="BT30" s="95">
        <v>2</v>
      </c>
      <c r="BU30" s="95">
        <v>2</v>
      </c>
      <c r="BV30" s="95">
        <v>2</v>
      </c>
      <c r="BW30" s="95">
        <v>3</v>
      </c>
      <c r="BX30" s="95">
        <v>3</v>
      </c>
      <c r="BY30" s="107">
        <v>13</v>
      </c>
      <c r="BZ30" s="108">
        <f t="shared" si="292"/>
        <v>1</v>
      </c>
      <c r="CA30" s="109">
        <f t="shared" si="293"/>
        <v>1</v>
      </c>
      <c r="CB30" s="109">
        <f t="shared" si="294"/>
        <v>1</v>
      </c>
      <c r="CC30" s="109">
        <f t="shared" si="295"/>
        <v>1</v>
      </c>
      <c r="CD30" s="109">
        <f t="shared" si="296"/>
        <v>1</v>
      </c>
      <c r="CE30" s="109">
        <f t="shared" si="297"/>
        <v>1</v>
      </c>
      <c r="CF30" s="109">
        <f t="shared" si="298"/>
        <v>1</v>
      </c>
      <c r="CG30" s="109">
        <f t="shared" si="299"/>
        <v>1</v>
      </c>
      <c r="CH30" s="109">
        <f t="shared" si="300"/>
        <v>2</v>
      </c>
      <c r="CI30" s="109">
        <f t="shared" si="301"/>
        <v>2</v>
      </c>
      <c r="CJ30" s="109">
        <f t="shared" si="302"/>
        <v>2</v>
      </c>
      <c r="CK30" s="109">
        <f t="shared" si="303"/>
        <v>1</v>
      </c>
      <c r="CL30" s="109">
        <f t="shared" si="304"/>
        <v>1</v>
      </c>
      <c r="CM30" s="109">
        <f t="shared" si="305"/>
        <v>16</v>
      </c>
      <c r="CN30" s="110">
        <f t="shared" si="306"/>
        <v>16</v>
      </c>
      <c r="CO30" s="96">
        <f>DANE!DM31</f>
        <v>43747</v>
      </c>
      <c r="CP30" s="95">
        <v>2</v>
      </c>
      <c r="CQ30" s="95">
        <v>2</v>
      </c>
      <c r="CR30" s="95">
        <v>2</v>
      </c>
      <c r="CS30" s="95">
        <v>2</v>
      </c>
      <c r="CT30" s="95">
        <v>2</v>
      </c>
      <c r="CU30" s="95">
        <v>2</v>
      </c>
      <c r="CV30" s="95">
        <v>3</v>
      </c>
      <c r="CW30" s="95">
        <v>2</v>
      </c>
      <c r="CX30" s="95">
        <v>2</v>
      </c>
      <c r="CY30" s="95">
        <v>2</v>
      </c>
      <c r="CZ30" s="95">
        <v>2</v>
      </c>
      <c r="DA30" s="95">
        <v>2</v>
      </c>
      <c r="DB30" s="95">
        <v>2</v>
      </c>
      <c r="DC30" s="107">
        <v>13</v>
      </c>
      <c r="DD30" s="108">
        <f t="shared" si="307"/>
        <v>2</v>
      </c>
      <c r="DE30" s="109">
        <f t="shared" si="308"/>
        <v>2</v>
      </c>
      <c r="DF30" s="109">
        <f t="shared" si="309"/>
        <v>2</v>
      </c>
      <c r="DG30" s="109">
        <f t="shared" si="310"/>
        <v>2</v>
      </c>
      <c r="DH30" s="109">
        <f t="shared" si="311"/>
        <v>2</v>
      </c>
      <c r="DI30" s="109">
        <f t="shared" si="312"/>
        <v>2</v>
      </c>
      <c r="DJ30" s="109">
        <f t="shared" si="313"/>
        <v>3</v>
      </c>
      <c r="DK30" s="109">
        <f t="shared" si="314"/>
        <v>2</v>
      </c>
      <c r="DL30" s="109">
        <f t="shared" si="315"/>
        <v>2</v>
      </c>
      <c r="DM30" s="109">
        <f t="shared" si="316"/>
        <v>2</v>
      </c>
      <c r="DN30" s="109">
        <f t="shared" si="317"/>
        <v>2</v>
      </c>
      <c r="DO30" s="109">
        <f t="shared" si="318"/>
        <v>2</v>
      </c>
      <c r="DP30" s="109">
        <f t="shared" si="319"/>
        <v>2</v>
      </c>
      <c r="DQ30" s="109">
        <f t="shared" si="320"/>
        <v>27</v>
      </c>
      <c r="DR30" s="110">
        <f t="shared" si="321"/>
        <v>27</v>
      </c>
    </row>
    <row r="31" spans="1:122">
      <c r="A31" s="99" t="s">
        <v>36</v>
      </c>
      <c r="B31" s="100" t="str">
        <f>DANE!B32</f>
        <v>46RI</v>
      </c>
      <c r="C31" s="106">
        <f>DANE!H32</f>
        <v>43430</v>
      </c>
      <c r="D31" s="95">
        <v>3</v>
      </c>
      <c r="E31" s="95">
        <v>3</v>
      </c>
      <c r="F31" s="95">
        <v>3</v>
      </c>
      <c r="G31" s="95">
        <v>3</v>
      </c>
      <c r="H31" s="95">
        <v>2</v>
      </c>
      <c r="I31" s="95">
        <v>2</v>
      </c>
      <c r="J31" s="95">
        <v>2</v>
      </c>
      <c r="K31" s="95">
        <v>2</v>
      </c>
      <c r="L31" s="95">
        <v>2</v>
      </c>
      <c r="M31" s="95">
        <v>2</v>
      </c>
      <c r="N31" s="95">
        <v>3</v>
      </c>
      <c r="O31" s="95">
        <v>2</v>
      </c>
      <c r="P31" s="95">
        <v>1</v>
      </c>
      <c r="Q31" s="107">
        <v>13</v>
      </c>
      <c r="R31" s="108">
        <f t="shared" si="322"/>
        <v>1</v>
      </c>
      <c r="S31" s="109">
        <f t="shared" si="323"/>
        <v>1</v>
      </c>
      <c r="T31" s="109">
        <f t="shared" si="324"/>
        <v>1</v>
      </c>
      <c r="U31" s="109">
        <f t="shared" si="325"/>
        <v>1</v>
      </c>
      <c r="V31" s="109">
        <f t="shared" si="326"/>
        <v>2</v>
      </c>
      <c r="W31" s="109">
        <f t="shared" si="327"/>
        <v>2</v>
      </c>
      <c r="X31" s="109">
        <f t="shared" si="328"/>
        <v>2</v>
      </c>
      <c r="Y31" s="109">
        <f t="shared" si="329"/>
        <v>2</v>
      </c>
      <c r="Z31" s="109">
        <f t="shared" si="330"/>
        <v>2</v>
      </c>
      <c r="AA31" s="109">
        <f t="shared" si="331"/>
        <v>2</v>
      </c>
      <c r="AB31" s="109">
        <f t="shared" si="332"/>
        <v>1</v>
      </c>
      <c r="AC31" s="109">
        <f t="shared" si="333"/>
        <v>2</v>
      </c>
      <c r="AD31" s="109">
        <f t="shared" si="334"/>
        <v>3</v>
      </c>
      <c r="AE31" s="109">
        <f t="shared" si="335"/>
        <v>22</v>
      </c>
      <c r="AF31" s="110">
        <f t="shared" si="336"/>
        <v>22</v>
      </c>
      <c r="AG31" s="96">
        <f>DANE!AY32</f>
        <v>43452</v>
      </c>
      <c r="AH31" s="95">
        <v>3</v>
      </c>
      <c r="AI31" s="95">
        <v>3</v>
      </c>
      <c r="AJ31" s="95">
        <v>3</v>
      </c>
      <c r="AK31" s="95">
        <v>3</v>
      </c>
      <c r="AL31" s="95">
        <v>3</v>
      </c>
      <c r="AM31" s="95">
        <v>3</v>
      </c>
      <c r="AN31" s="95">
        <v>2</v>
      </c>
      <c r="AO31" s="95">
        <v>2</v>
      </c>
      <c r="AP31" s="95">
        <v>3</v>
      </c>
      <c r="AQ31" s="95">
        <v>2</v>
      </c>
      <c r="AR31" s="95">
        <v>2</v>
      </c>
      <c r="AS31" s="95">
        <v>2</v>
      </c>
      <c r="AT31" s="95">
        <v>2</v>
      </c>
      <c r="AU31" s="107">
        <v>13</v>
      </c>
      <c r="AV31" s="108">
        <f t="shared" si="277"/>
        <v>1</v>
      </c>
      <c r="AW31" s="109">
        <f t="shared" si="278"/>
        <v>1</v>
      </c>
      <c r="AX31" s="109">
        <f t="shared" si="279"/>
        <v>1</v>
      </c>
      <c r="AY31" s="109">
        <f t="shared" si="280"/>
        <v>1</v>
      </c>
      <c r="AZ31" s="109">
        <f t="shared" si="281"/>
        <v>1</v>
      </c>
      <c r="BA31" s="109">
        <f t="shared" si="282"/>
        <v>1</v>
      </c>
      <c r="BB31" s="109">
        <f t="shared" si="283"/>
        <v>2</v>
      </c>
      <c r="BC31" s="109">
        <f t="shared" si="284"/>
        <v>2</v>
      </c>
      <c r="BD31" s="109">
        <f t="shared" si="285"/>
        <v>1</v>
      </c>
      <c r="BE31" s="109">
        <f t="shared" si="286"/>
        <v>2</v>
      </c>
      <c r="BF31" s="109">
        <f t="shared" si="287"/>
        <v>2</v>
      </c>
      <c r="BG31" s="109">
        <f t="shared" si="288"/>
        <v>2</v>
      </c>
      <c r="BH31" s="109">
        <f t="shared" si="289"/>
        <v>2</v>
      </c>
      <c r="BI31" s="109">
        <f t="shared" si="290"/>
        <v>19</v>
      </c>
      <c r="BJ31" s="110">
        <f t="shared" si="291"/>
        <v>19</v>
      </c>
      <c r="BK31" s="96">
        <f>DANE!CF32</f>
        <v>43494</v>
      </c>
      <c r="BL31" s="95">
        <v>1</v>
      </c>
      <c r="BM31" s="95">
        <v>1</v>
      </c>
      <c r="BN31" s="95">
        <v>1</v>
      </c>
      <c r="BO31" s="95">
        <v>3</v>
      </c>
      <c r="BP31" s="95">
        <v>3</v>
      </c>
      <c r="BQ31" s="95">
        <v>3</v>
      </c>
      <c r="BR31" s="95">
        <v>1</v>
      </c>
      <c r="BS31" s="95">
        <v>2</v>
      </c>
      <c r="BT31" s="95">
        <v>3</v>
      </c>
      <c r="BU31" s="95">
        <v>3</v>
      </c>
      <c r="BV31" s="95">
        <v>3</v>
      </c>
      <c r="BW31" s="95">
        <v>3</v>
      </c>
      <c r="BX31" s="95">
        <v>2</v>
      </c>
      <c r="BY31" s="107">
        <v>13</v>
      </c>
      <c r="BZ31" s="108">
        <f t="shared" si="292"/>
        <v>3</v>
      </c>
      <c r="CA31" s="109">
        <f t="shared" si="293"/>
        <v>3</v>
      </c>
      <c r="CB31" s="109">
        <f t="shared" si="294"/>
        <v>3</v>
      </c>
      <c r="CC31" s="109">
        <f t="shared" si="295"/>
        <v>1</v>
      </c>
      <c r="CD31" s="109">
        <f t="shared" si="296"/>
        <v>1</v>
      </c>
      <c r="CE31" s="109">
        <f t="shared" si="297"/>
        <v>1</v>
      </c>
      <c r="CF31" s="109">
        <f t="shared" si="298"/>
        <v>1</v>
      </c>
      <c r="CG31" s="109">
        <f t="shared" si="299"/>
        <v>2</v>
      </c>
      <c r="CH31" s="109">
        <f t="shared" si="300"/>
        <v>1</v>
      </c>
      <c r="CI31" s="109">
        <f t="shared" si="301"/>
        <v>1</v>
      </c>
      <c r="CJ31" s="109">
        <f t="shared" si="302"/>
        <v>1</v>
      </c>
      <c r="CK31" s="109">
        <f t="shared" si="303"/>
        <v>1</v>
      </c>
      <c r="CL31" s="109">
        <f t="shared" si="304"/>
        <v>2</v>
      </c>
      <c r="CM31" s="109">
        <f t="shared" si="305"/>
        <v>21</v>
      </c>
      <c r="CN31" s="110">
        <f t="shared" si="306"/>
        <v>21</v>
      </c>
      <c r="CO31" s="96">
        <f>DANE!DM32</f>
        <v>43516</v>
      </c>
      <c r="CP31" s="95">
        <v>3</v>
      </c>
      <c r="CQ31" s="95">
        <v>3</v>
      </c>
      <c r="CR31" s="95">
        <v>3</v>
      </c>
      <c r="CS31" s="95">
        <v>3</v>
      </c>
      <c r="CT31" s="95">
        <v>3</v>
      </c>
      <c r="CU31" s="95">
        <v>3</v>
      </c>
      <c r="CV31" s="95">
        <v>1</v>
      </c>
      <c r="CW31" s="95">
        <v>2</v>
      </c>
      <c r="CX31" s="95">
        <v>3</v>
      </c>
      <c r="CY31" s="95">
        <v>2</v>
      </c>
      <c r="CZ31" s="95">
        <v>2</v>
      </c>
      <c r="DA31" s="95">
        <v>2</v>
      </c>
      <c r="DB31" s="95">
        <v>2</v>
      </c>
      <c r="DC31" s="107">
        <v>13</v>
      </c>
      <c r="DD31" s="108">
        <f t="shared" si="307"/>
        <v>1</v>
      </c>
      <c r="DE31" s="109">
        <f t="shared" si="308"/>
        <v>1</v>
      </c>
      <c r="DF31" s="109">
        <f t="shared" si="309"/>
        <v>1</v>
      </c>
      <c r="DG31" s="109">
        <f t="shared" si="310"/>
        <v>1</v>
      </c>
      <c r="DH31" s="109">
        <f t="shared" si="311"/>
        <v>1</v>
      </c>
      <c r="DI31" s="109">
        <f t="shared" si="312"/>
        <v>1</v>
      </c>
      <c r="DJ31" s="109">
        <f t="shared" si="313"/>
        <v>1</v>
      </c>
      <c r="DK31" s="109">
        <f t="shared" si="314"/>
        <v>2</v>
      </c>
      <c r="DL31" s="109">
        <f t="shared" si="315"/>
        <v>1</v>
      </c>
      <c r="DM31" s="109">
        <f t="shared" si="316"/>
        <v>2</v>
      </c>
      <c r="DN31" s="109">
        <f t="shared" si="317"/>
        <v>2</v>
      </c>
      <c r="DO31" s="109">
        <f t="shared" si="318"/>
        <v>2</v>
      </c>
      <c r="DP31" s="109">
        <f t="shared" si="319"/>
        <v>2</v>
      </c>
      <c r="DQ31" s="109">
        <f t="shared" si="320"/>
        <v>18</v>
      </c>
      <c r="DR31" s="110">
        <f t="shared" si="321"/>
        <v>18</v>
      </c>
    </row>
    <row r="32" spans="1:122">
      <c r="A32" s="99" t="s">
        <v>37</v>
      </c>
      <c r="B32" s="100" t="str">
        <f>DANE!B33</f>
        <v>47ZW</v>
      </c>
      <c r="C32" s="106">
        <f>DANE!H33</f>
        <v>43570</v>
      </c>
      <c r="D32" s="95">
        <v>0</v>
      </c>
      <c r="E32" s="95">
        <v>0</v>
      </c>
      <c r="F32" s="95">
        <v>1</v>
      </c>
      <c r="G32" s="95">
        <v>0</v>
      </c>
      <c r="H32" s="95">
        <v>0</v>
      </c>
      <c r="I32" s="95">
        <v>0</v>
      </c>
      <c r="J32" s="95">
        <v>3</v>
      </c>
      <c r="K32" s="95">
        <v>4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107">
        <v>13</v>
      </c>
      <c r="R32" s="108">
        <f t="shared" si="322"/>
        <v>4</v>
      </c>
      <c r="S32" s="109">
        <f t="shared" si="323"/>
        <v>4</v>
      </c>
      <c r="T32" s="109">
        <f t="shared" si="324"/>
        <v>3</v>
      </c>
      <c r="U32" s="109">
        <f t="shared" si="325"/>
        <v>4</v>
      </c>
      <c r="V32" s="109">
        <f t="shared" si="326"/>
        <v>4</v>
      </c>
      <c r="W32" s="109">
        <f t="shared" si="327"/>
        <v>4</v>
      </c>
      <c r="X32" s="109">
        <f t="shared" si="328"/>
        <v>3</v>
      </c>
      <c r="Y32" s="109">
        <f t="shared" si="329"/>
        <v>4</v>
      </c>
      <c r="Z32" s="109">
        <f t="shared" si="330"/>
        <v>4</v>
      </c>
      <c r="AA32" s="109">
        <f t="shared" si="331"/>
        <v>4</v>
      </c>
      <c r="AB32" s="109">
        <f t="shared" si="332"/>
        <v>4</v>
      </c>
      <c r="AC32" s="109">
        <f t="shared" si="333"/>
        <v>4</v>
      </c>
      <c r="AD32" s="109">
        <f t="shared" si="334"/>
        <v>4</v>
      </c>
      <c r="AE32" s="109">
        <f t="shared" si="335"/>
        <v>50</v>
      </c>
      <c r="AF32" s="110">
        <f t="shared" si="336"/>
        <v>50</v>
      </c>
      <c r="AG32" s="96">
        <f>DANE!AY33</f>
        <v>43594</v>
      </c>
      <c r="AH32" s="95">
        <v>3</v>
      </c>
      <c r="AI32" s="95">
        <v>4</v>
      </c>
      <c r="AJ32" s="95">
        <v>3</v>
      </c>
      <c r="AK32" s="95">
        <v>4</v>
      </c>
      <c r="AL32" s="95">
        <v>2</v>
      </c>
      <c r="AM32" s="95">
        <v>2</v>
      </c>
      <c r="AN32" s="95">
        <v>1</v>
      </c>
      <c r="AO32" s="95">
        <v>2</v>
      </c>
      <c r="AP32" s="95">
        <v>2</v>
      </c>
      <c r="AQ32" s="95">
        <v>2</v>
      </c>
      <c r="AR32" s="95">
        <v>2</v>
      </c>
      <c r="AS32" s="95">
        <v>3</v>
      </c>
      <c r="AT32" s="95">
        <v>3</v>
      </c>
      <c r="AU32" s="107">
        <v>13</v>
      </c>
      <c r="AV32" s="108">
        <f t="shared" si="277"/>
        <v>1</v>
      </c>
      <c r="AW32" s="109">
        <f t="shared" si="278"/>
        <v>0</v>
      </c>
      <c r="AX32" s="109">
        <f t="shared" si="279"/>
        <v>1</v>
      </c>
      <c r="AY32" s="109">
        <f t="shared" si="280"/>
        <v>0</v>
      </c>
      <c r="AZ32" s="109">
        <f t="shared" si="281"/>
        <v>2</v>
      </c>
      <c r="BA32" s="109">
        <f t="shared" si="282"/>
        <v>2</v>
      </c>
      <c r="BB32" s="109">
        <f t="shared" si="283"/>
        <v>1</v>
      </c>
      <c r="BC32" s="109">
        <f t="shared" si="284"/>
        <v>2</v>
      </c>
      <c r="BD32" s="109">
        <f t="shared" si="285"/>
        <v>2</v>
      </c>
      <c r="BE32" s="109">
        <f t="shared" si="286"/>
        <v>2</v>
      </c>
      <c r="BF32" s="109">
        <f t="shared" si="287"/>
        <v>2</v>
      </c>
      <c r="BG32" s="109">
        <f t="shared" si="288"/>
        <v>1</v>
      </c>
      <c r="BH32" s="109">
        <f t="shared" si="289"/>
        <v>1</v>
      </c>
      <c r="BI32" s="109">
        <f t="shared" si="290"/>
        <v>17</v>
      </c>
      <c r="BJ32" s="110">
        <f t="shared" si="291"/>
        <v>17</v>
      </c>
      <c r="BK32" s="96">
        <f>DANE!CF33</f>
        <v>43637</v>
      </c>
      <c r="BL32" s="95">
        <v>4</v>
      </c>
      <c r="BM32" s="95">
        <v>4</v>
      </c>
      <c r="BN32" s="95">
        <v>4</v>
      </c>
      <c r="BO32" s="95">
        <v>4</v>
      </c>
      <c r="BP32" s="95">
        <v>4</v>
      </c>
      <c r="BQ32" s="95">
        <v>4</v>
      </c>
      <c r="BR32" s="95">
        <v>0</v>
      </c>
      <c r="BS32" s="95">
        <v>1</v>
      </c>
      <c r="BT32" s="95">
        <v>3</v>
      </c>
      <c r="BU32" s="95">
        <v>3</v>
      </c>
      <c r="BV32" s="95">
        <v>4</v>
      </c>
      <c r="BW32" s="95">
        <v>4</v>
      </c>
      <c r="BX32" s="95">
        <v>4</v>
      </c>
      <c r="BY32" s="107">
        <v>13</v>
      </c>
      <c r="BZ32" s="108">
        <f t="shared" si="292"/>
        <v>0</v>
      </c>
      <c r="CA32" s="109">
        <f t="shared" si="293"/>
        <v>0</v>
      </c>
      <c r="CB32" s="109">
        <f t="shared" si="294"/>
        <v>0</v>
      </c>
      <c r="CC32" s="109">
        <f t="shared" si="295"/>
        <v>0</v>
      </c>
      <c r="CD32" s="109">
        <f t="shared" si="296"/>
        <v>0</v>
      </c>
      <c r="CE32" s="109">
        <f t="shared" si="297"/>
        <v>0</v>
      </c>
      <c r="CF32" s="109">
        <f t="shared" si="298"/>
        <v>0</v>
      </c>
      <c r="CG32" s="109">
        <f t="shared" si="299"/>
        <v>1</v>
      </c>
      <c r="CH32" s="109">
        <f t="shared" si="300"/>
        <v>1</v>
      </c>
      <c r="CI32" s="109">
        <f t="shared" si="301"/>
        <v>1</v>
      </c>
      <c r="CJ32" s="109">
        <f t="shared" si="302"/>
        <v>0</v>
      </c>
      <c r="CK32" s="109">
        <f t="shared" si="303"/>
        <v>0</v>
      </c>
      <c r="CL32" s="109">
        <f t="shared" si="304"/>
        <v>0</v>
      </c>
      <c r="CM32" s="109">
        <f t="shared" si="305"/>
        <v>3</v>
      </c>
      <c r="CN32" s="110">
        <f t="shared" si="306"/>
        <v>3</v>
      </c>
      <c r="CO32" s="96">
        <f>DANE!DM33</f>
        <v>43679</v>
      </c>
      <c r="CP32" s="95">
        <v>1</v>
      </c>
      <c r="CQ32" s="95">
        <v>1</v>
      </c>
      <c r="CR32" s="95">
        <v>1</v>
      </c>
      <c r="CS32" s="95">
        <v>1</v>
      </c>
      <c r="CT32" s="95">
        <v>0</v>
      </c>
      <c r="CU32" s="95">
        <v>1</v>
      </c>
      <c r="CV32" s="95">
        <v>4</v>
      </c>
      <c r="CW32" s="95">
        <v>3</v>
      </c>
      <c r="CX32" s="95">
        <v>1</v>
      </c>
      <c r="CY32" s="95">
        <v>0</v>
      </c>
      <c r="CZ32" s="95">
        <v>0</v>
      </c>
      <c r="DA32" s="95">
        <v>0</v>
      </c>
      <c r="DB32" s="95">
        <v>1</v>
      </c>
      <c r="DC32" s="107">
        <v>13</v>
      </c>
      <c r="DD32" s="108">
        <f t="shared" si="307"/>
        <v>3</v>
      </c>
      <c r="DE32" s="109">
        <f t="shared" si="308"/>
        <v>3</v>
      </c>
      <c r="DF32" s="109">
        <f t="shared" si="309"/>
        <v>3</v>
      </c>
      <c r="DG32" s="109">
        <f t="shared" si="310"/>
        <v>3</v>
      </c>
      <c r="DH32" s="109">
        <f t="shared" si="311"/>
        <v>4</v>
      </c>
      <c r="DI32" s="109">
        <f t="shared" si="312"/>
        <v>3</v>
      </c>
      <c r="DJ32" s="109">
        <f t="shared" si="313"/>
        <v>4</v>
      </c>
      <c r="DK32" s="109">
        <f t="shared" si="314"/>
        <v>3</v>
      </c>
      <c r="DL32" s="109">
        <f t="shared" si="315"/>
        <v>3</v>
      </c>
      <c r="DM32" s="109">
        <f t="shared" si="316"/>
        <v>4</v>
      </c>
      <c r="DN32" s="109">
        <f t="shared" si="317"/>
        <v>4</v>
      </c>
      <c r="DO32" s="109">
        <f t="shared" si="318"/>
        <v>4</v>
      </c>
      <c r="DP32" s="109">
        <f t="shared" si="319"/>
        <v>3</v>
      </c>
      <c r="DQ32" s="109">
        <f t="shared" si="320"/>
        <v>44</v>
      </c>
      <c r="DR32" s="110">
        <f t="shared" si="321"/>
        <v>44</v>
      </c>
    </row>
    <row r="33" spans="1:122">
      <c r="A33" s="99" t="s">
        <v>38</v>
      </c>
      <c r="B33" s="100" t="str">
        <f>DANE!B34</f>
        <v>48FL</v>
      </c>
      <c r="C33" s="106">
        <f>DANE!H34</f>
        <v>43628</v>
      </c>
      <c r="D33" s="95">
        <v>3</v>
      </c>
      <c r="E33" s="95">
        <v>3</v>
      </c>
      <c r="F33" s="95">
        <v>3</v>
      </c>
      <c r="G33" s="95">
        <v>3</v>
      </c>
      <c r="H33" s="95">
        <v>3</v>
      </c>
      <c r="I33" s="95">
        <v>3</v>
      </c>
      <c r="J33" s="95">
        <v>1</v>
      </c>
      <c r="K33" s="95">
        <v>2</v>
      </c>
      <c r="L33" s="95">
        <v>2</v>
      </c>
      <c r="M33" s="95">
        <v>2</v>
      </c>
      <c r="N33" s="95">
        <v>2</v>
      </c>
      <c r="O33" s="95">
        <v>3</v>
      </c>
      <c r="P33" s="95">
        <v>3</v>
      </c>
      <c r="Q33" s="107">
        <v>13</v>
      </c>
      <c r="R33" s="108">
        <f t="shared" si="322"/>
        <v>1</v>
      </c>
      <c r="S33" s="109">
        <f t="shared" si="323"/>
        <v>1</v>
      </c>
      <c r="T33" s="109">
        <f t="shared" si="324"/>
        <v>1</v>
      </c>
      <c r="U33" s="109">
        <f t="shared" si="325"/>
        <v>1</v>
      </c>
      <c r="V33" s="109">
        <f t="shared" si="326"/>
        <v>1</v>
      </c>
      <c r="W33" s="109">
        <f t="shared" si="327"/>
        <v>1</v>
      </c>
      <c r="X33" s="109">
        <f t="shared" si="328"/>
        <v>1</v>
      </c>
      <c r="Y33" s="109">
        <f t="shared" si="329"/>
        <v>2</v>
      </c>
      <c r="Z33" s="109">
        <f t="shared" si="330"/>
        <v>2</v>
      </c>
      <c r="AA33" s="109">
        <f t="shared" si="331"/>
        <v>2</v>
      </c>
      <c r="AB33" s="109">
        <f t="shared" si="332"/>
        <v>2</v>
      </c>
      <c r="AC33" s="109">
        <f t="shared" si="333"/>
        <v>1</v>
      </c>
      <c r="AD33" s="109">
        <f t="shared" si="334"/>
        <v>1</v>
      </c>
      <c r="AE33" s="109">
        <f t="shared" si="335"/>
        <v>17</v>
      </c>
      <c r="AF33" s="110">
        <f t="shared" si="336"/>
        <v>17</v>
      </c>
      <c r="AG33" s="96">
        <f>DANE!AY34</f>
        <v>43651</v>
      </c>
      <c r="AH33" s="95">
        <v>3</v>
      </c>
      <c r="AI33" s="95">
        <v>3</v>
      </c>
      <c r="AJ33" s="95">
        <v>3</v>
      </c>
      <c r="AK33" s="95">
        <v>3</v>
      </c>
      <c r="AL33" s="95">
        <v>3</v>
      </c>
      <c r="AM33" s="95">
        <v>3</v>
      </c>
      <c r="AN33" s="95">
        <v>1</v>
      </c>
      <c r="AO33" s="95">
        <v>1</v>
      </c>
      <c r="AP33" s="95">
        <v>2</v>
      </c>
      <c r="AQ33" s="95">
        <v>3</v>
      </c>
      <c r="AR33" s="95">
        <v>3</v>
      </c>
      <c r="AS33" s="95">
        <v>3</v>
      </c>
      <c r="AT33" s="95">
        <v>4</v>
      </c>
      <c r="AU33" s="107">
        <v>13</v>
      </c>
      <c r="AV33" s="108">
        <f t="shared" si="277"/>
        <v>1</v>
      </c>
      <c r="AW33" s="109">
        <f t="shared" si="278"/>
        <v>1</v>
      </c>
      <c r="AX33" s="109">
        <f t="shared" si="279"/>
        <v>1</v>
      </c>
      <c r="AY33" s="109">
        <f t="shared" si="280"/>
        <v>1</v>
      </c>
      <c r="AZ33" s="109">
        <f t="shared" si="281"/>
        <v>1</v>
      </c>
      <c r="BA33" s="109">
        <f t="shared" si="282"/>
        <v>1</v>
      </c>
      <c r="BB33" s="109">
        <f t="shared" si="283"/>
        <v>1</v>
      </c>
      <c r="BC33" s="109">
        <f t="shared" si="284"/>
        <v>1</v>
      </c>
      <c r="BD33" s="109">
        <f t="shared" si="285"/>
        <v>2</v>
      </c>
      <c r="BE33" s="109">
        <f t="shared" si="286"/>
        <v>1</v>
      </c>
      <c r="BF33" s="109">
        <f t="shared" si="287"/>
        <v>1</v>
      </c>
      <c r="BG33" s="109">
        <f t="shared" si="288"/>
        <v>1</v>
      </c>
      <c r="BH33" s="109">
        <f t="shared" si="289"/>
        <v>0</v>
      </c>
      <c r="BI33" s="109">
        <f t="shared" si="290"/>
        <v>13</v>
      </c>
      <c r="BJ33" s="110">
        <f t="shared" si="291"/>
        <v>13</v>
      </c>
      <c r="BK33" s="96">
        <f>DANE!CF34</f>
        <v>43700</v>
      </c>
      <c r="BL33" s="95">
        <v>4</v>
      </c>
      <c r="BM33" s="95">
        <v>4</v>
      </c>
      <c r="BN33" s="95">
        <v>4</v>
      </c>
      <c r="BO33" s="95">
        <v>3</v>
      </c>
      <c r="BP33" s="95">
        <v>4</v>
      </c>
      <c r="BQ33" s="95">
        <v>4</v>
      </c>
      <c r="BR33" s="95">
        <v>0</v>
      </c>
      <c r="BS33" s="95">
        <v>1</v>
      </c>
      <c r="BT33" s="95">
        <v>3</v>
      </c>
      <c r="BU33" s="95">
        <v>3</v>
      </c>
      <c r="BV33" s="95">
        <v>3</v>
      </c>
      <c r="BW33" s="95">
        <v>4</v>
      </c>
      <c r="BX33" s="95">
        <v>4</v>
      </c>
      <c r="BY33" s="107">
        <v>13</v>
      </c>
      <c r="BZ33" s="108">
        <f t="shared" si="292"/>
        <v>0</v>
      </c>
      <c r="CA33" s="109">
        <f t="shared" si="293"/>
        <v>0</v>
      </c>
      <c r="CB33" s="109">
        <f t="shared" si="294"/>
        <v>0</v>
      </c>
      <c r="CC33" s="109">
        <f t="shared" si="295"/>
        <v>1</v>
      </c>
      <c r="CD33" s="109">
        <f t="shared" si="296"/>
        <v>0</v>
      </c>
      <c r="CE33" s="109">
        <f t="shared" si="297"/>
        <v>0</v>
      </c>
      <c r="CF33" s="109">
        <f t="shared" si="298"/>
        <v>0</v>
      </c>
      <c r="CG33" s="109">
        <f t="shared" si="299"/>
        <v>1</v>
      </c>
      <c r="CH33" s="109">
        <f t="shared" si="300"/>
        <v>1</v>
      </c>
      <c r="CI33" s="109">
        <f t="shared" si="301"/>
        <v>1</v>
      </c>
      <c r="CJ33" s="109">
        <f t="shared" si="302"/>
        <v>1</v>
      </c>
      <c r="CK33" s="109">
        <f t="shared" si="303"/>
        <v>0</v>
      </c>
      <c r="CL33" s="109">
        <f t="shared" si="304"/>
        <v>0</v>
      </c>
      <c r="CM33" s="109">
        <f t="shared" si="305"/>
        <v>5</v>
      </c>
      <c r="CN33" s="110">
        <f t="shared" si="306"/>
        <v>5</v>
      </c>
      <c r="CO33" s="96">
        <f>DANE!DM34</f>
        <v>43742</v>
      </c>
      <c r="CP33" s="95">
        <v>3</v>
      </c>
      <c r="CQ33" s="95">
        <v>3</v>
      </c>
      <c r="CR33" s="95">
        <v>3</v>
      </c>
      <c r="CS33" s="95">
        <v>2</v>
      </c>
      <c r="CT33" s="95">
        <v>3</v>
      </c>
      <c r="CU33" s="95">
        <v>3</v>
      </c>
      <c r="CV33" s="95">
        <v>1</v>
      </c>
      <c r="CW33" s="95">
        <v>2</v>
      </c>
      <c r="CX33" s="95">
        <v>2</v>
      </c>
      <c r="CY33" s="95">
        <v>2</v>
      </c>
      <c r="CZ33" s="95">
        <v>2</v>
      </c>
      <c r="DA33" s="95">
        <v>3</v>
      </c>
      <c r="DB33" s="95">
        <v>4</v>
      </c>
      <c r="DC33" s="107">
        <v>13</v>
      </c>
      <c r="DD33" s="108">
        <f t="shared" si="307"/>
        <v>1</v>
      </c>
      <c r="DE33" s="109">
        <f t="shared" si="308"/>
        <v>1</v>
      </c>
      <c r="DF33" s="109">
        <f t="shared" si="309"/>
        <v>1</v>
      </c>
      <c r="DG33" s="109">
        <f t="shared" si="310"/>
        <v>2</v>
      </c>
      <c r="DH33" s="109">
        <f t="shared" si="311"/>
        <v>1</v>
      </c>
      <c r="DI33" s="109">
        <f t="shared" si="312"/>
        <v>1</v>
      </c>
      <c r="DJ33" s="109">
        <f t="shared" si="313"/>
        <v>1</v>
      </c>
      <c r="DK33" s="109">
        <f t="shared" si="314"/>
        <v>2</v>
      </c>
      <c r="DL33" s="109">
        <f t="shared" si="315"/>
        <v>2</v>
      </c>
      <c r="DM33" s="109">
        <f t="shared" si="316"/>
        <v>2</v>
      </c>
      <c r="DN33" s="109">
        <f t="shared" si="317"/>
        <v>2</v>
      </c>
      <c r="DO33" s="109">
        <f t="shared" si="318"/>
        <v>1</v>
      </c>
      <c r="DP33" s="109">
        <f t="shared" si="319"/>
        <v>0</v>
      </c>
      <c r="DQ33" s="109">
        <f t="shared" si="320"/>
        <v>17</v>
      </c>
      <c r="DR33" s="110">
        <f t="shared" si="321"/>
        <v>17</v>
      </c>
    </row>
    <row r="34" spans="1:122">
      <c r="A34" s="99" t="s">
        <v>39</v>
      </c>
      <c r="B34" s="100" t="str">
        <f>DANE!B35</f>
        <v>52NI</v>
      </c>
      <c r="C34" s="106">
        <f>DANE!H35</f>
        <v>43648</v>
      </c>
      <c r="D34" s="95">
        <v>2</v>
      </c>
      <c r="E34" s="95">
        <v>2</v>
      </c>
      <c r="F34" s="95">
        <v>2</v>
      </c>
      <c r="G34" s="95">
        <v>2</v>
      </c>
      <c r="H34" s="95">
        <v>2</v>
      </c>
      <c r="I34" s="95">
        <v>2</v>
      </c>
      <c r="J34" s="95">
        <v>2</v>
      </c>
      <c r="K34" s="95">
        <v>2</v>
      </c>
      <c r="L34" s="95">
        <v>1</v>
      </c>
      <c r="M34" s="95">
        <v>2</v>
      </c>
      <c r="N34" s="95">
        <v>1</v>
      </c>
      <c r="O34" s="95">
        <v>2</v>
      </c>
      <c r="P34" s="95">
        <v>2</v>
      </c>
      <c r="Q34" s="107">
        <v>13</v>
      </c>
      <c r="R34" s="108">
        <f t="shared" si="322"/>
        <v>2</v>
      </c>
      <c r="S34" s="109">
        <f t="shared" si="323"/>
        <v>2</v>
      </c>
      <c r="T34" s="109">
        <f t="shared" si="324"/>
        <v>2</v>
      </c>
      <c r="U34" s="109">
        <f t="shared" si="325"/>
        <v>2</v>
      </c>
      <c r="V34" s="109">
        <f t="shared" si="326"/>
        <v>2</v>
      </c>
      <c r="W34" s="109">
        <f t="shared" si="327"/>
        <v>2</v>
      </c>
      <c r="X34" s="109">
        <f t="shared" si="328"/>
        <v>2</v>
      </c>
      <c r="Y34" s="109">
        <f t="shared" si="329"/>
        <v>2</v>
      </c>
      <c r="Z34" s="109">
        <f t="shared" si="330"/>
        <v>3</v>
      </c>
      <c r="AA34" s="109">
        <f t="shared" si="331"/>
        <v>2</v>
      </c>
      <c r="AB34" s="109">
        <f t="shared" si="332"/>
        <v>3</v>
      </c>
      <c r="AC34" s="109">
        <f t="shared" si="333"/>
        <v>2</v>
      </c>
      <c r="AD34" s="109">
        <f t="shared" si="334"/>
        <v>2</v>
      </c>
      <c r="AE34" s="109">
        <f t="shared" si="335"/>
        <v>28</v>
      </c>
      <c r="AF34" s="110">
        <f t="shared" si="336"/>
        <v>28</v>
      </c>
      <c r="AG34" s="96">
        <f>DANE!AY35</f>
        <v>43673</v>
      </c>
      <c r="AH34" s="95">
        <v>2</v>
      </c>
      <c r="AI34" s="95">
        <v>2</v>
      </c>
      <c r="AJ34" s="95">
        <v>2</v>
      </c>
      <c r="AK34" s="95">
        <v>2</v>
      </c>
      <c r="AL34" s="95">
        <v>2</v>
      </c>
      <c r="AM34" s="95">
        <v>2</v>
      </c>
      <c r="AN34" s="95">
        <v>1</v>
      </c>
      <c r="AO34" s="95">
        <v>2</v>
      </c>
      <c r="AP34" s="95">
        <v>2</v>
      </c>
      <c r="AQ34" s="95">
        <v>2</v>
      </c>
      <c r="AR34" s="95">
        <v>1</v>
      </c>
      <c r="AS34" s="95">
        <v>2</v>
      </c>
      <c r="AT34" s="95">
        <v>2</v>
      </c>
      <c r="AU34" s="107">
        <v>13</v>
      </c>
      <c r="AV34" s="108">
        <f t="shared" si="277"/>
        <v>2</v>
      </c>
      <c r="AW34" s="109">
        <f t="shared" si="278"/>
        <v>2</v>
      </c>
      <c r="AX34" s="109">
        <f t="shared" si="279"/>
        <v>2</v>
      </c>
      <c r="AY34" s="109">
        <f t="shared" si="280"/>
        <v>2</v>
      </c>
      <c r="AZ34" s="109">
        <f t="shared" si="281"/>
        <v>2</v>
      </c>
      <c r="BA34" s="109">
        <f t="shared" si="282"/>
        <v>2</v>
      </c>
      <c r="BB34" s="109">
        <f t="shared" si="283"/>
        <v>1</v>
      </c>
      <c r="BC34" s="109">
        <f t="shared" si="284"/>
        <v>2</v>
      </c>
      <c r="BD34" s="109">
        <f t="shared" si="285"/>
        <v>2</v>
      </c>
      <c r="BE34" s="109">
        <f t="shared" si="286"/>
        <v>2</v>
      </c>
      <c r="BF34" s="109">
        <f t="shared" si="287"/>
        <v>3</v>
      </c>
      <c r="BG34" s="109">
        <f t="shared" si="288"/>
        <v>2</v>
      </c>
      <c r="BH34" s="109">
        <f t="shared" si="289"/>
        <v>2</v>
      </c>
      <c r="BI34" s="109">
        <f t="shared" si="290"/>
        <v>26</v>
      </c>
      <c r="BJ34" s="110">
        <f t="shared" si="291"/>
        <v>26</v>
      </c>
      <c r="BK34" s="96">
        <f>DANE!CF35</f>
        <v>43732</v>
      </c>
      <c r="BL34" s="95">
        <v>2</v>
      </c>
      <c r="BM34" s="95">
        <v>2</v>
      </c>
      <c r="BN34" s="95">
        <v>2</v>
      </c>
      <c r="BO34" s="95">
        <v>3</v>
      </c>
      <c r="BP34" s="95">
        <v>2</v>
      </c>
      <c r="BQ34" s="95">
        <v>2</v>
      </c>
      <c r="BR34" s="95">
        <v>1</v>
      </c>
      <c r="BS34" s="95">
        <v>2</v>
      </c>
      <c r="BT34" s="95">
        <v>2</v>
      </c>
      <c r="BU34" s="95">
        <v>2</v>
      </c>
      <c r="BV34" s="95">
        <v>2</v>
      </c>
      <c r="BW34" s="95">
        <v>2</v>
      </c>
      <c r="BX34" s="95">
        <v>3</v>
      </c>
      <c r="BY34" s="107">
        <v>13</v>
      </c>
      <c r="BZ34" s="108">
        <f t="shared" si="292"/>
        <v>2</v>
      </c>
      <c r="CA34" s="109">
        <f t="shared" si="293"/>
        <v>2</v>
      </c>
      <c r="CB34" s="109">
        <f t="shared" si="294"/>
        <v>2</v>
      </c>
      <c r="CC34" s="109">
        <f t="shared" si="295"/>
        <v>1</v>
      </c>
      <c r="CD34" s="109">
        <f t="shared" si="296"/>
        <v>2</v>
      </c>
      <c r="CE34" s="109">
        <f t="shared" si="297"/>
        <v>2</v>
      </c>
      <c r="CF34" s="109">
        <f t="shared" si="298"/>
        <v>1</v>
      </c>
      <c r="CG34" s="109">
        <f t="shared" si="299"/>
        <v>2</v>
      </c>
      <c r="CH34" s="109">
        <f t="shared" si="300"/>
        <v>2</v>
      </c>
      <c r="CI34" s="109">
        <f t="shared" si="301"/>
        <v>2</v>
      </c>
      <c r="CJ34" s="109">
        <f t="shared" si="302"/>
        <v>2</v>
      </c>
      <c r="CK34" s="109">
        <f t="shared" si="303"/>
        <v>2</v>
      </c>
      <c r="CL34" s="109">
        <f t="shared" si="304"/>
        <v>1</v>
      </c>
      <c r="CM34" s="109">
        <f t="shared" si="305"/>
        <v>23</v>
      </c>
      <c r="CN34" s="110">
        <f t="shared" si="306"/>
        <v>23</v>
      </c>
      <c r="CO34" s="96">
        <f>DANE!DM35</f>
        <v>43787</v>
      </c>
      <c r="CP34" s="95">
        <v>4</v>
      </c>
      <c r="CQ34" s="95">
        <v>4</v>
      </c>
      <c r="CR34" s="95">
        <v>4</v>
      </c>
      <c r="CS34" s="95">
        <v>4</v>
      </c>
      <c r="CT34" s="95">
        <v>4</v>
      </c>
      <c r="CU34" s="95">
        <v>4</v>
      </c>
      <c r="CV34" s="95">
        <v>2</v>
      </c>
      <c r="CW34" s="95">
        <v>2</v>
      </c>
      <c r="CX34" s="95">
        <v>4</v>
      </c>
      <c r="CY34" s="95">
        <v>3</v>
      </c>
      <c r="CZ34" s="95">
        <v>3</v>
      </c>
      <c r="DA34" s="95">
        <v>4</v>
      </c>
      <c r="DB34" s="95">
        <v>4</v>
      </c>
      <c r="DC34" s="107">
        <v>13</v>
      </c>
      <c r="DD34" s="108">
        <f t="shared" si="307"/>
        <v>0</v>
      </c>
      <c r="DE34" s="109">
        <f t="shared" si="308"/>
        <v>0</v>
      </c>
      <c r="DF34" s="109">
        <f t="shared" si="309"/>
        <v>0</v>
      </c>
      <c r="DG34" s="109">
        <f t="shared" si="310"/>
        <v>0</v>
      </c>
      <c r="DH34" s="109">
        <f t="shared" si="311"/>
        <v>0</v>
      </c>
      <c r="DI34" s="109">
        <f t="shared" si="312"/>
        <v>0</v>
      </c>
      <c r="DJ34" s="109">
        <f t="shared" si="313"/>
        <v>2</v>
      </c>
      <c r="DK34" s="109">
        <f t="shared" si="314"/>
        <v>2</v>
      </c>
      <c r="DL34" s="109">
        <f t="shared" si="315"/>
        <v>0</v>
      </c>
      <c r="DM34" s="109">
        <f t="shared" si="316"/>
        <v>1</v>
      </c>
      <c r="DN34" s="109">
        <f t="shared" si="317"/>
        <v>1</v>
      </c>
      <c r="DO34" s="109">
        <f t="shared" si="318"/>
        <v>0</v>
      </c>
      <c r="DP34" s="109">
        <f t="shared" si="319"/>
        <v>0</v>
      </c>
      <c r="DQ34" s="109">
        <f t="shared" si="320"/>
        <v>6</v>
      </c>
      <c r="DR34" s="110">
        <f t="shared" si="321"/>
        <v>6</v>
      </c>
    </row>
    <row r="35" spans="1:122">
      <c r="A35" s="99" t="s">
        <v>40</v>
      </c>
      <c r="B35" s="100" t="str">
        <f>DANE!B36</f>
        <v>63KE</v>
      </c>
      <c r="C35" s="106">
        <f>DANE!H36</f>
        <v>43615</v>
      </c>
      <c r="D35" s="95">
        <v>2</v>
      </c>
      <c r="E35" s="95">
        <v>2</v>
      </c>
      <c r="F35" s="95">
        <v>2</v>
      </c>
      <c r="G35" s="95">
        <v>2</v>
      </c>
      <c r="H35" s="95">
        <v>2</v>
      </c>
      <c r="I35" s="95">
        <v>2</v>
      </c>
      <c r="J35" s="95">
        <v>1</v>
      </c>
      <c r="K35" s="95">
        <v>3</v>
      </c>
      <c r="L35" s="95">
        <v>2</v>
      </c>
      <c r="M35" s="95">
        <v>2</v>
      </c>
      <c r="N35" s="95">
        <v>2</v>
      </c>
      <c r="O35" s="95">
        <v>2</v>
      </c>
      <c r="P35" s="95">
        <v>2</v>
      </c>
      <c r="Q35" s="107">
        <v>13</v>
      </c>
      <c r="R35" s="108">
        <f t="shared" si="322"/>
        <v>2</v>
      </c>
      <c r="S35" s="109">
        <f t="shared" si="323"/>
        <v>2</v>
      </c>
      <c r="T35" s="109">
        <f t="shared" si="324"/>
        <v>2</v>
      </c>
      <c r="U35" s="109">
        <f t="shared" si="325"/>
        <v>2</v>
      </c>
      <c r="V35" s="109">
        <f t="shared" si="326"/>
        <v>2</v>
      </c>
      <c r="W35" s="109">
        <f t="shared" si="327"/>
        <v>2</v>
      </c>
      <c r="X35" s="109">
        <f t="shared" si="328"/>
        <v>1</v>
      </c>
      <c r="Y35" s="109">
        <f t="shared" si="329"/>
        <v>3</v>
      </c>
      <c r="Z35" s="109">
        <f t="shared" si="330"/>
        <v>2</v>
      </c>
      <c r="AA35" s="109">
        <f t="shared" si="331"/>
        <v>2</v>
      </c>
      <c r="AB35" s="109">
        <f t="shared" si="332"/>
        <v>2</v>
      </c>
      <c r="AC35" s="109">
        <f t="shared" si="333"/>
        <v>2</v>
      </c>
      <c r="AD35" s="109">
        <f t="shared" si="334"/>
        <v>2</v>
      </c>
      <c r="AE35" s="109">
        <f t="shared" si="335"/>
        <v>26</v>
      </c>
      <c r="AF35" s="110">
        <f t="shared" si="336"/>
        <v>26</v>
      </c>
      <c r="AG35" s="96">
        <f>DANE!AY36</f>
        <v>43637</v>
      </c>
      <c r="AH35" s="95">
        <v>2</v>
      </c>
      <c r="AI35" s="95">
        <v>2</v>
      </c>
      <c r="AJ35" s="95">
        <v>2</v>
      </c>
      <c r="AK35" s="95">
        <v>3</v>
      </c>
      <c r="AL35" s="95">
        <v>3</v>
      </c>
      <c r="AM35" s="95">
        <v>2</v>
      </c>
      <c r="AN35" s="95">
        <v>1</v>
      </c>
      <c r="AO35" s="95">
        <v>2</v>
      </c>
      <c r="AP35" s="95">
        <v>2</v>
      </c>
      <c r="AQ35" s="95">
        <v>2</v>
      </c>
      <c r="AR35" s="95">
        <v>2</v>
      </c>
      <c r="AS35" s="95">
        <v>2</v>
      </c>
      <c r="AT35" s="95">
        <v>2</v>
      </c>
      <c r="AU35" s="107">
        <v>13</v>
      </c>
      <c r="AV35" s="108">
        <f t="shared" si="277"/>
        <v>2</v>
      </c>
      <c r="AW35" s="109">
        <f t="shared" si="278"/>
        <v>2</v>
      </c>
      <c r="AX35" s="109">
        <f t="shared" si="279"/>
        <v>2</v>
      </c>
      <c r="AY35" s="109">
        <f t="shared" si="280"/>
        <v>1</v>
      </c>
      <c r="AZ35" s="109">
        <f t="shared" si="281"/>
        <v>1</v>
      </c>
      <c r="BA35" s="109">
        <f t="shared" si="282"/>
        <v>2</v>
      </c>
      <c r="BB35" s="109">
        <f t="shared" si="283"/>
        <v>1</v>
      </c>
      <c r="BC35" s="109">
        <f t="shared" si="284"/>
        <v>2</v>
      </c>
      <c r="BD35" s="109">
        <f t="shared" si="285"/>
        <v>2</v>
      </c>
      <c r="BE35" s="109">
        <f t="shared" si="286"/>
        <v>2</v>
      </c>
      <c r="BF35" s="109">
        <f t="shared" si="287"/>
        <v>2</v>
      </c>
      <c r="BG35" s="109">
        <f t="shared" si="288"/>
        <v>2</v>
      </c>
      <c r="BH35" s="109">
        <f t="shared" si="289"/>
        <v>2</v>
      </c>
      <c r="BI35" s="109">
        <f t="shared" si="290"/>
        <v>23</v>
      </c>
      <c r="BJ35" s="110">
        <f t="shared" si="291"/>
        <v>23</v>
      </c>
      <c r="BK35" s="96">
        <f>DANE!CF36</f>
        <v>43728</v>
      </c>
      <c r="BL35" s="95">
        <v>2</v>
      </c>
      <c r="BM35" s="95">
        <v>2</v>
      </c>
      <c r="BN35" s="95">
        <v>3</v>
      </c>
      <c r="BO35" s="95">
        <v>3</v>
      </c>
      <c r="BP35" s="95">
        <v>2</v>
      </c>
      <c r="BQ35" s="95">
        <v>2</v>
      </c>
      <c r="BR35" s="95">
        <v>2</v>
      </c>
      <c r="BS35" s="95">
        <v>2</v>
      </c>
      <c r="BT35" s="95">
        <v>2</v>
      </c>
      <c r="BU35" s="95">
        <v>3</v>
      </c>
      <c r="BV35" s="95">
        <v>1</v>
      </c>
      <c r="BW35" s="95">
        <v>2</v>
      </c>
      <c r="BX35" s="95">
        <v>3</v>
      </c>
      <c r="BY35" s="107">
        <v>13</v>
      </c>
      <c r="BZ35" s="108">
        <f t="shared" si="292"/>
        <v>2</v>
      </c>
      <c r="CA35" s="109">
        <f t="shared" si="293"/>
        <v>2</v>
      </c>
      <c r="CB35" s="109">
        <f t="shared" si="294"/>
        <v>1</v>
      </c>
      <c r="CC35" s="109">
        <f t="shared" si="295"/>
        <v>1</v>
      </c>
      <c r="CD35" s="109">
        <f t="shared" si="296"/>
        <v>2</v>
      </c>
      <c r="CE35" s="109">
        <f t="shared" si="297"/>
        <v>2</v>
      </c>
      <c r="CF35" s="109">
        <f t="shared" si="298"/>
        <v>2</v>
      </c>
      <c r="CG35" s="109">
        <f t="shared" si="299"/>
        <v>2</v>
      </c>
      <c r="CH35" s="109">
        <f t="shared" si="300"/>
        <v>2</v>
      </c>
      <c r="CI35" s="109">
        <f t="shared" si="301"/>
        <v>1</v>
      </c>
      <c r="CJ35" s="109">
        <f t="shared" si="302"/>
        <v>3</v>
      </c>
      <c r="CK35" s="109">
        <f t="shared" si="303"/>
        <v>2</v>
      </c>
      <c r="CL35" s="109">
        <f t="shared" si="304"/>
        <v>1</v>
      </c>
      <c r="CM35" s="109">
        <f t="shared" si="305"/>
        <v>23</v>
      </c>
      <c r="CN35" s="110">
        <f t="shared" si="306"/>
        <v>23</v>
      </c>
      <c r="CO35" s="96">
        <f>DANE!DM36</f>
        <v>43819</v>
      </c>
      <c r="CP35" s="95">
        <v>3</v>
      </c>
      <c r="CQ35" s="95">
        <v>3</v>
      </c>
      <c r="CR35" s="95">
        <v>4</v>
      </c>
      <c r="CS35" s="95">
        <v>4</v>
      </c>
      <c r="CT35" s="95">
        <v>4</v>
      </c>
      <c r="CU35" s="95">
        <v>4</v>
      </c>
      <c r="CV35" s="95">
        <v>1</v>
      </c>
      <c r="CW35" s="95">
        <v>2</v>
      </c>
      <c r="CX35" s="95">
        <v>3</v>
      </c>
      <c r="CY35" s="95">
        <v>3</v>
      </c>
      <c r="CZ35" s="95">
        <v>2</v>
      </c>
      <c r="DA35" s="95">
        <v>4</v>
      </c>
      <c r="DB35" s="95">
        <v>4</v>
      </c>
      <c r="DC35" s="107">
        <v>13</v>
      </c>
      <c r="DD35" s="108">
        <f t="shared" si="307"/>
        <v>1</v>
      </c>
      <c r="DE35" s="109">
        <f t="shared" si="308"/>
        <v>1</v>
      </c>
      <c r="DF35" s="109">
        <f t="shared" si="309"/>
        <v>0</v>
      </c>
      <c r="DG35" s="109">
        <f t="shared" si="310"/>
        <v>0</v>
      </c>
      <c r="DH35" s="109">
        <f t="shared" si="311"/>
        <v>0</v>
      </c>
      <c r="DI35" s="109">
        <f t="shared" si="312"/>
        <v>0</v>
      </c>
      <c r="DJ35" s="109">
        <f t="shared" si="313"/>
        <v>1</v>
      </c>
      <c r="DK35" s="109">
        <f t="shared" si="314"/>
        <v>2</v>
      </c>
      <c r="DL35" s="109">
        <f t="shared" si="315"/>
        <v>1</v>
      </c>
      <c r="DM35" s="109">
        <f t="shared" si="316"/>
        <v>1</v>
      </c>
      <c r="DN35" s="109">
        <f t="shared" si="317"/>
        <v>2</v>
      </c>
      <c r="DO35" s="109">
        <f t="shared" si="318"/>
        <v>0</v>
      </c>
      <c r="DP35" s="109">
        <f t="shared" si="319"/>
        <v>0</v>
      </c>
      <c r="DQ35" s="109">
        <f t="shared" si="320"/>
        <v>9</v>
      </c>
      <c r="DR35" s="110">
        <f t="shared" si="321"/>
        <v>9</v>
      </c>
    </row>
    <row r="36" spans="1:122">
      <c r="A36" s="99" t="s">
        <v>41</v>
      </c>
      <c r="B36" s="100" t="str">
        <f>DANE!B37</f>
        <v>81KS</v>
      </c>
      <c r="C36" s="106">
        <f>DANE!H37</f>
        <v>43368</v>
      </c>
      <c r="D36" s="95">
        <v>0</v>
      </c>
      <c r="E36" s="95">
        <v>0</v>
      </c>
      <c r="F36" s="95">
        <v>0</v>
      </c>
      <c r="G36" s="95">
        <v>0</v>
      </c>
      <c r="H36" s="95">
        <v>0</v>
      </c>
      <c r="I36" s="95">
        <v>0</v>
      </c>
      <c r="J36" s="95">
        <v>3</v>
      </c>
      <c r="K36" s="95">
        <v>3</v>
      </c>
      <c r="L36" s="95">
        <v>2</v>
      </c>
      <c r="M36" s="95">
        <v>1</v>
      </c>
      <c r="N36" s="95">
        <v>0</v>
      </c>
      <c r="O36" s="95">
        <v>0</v>
      </c>
      <c r="P36" s="95">
        <v>1</v>
      </c>
      <c r="Q36" s="107">
        <v>13</v>
      </c>
      <c r="R36" s="108">
        <f t="shared" si="322"/>
        <v>4</v>
      </c>
      <c r="S36" s="109">
        <f t="shared" si="323"/>
        <v>4</v>
      </c>
      <c r="T36" s="109">
        <f t="shared" si="324"/>
        <v>4</v>
      </c>
      <c r="U36" s="109">
        <f t="shared" si="325"/>
        <v>4</v>
      </c>
      <c r="V36" s="109">
        <f t="shared" si="326"/>
        <v>4</v>
      </c>
      <c r="W36" s="109">
        <f t="shared" si="327"/>
        <v>4</v>
      </c>
      <c r="X36" s="109">
        <f t="shared" si="328"/>
        <v>3</v>
      </c>
      <c r="Y36" s="109">
        <f t="shared" si="329"/>
        <v>3</v>
      </c>
      <c r="Z36" s="109">
        <f t="shared" si="330"/>
        <v>2</v>
      </c>
      <c r="AA36" s="109">
        <f t="shared" si="331"/>
        <v>3</v>
      </c>
      <c r="AB36" s="109">
        <f t="shared" si="332"/>
        <v>4</v>
      </c>
      <c r="AC36" s="109">
        <f t="shared" si="333"/>
        <v>4</v>
      </c>
      <c r="AD36" s="109">
        <f t="shared" si="334"/>
        <v>3</v>
      </c>
      <c r="AE36" s="109">
        <f t="shared" si="335"/>
        <v>46</v>
      </c>
      <c r="AF36" s="110">
        <f t="shared" si="336"/>
        <v>46</v>
      </c>
      <c r="AG36" s="96">
        <f>DANE!AY37</f>
        <v>43389</v>
      </c>
      <c r="AH36" s="95">
        <v>2</v>
      </c>
      <c r="AI36" s="95">
        <v>2</v>
      </c>
      <c r="AJ36" s="95">
        <v>2</v>
      </c>
      <c r="AK36" s="95">
        <v>2</v>
      </c>
      <c r="AL36" s="95">
        <v>2</v>
      </c>
      <c r="AM36" s="95">
        <v>2</v>
      </c>
      <c r="AN36" s="95">
        <v>3</v>
      </c>
      <c r="AO36" s="95">
        <v>3</v>
      </c>
      <c r="AP36" s="95">
        <v>2</v>
      </c>
      <c r="AQ36" s="95">
        <v>1</v>
      </c>
      <c r="AR36" s="95">
        <v>0</v>
      </c>
      <c r="AS36" s="95">
        <v>1</v>
      </c>
      <c r="AT36" s="95">
        <v>1</v>
      </c>
      <c r="AU36" s="107">
        <v>13</v>
      </c>
      <c r="AV36" s="108">
        <f t="shared" si="277"/>
        <v>2</v>
      </c>
      <c r="AW36" s="109">
        <f t="shared" si="278"/>
        <v>2</v>
      </c>
      <c r="AX36" s="109">
        <f t="shared" si="279"/>
        <v>2</v>
      </c>
      <c r="AY36" s="109">
        <f t="shared" si="280"/>
        <v>2</v>
      </c>
      <c r="AZ36" s="109">
        <f t="shared" si="281"/>
        <v>2</v>
      </c>
      <c r="BA36" s="109">
        <f t="shared" si="282"/>
        <v>2</v>
      </c>
      <c r="BB36" s="109">
        <f t="shared" si="283"/>
        <v>3</v>
      </c>
      <c r="BC36" s="109">
        <f t="shared" si="284"/>
        <v>3</v>
      </c>
      <c r="BD36" s="109">
        <f t="shared" si="285"/>
        <v>2</v>
      </c>
      <c r="BE36" s="109">
        <f t="shared" si="286"/>
        <v>3</v>
      </c>
      <c r="BF36" s="109">
        <f t="shared" si="287"/>
        <v>4</v>
      </c>
      <c r="BG36" s="109">
        <f t="shared" si="288"/>
        <v>3</v>
      </c>
      <c r="BH36" s="109">
        <f t="shared" si="289"/>
        <v>3</v>
      </c>
      <c r="BI36" s="109">
        <f t="shared" si="290"/>
        <v>33</v>
      </c>
      <c r="BJ36" s="110">
        <f t="shared" si="291"/>
        <v>33</v>
      </c>
      <c r="BK36" s="96">
        <f>DANE!CF37</f>
        <v>43445</v>
      </c>
      <c r="BL36" s="95">
        <v>1</v>
      </c>
      <c r="BM36" s="95">
        <v>2</v>
      </c>
      <c r="BN36" s="95">
        <v>2</v>
      </c>
      <c r="BO36" s="95">
        <v>2</v>
      </c>
      <c r="BP36" s="95">
        <v>2</v>
      </c>
      <c r="BQ36" s="95">
        <v>2</v>
      </c>
      <c r="BR36" s="95">
        <v>4</v>
      </c>
      <c r="BS36" s="95">
        <v>4</v>
      </c>
      <c r="BT36" s="95">
        <v>2</v>
      </c>
      <c r="BU36" s="95">
        <v>2</v>
      </c>
      <c r="BV36" s="95">
        <v>2</v>
      </c>
      <c r="BW36" s="95">
        <v>2</v>
      </c>
      <c r="BX36" s="95">
        <v>2</v>
      </c>
      <c r="BY36" s="107">
        <v>13</v>
      </c>
      <c r="BZ36" s="108">
        <f t="shared" si="292"/>
        <v>3</v>
      </c>
      <c r="CA36" s="109">
        <f t="shared" si="293"/>
        <v>2</v>
      </c>
      <c r="CB36" s="109">
        <f t="shared" si="294"/>
        <v>2</v>
      </c>
      <c r="CC36" s="109">
        <f t="shared" si="295"/>
        <v>2</v>
      </c>
      <c r="CD36" s="109">
        <f t="shared" si="296"/>
        <v>2</v>
      </c>
      <c r="CE36" s="109">
        <f t="shared" si="297"/>
        <v>2</v>
      </c>
      <c r="CF36" s="109">
        <f t="shared" si="298"/>
        <v>4</v>
      </c>
      <c r="CG36" s="109">
        <f t="shared" si="299"/>
        <v>4</v>
      </c>
      <c r="CH36" s="109">
        <f t="shared" si="300"/>
        <v>2</v>
      </c>
      <c r="CI36" s="109">
        <f t="shared" si="301"/>
        <v>2</v>
      </c>
      <c r="CJ36" s="109">
        <f t="shared" si="302"/>
        <v>2</v>
      </c>
      <c r="CK36" s="109">
        <f t="shared" si="303"/>
        <v>2</v>
      </c>
      <c r="CL36" s="109">
        <f t="shared" si="304"/>
        <v>2</v>
      </c>
      <c r="CM36" s="109">
        <f t="shared" si="305"/>
        <v>31</v>
      </c>
      <c r="CN36" s="110">
        <f t="shared" si="306"/>
        <v>31</v>
      </c>
      <c r="CO36" s="96">
        <f>DANE!DM37</f>
        <v>43487</v>
      </c>
      <c r="CP36" s="95">
        <v>1</v>
      </c>
      <c r="CQ36" s="95">
        <v>1</v>
      </c>
      <c r="CR36" s="95">
        <v>1</v>
      </c>
      <c r="CS36" s="95">
        <v>1</v>
      </c>
      <c r="CT36" s="95">
        <v>1</v>
      </c>
      <c r="CU36" s="95">
        <v>1</v>
      </c>
      <c r="CV36" s="95">
        <v>3</v>
      </c>
      <c r="CW36" s="95">
        <v>3</v>
      </c>
      <c r="CX36" s="95">
        <v>1</v>
      </c>
      <c r="CY36" s="95">
        <v>1</v>
      </c>
      <c r="CZ36" s="95">
        <v>1</v>
      </c>
      <c r="DA36" s="95">
        <v>1</v>
      </c>
      <c r="DB36" s="95">
        <v>1</v>
      </c>
      <c r="DC36" s="107">
        <v>13</v>
      </c>
      <c r="DD36" s="108">
        <f t="shared" si="307"/>
        <v>3</v>
      </c>
      <c r="DE36" s="109">
        <f t="shared" si="308"/>
        <v>3</v>
      </c>
      <c r="DF36" s="109">
        <f t="shared" si="309"/>
        <v>3</v>
      </c>
      <c r="DG36" s="109">
        <f t="shared" si="310"/>
        <v>3</v>
      </c>
      <c r="DH36" s="109">
        <f t="shared" si="311"/>
        <v>3</v>
      </c>
      <c r="DI36" s="109">
        <f t="shared" si="312"/>
        <v>3</v>
      </c>
      <c r="DJ36" s="109">
        <f t="shared" si="313"/>
        <v>3</v>
      </c>
      <c r="DK36" s="109">
        <f t="shared" si="314"/>
        <v>3</v>
      </c>
      <c r="DL36" s="109">
        <f t="shared" si="315"/>
        <v>3</v>
      </c>
      <c r="DM36" s="109">
        <f t="shared" si="316"/>
        <v>3</v>
      </c>
      <c r="DN36" s="109">
        <f t="shared" si="317"/>
        <v>3</v>
      </c>
      <c r="DO36" s="109">
        <f t="shared" si="318"/>
        <v>3</v>
      </c>
      <c r="DP36" s="109">
        <f t="shared" si="319"/>
        <v>3</v>
      </c>
      <c r="DQ36" s="109">
        <f t="shared" si="320"/>
        <v>39</v>
      </c>
      <c r="DR36" s="110">
        <f t="shared" si="321"/>
        <v>39</v>
      </c>
    </row>
    <row r="37" spans="1:122">
      <c r="A37" s="99" t="s">
        <v>42</v>
      </c>
      <c r="B37" s="100" t="str">
        <f>DANE!B38</f>
        <v>82RK</v>
      </c>
      <c r="C37" s="106">
        <f>DANE!H38</f>
        <v>43417</v>
      </c>
      <c r="D37" s="95">
        <v>1</v>
      </c>
      <c r="E37" s="95">
        <v>1</v>
      </c>
      <c r="F37" s="95">
        <v>1</v>
      </c>
      <c r="G37" s="95">
        <v>1</v>
      </c>
      <c r="H37" s="95">
        <v>1</v>
      </c>
      <c r="I37" s="95">
        <v>1</v>
      </c>
      <c r="J37" s="95">
        <v>1</v>
      </c>
      <c r="K37" s="95">
        <v>2</v>
      </c>
      <c r="L37" s="95">
        <v>2</v>
      </c>
      <c r="M37" s="95">
        <v>2</v>
      </c>
      <c r="N37" s="95">
        <v>2</v>
      </c>
      <c r="O37" s="95">
        <v>2</v>
      </c>
      <c r="P37" s="95">
        <v>2</v>
      </c>
      <c r="Q37" s="107">
        <v>13</v>
      </c>
      <c r="R37" s="108">
        <f t="shared" si="322"/>
        <v>3</v>
      </c>
      <c r="S37" s="109">
        <f t="shared" si="323"/>
        <v>3</v>
      </c>
      <c r="T37" s="109">
        <f t="shared" si="324"/>
        <v>3</v>
      </c>
      <c r="U37" s="109">
        <f t="shared" si="325"/>
        <v>3</v>
      </c>
      <c r="V37" s="109">
        <f t="shared" si="326"/>
        <v>3</v>
      </c>
      <c r="W37" s="109">
        <f t="shared" si="327"/>
        <v>3</v>
      </c>
      <c r="X37" s="109">
        <f t="shared" si="328"/>
        <v>1</v>
      </c>
      <c r="Y37" s="109">
        <f t="shared" si="329"/>
        <v>2</v>
      </c>
      <c r="Z37" s="109">
        <f t="shared" si="330"/>
        <v>2</v>
      </c>
      <c r="AA37" s="109">
        <f t="shared" si="331"/>
        <v>2</v>
      </c>
      <c r="AB37" s="109">
        <f t="shared" si="332"/>
        <v>2</v>
      </c>
      <c r="AC37" s="109">
        <f t="shared" si="333"/>
        <v>2</v>
      </c>
      <c r="AD37" s="109">
        <f t="shared" si="334"/>
        <v>2</v>
      </c>
      <c r="AE37" s="109">
        <f t="shared" si="335"/>
        <v>31</v>
      </c>
      <c r="AF37" s="110">
        <f t="shared" si="336"/>
        <v>31</v>
      </c>
      <c r="AG37" s="96">
        <f>DANE!AY38</f>
        <v>43438</v>
      </c>
      <c r="AH37" s="95">
        <v>1</v>
      </c>
      <c r="AI37" s="95">
        <v>1</v>
      </c>
      <c r="AJ37" s="95">
        <v>1</v>
      </c>
      <c r="AK37" s="95">
        <v>1</v>
      </c>
      <c r="AL37" s="95">
        <v>1</v>
      </c>
      <c r="AM37" s="95">
        <v>1</v>
      </c>
      <c r="AN37" s="95">
        <v>3</v>
      </c>
      <c r="AO37" s="95">
        <v>3</v>
      </c>
      <c r="AP37" s="95">
        <v>2</v>
      </c>
      <c r="AQ37" s="95">
        <v>2</v>
      </c>
      <c r="AR37" s="95">
        <v>2</v>
      </c>
      <c r="AS37" s="95">
        <v>2</v>
      </c>
      <c r="AT37" s="95">
        <v>2</v>
      </c>
      <c r="AU37" s="107">
        <v>13</v>
      </c>
      <c r="AV37" s="108">
        <f t="shared" si="277"/>
        <v>3</v>
      </c>
      <c r="AW37" s="109">
        <f t="shared" si="278"/>
        <v>3</v>
      </c>
      <c r="AX37" s="109">
        <f t="shared" si="279"/>
        <v>3</v>
      </c>
      <c r="AY37" s="109">
        <f t="shared" si="280"/>
        <v>3</v>
      </c>
      <c r="AZ37" s="109">
        <f t="shared" si="281"/>
        <v>3</v>
      </c>
      <c r="BA37" s="109">
        <f t="shared" si="282"/>
        <v>3</v>
      </c>
      <c r="BB37" s="109">
        <f t="shared" si="283"/>
        <v>3</v>
      </c>
      <c r="BC37" s="109">
        <f t="shared" si="284"/>
        <v>3</v>
      </c>
      <c r="BD37" s="109">
        <f t="shared" si="285"/>
        <v>2</v>
      </c>
      <c r="BE37" s="109">
        <f t="shared" si="286"/>
        <v>2</v>
      </c>
      <c r="BF37" s="109">
        <f t="shared" si="287"/>
        <v>2</v>
      </c>
      <c r="BG37" s="109">
        <f t="shared" si="288"/>
        <v>2</v>
      </c>
      <c r="BH37" s="109">
        <f t="shared" si="289"/>
        <v>2</v>
      </c>
      <c r="BI37" s="109">
        <f t="shared" si="290"/>
        <v>34</v>
      </c>
      <c r="BJ37" s="110">
        <f t="shared" si="291"/>
        <v>34</v>
      </c>
      <c r="BK37" s="96">
        <f>DANE!CF38</f>
        <v>43489</v>
      </c>
      <c r="BL37" s="95">
        <v>2</v>
      </c>
      <c r="BM37" s="95">
        <v>2</v>
      </c>
      <c r="BN37" s="95">
        <v>1</v>
      </c>
      <c r="BO37" s="95">
        <v>1</v>
      </c>
      <c r="BP37" s="95">
        <v>2</v>
      </c>
      <c r="BQ37" s="95">
        <v>2</v>
      </c>
      <c r="BR37" s="95">
        <v>2</v>
      </c>
      <c r="BS37" s="95">
        <v>2</v>
      </c>
      <c r="BT37" s="95">
        <v>2</v>
      </c>
      <c r="BU37" s="95">
        <v>2</v>
      </c>
      <c r="BV37" s="95">
        <v>2</v>
      </c>
      <c r="BW37" s="95">
        <v>2</v>
      </c>
      <c r="BX37" s="95">
        <v>2</v>
      </c>
      <c r="BY37" s="107">
        <v>13</v>
      </c>
      <c r="BZ37" s="108">
        <f t="shared" si="292"/>
        <v>2</v>
      </c>
      <c r="CA37" s="109">
        <f t="shared" si="293"/>
        <v>2</v>
      </c>
      <c r="CB37" s="109">
        <f t="shared" si="294"/>
        <v>3</v>
      </c>
      <c r="CC37" s="109">
        <f t="shared" si="295"/>
        <v>3</v>
      </c>
      <c r="CD37" s="109">
        <f t="shared" si="296"/>
        <v>2</v>
      </c>
      <c r="CE37" s="109">
        <f t="shared" si="297"/>
        <v>2</v>
      </c>
      <c r="CF37" s="109">
        <f t="shared" si="298"/>
        <v>2</v>
      </c>
      <c r="CG37" s="109">
        <f t="shared" si="299"/>
        <v>2</v>
      </c>
      <c r="CH37" s="109">
        <f t="shared" si="300"/>
        <v>2</v>
      </c>
      <c r="CI37" s="109">
        <f t="shared" si="301"/>
        <v>2</v>
      </c>
      <c r="CJ37" s="109">
        <f t="shared" si="302"/>
        <v>2</v>
      </c>
      <c r="CK37" s="109">
        <f t="shared" si="303"/>
        <v>2</v>
      </c>
      <c r="CL37" s="109">
        <f t="shared" si="304"/>
        <v>2</v>
      </c>
      <c r="CM37" s="109">
        <f t="shared" si="305"/>
        <v>28</v>
      </c>
      <c r="CN37" s="110">
        <f t="shared" si="306"/>
        <v>28</v>
      </c>
      <c r="CO37" s="96">
        <f>DANE!DM38</f>
        <v>43538</v>
      </c>
      <c r="CP37" s="95">
        <v>2</v>
      </c>
      <c r="CQ37" s="95">
        <v>2</v>
      </c>
      <c r="CR37" s="95">
        <v>2</v>
      </c>
      <c r="CS37" s="95">
        <v>2</v>
      </c>
      <c r="CT37" s="95">
        <v>2</v>
      </c>
      <c r="CU37" s="95">
        <v>2</v>
      </c>
      <c r="CV37" s="95">
        <v>2</v>
      </c>
      <c r="CW37" s="95">
        <v>2</v>
      </c>
      <c r="CX37" s="95">
        <v>2</v>
      </c>
      <c r="CY37" s="95">
        <v>2</v>
      </c>
      <c r="CZ37" s="95">
        <v>2</v>
      </c>
      <c r="DA37" s="95">
        <v>2</v>
      </c>
      <c r="DB37" s="95">
        <v>2</v>
      </c>
      <c r="DC37" s="107">
        <v>13</v>
      </c>
      <c r="DD37" s="108">
        <f t="shared" si="307"/>
        <v>2</v>
      </c>
      <c r="DE37" s="109">
        <f t="shared" si="308"/>
        <v>2</v>
      </c>
      <c r="DF37" s="109">
        <f t="shared" si="309"/>
        <v>2</v>
      </c>
      <c r="DG37" s="109">
        <f t="shared" si="310"/>
        <v>2</v>
      </c>
      <c r="DH37" s="109">
        <f t="shared" si="311"/>
        <v>2</v>
      </c>
      <c r="DI37" s="109">
        <f t="shared" si="312"/>
        <v>2</v>
      </c>
      <c r="DJ37" s="109">
        <f t="shared" si="313"/>
        <v>2</v>
      </c>
      <c r="DK37" s="109">
        <f t="shared" si="314"/>
        <v>2</v>
      </c>
      <c r="DL37" s="109">
        <f t="shared" si="315"/>
        <v>2</v>
      </c>
      <c r="DM37" s="109">
        <f t="shared" si="316"/>
        <v>2</v>
      </c>
      <c r="DN37" s="109">
        <f t="shared" si="317"/>
        <v>2</v>
      </c>
      <c r="DO37" s="109">
        <f t="shared" si="318"/>
        <v>2</v>
      </c>
      <c r="DP37" s="109">
        <f t="shared" si="319"/>
        <v>2</v>
      </c>
      <c r="DQ37" s="109">
        <f t="shared" si="320"/>
        <v>26</v>
      </c>
      <c r="DR37" s="110">
        <f t="shared" si="321"/>
        <v>26</v>
      </c>
    </row>
    <row r="38" spans="1:122">
      <c r="A38" s="99" t="s">
        <v>43</v>
      </c>
      <c r="B38" s="100" t="str">
        <f>DANE!B39</f>
        <v>84HR</v>
      </c>
      <c r="C38" s="106">
        <f>DANE!H39</f>
        <v>43515</v>
      </c>
      <c r="D38" s="95">
        <v>2</v>
      </c>
      <c r="E38" s="95">
        <v>3</v>
      </c>
      <c r="F38" s="95">
        <v>2</v>
      </c>
      <c r="G38" s="95">
        <v>2</v>
      </c>
      <c r="H38" s="95">
        <v>2</v>
      </c>
      <c r="I38" s="95">
        <v>2</v>
      </c>
      <c r="J38" s="95">
        <v>2</v>
      </c>
      <c r="K38" s="95">
        <v>2</v>
      </c>
      <c r="L38" s="95">
        <v>3</v>
      </c>
      <c r="M38" s="95">
        <v>2</v>
      </c>
      <c r="N38" s="95">
        <v>2</v>
      </c>
      <c r="O38" s="95">
        <v>3</v>
      </c>
      <c r="P38" s="95">
        <v>3</v>
      </c>
      <c r="Q38" s="107">
        <v>13</v>
      </c>
      <c r="R38" s="108">
        <f t="shared" si="322"/>
        <v>2</v>
      </c>
      <c r="S38" s="109">
        <f t="shared" si="323"/>
        <v>1</v>
      </c>
      <c r="T38" s="109">
        <f t="shared" si="324"/>
        <v>2</v>
      </c>
      <c r="U38" s="109">
        <f t="shared" si="325"/>
        <v>2</v>
      </c>
      <c r="V38" s="109">
        <f t="shared" si="326"/>
        <v>2</v>
      </c>
      <c r="W38" s="109">
        <f t="shared" si="327"/>
        <v>2</v>
      </c>
      <c r="X38" s="109">
        <f t="shared" si="328"/>
        <v>2</v>
      </c>
      <c r="Y38" s="109">
        <f t="shared" si="329"/>
        <v>2</v>
      </c>
      <c r="Z38" s="109">
        <f t="shared" si="330"/>
        <v>1</v>
      </c>
      <c r="AA38" s="109">
        <f t="shared" si="331"/>
        <v>2</v>
      </c>
      <c r="AB38" s="109">
        <f t="shared" si="332"/>
        <v>2</v>
      </c>
      <c r="AC38" s="109">
        <f t="shared" si="333"/>
        <v>1</v>
      </c>
      <c r="AD38" s="109">
        <f t="shared" si="334"/>
        <v>1</v>
      </c>
      <c r="AE38" s="109">
        <f t="shared" si="335"/>
        <v>22</v>
      </c>
      <c r="AF38" s="110">
        <f t="shared" si="336"/>
        <v>22</v>
      </c>
      <c r="AG38" s="96">
        <f>DANE!AY39</f>
        <v>43538</v>
      </c>
      <c r="AH38" s="95">
        <v>2</v>
      </c>
      <c r="AI38" s="95">
        <v>3</v>
      </c>
      <c r="AJ38" s="95">
        <v>3</v>
      </c>
      <c r="AK38" s="95">
        <v>3</v>
      </c>
      <c r="AL38" s="95">
        <v>2</v>
      </c>
      <c r="AM38" s="95">
        <v>2</v>
      </c>
      <c r="AN38" s="95">
        <v>1</v>
      </c>
      <c r="AO38" s="95">
        <v>2</v>
      </c>
      <c r="AP38" s="95">
        <v>2</v>
      </c>
      <c r="AQ38" s="95">
        <v>2</v>
      </c>
      <c r="AR38" s="95">
        <v>2</v>
      </c>
      <c r="AS38" s="95">
        <v>2</v>
      </c>
      <c r="AT38" s="95">
        <v>2</v>
      </c>
      <c r="AU38" s="107">
        <v>13</v>
      </c>
      <c r="AV38" s="108">
        <f t="shared" si="277"/>
        <v>2</v>
      </c>
      <c r="AW38" s="109">
        <f t="shared" si="278"/>
        <v>1</v>
      </c>
      <c r="AX38" s="109">
        <f t="shared" si="279"/>
        <v>1</v>
      </c>
      <c r="AY38" s="109">
        <f t="shared" si="280"/>
        <v>1</v>
      </c>
      <c r="AZ38" s="109">
        <f t="shared" si="281"/>
        <v>2</v>
      </c>
      <c r="BA38" s="109">
        <f t="shared" si="282"/>
        <v>2</v>
      </c>
      <c r="BB38" s="109">
        <f t="shared" si="283"/>
        <v>1</v>
      </c>
      <c r="BC38" s="109">
        <f t="shared" si="284"/>
        <v>2</v>
      </c>
      <c r="BD38" s="109">
        <f t="shared" si="285"/>
        <v>2</v>
      </c>
      <c r="BE38" s="109">
        <f t="shared" si="286"/>
        <v>2</v>
      </c>
      <c r="BF38" s="109">
        <f t="shared" si="287"/>
        <v>2</v>
      </c>
      <c r="BG38" s="109">
        <f t="shared" si="288"/>
        <v>2</v>
      </c>
      <c r="BH38" s="109">
        <f t="shared" si="289"/>
        <v>2</v>
      </c>
      <c r="BI38" s="109">
        <f t="shared" si="290"/>
        <v>22</v>
      </c>
      <c r="BJ38" s="110">
        <f t="shared" si="291"/>
        <v>22</v>
      </c>
      <c r="BK38" s="96">
        <f>DANE!CF39</f>
        <v>43580</v>
      </c>
      <c r="BL38" s="95">
        <v>3</v>
      </c>
      <c r="BM38" s="95">
        <v>3</v>
      </c>
      <c r="BN38" s="95">
        <v>3</v>
      </c>
      <c r="BO38" s="95">
        <v>3</v>
      </c>
      <c r="BP38" s="95">
        <v>2</v>
      </c>
      <c r="BQ38" s="95">
        <v>2</v>
      </c>
      <c r="BR38" s="95">
        <v>2</v>
      </c>
      <c r="BS38" s="95">
        <v>2</v>
      </c>
      <c r="BT38" s="95">
        <v>2</v>
      </c>
      <c r="BU38" s="95">
        <v>1</v>
      </c>
      <c r="BV38" s="95">
        <v>2</v>
      </c>
      <c r="BW38" s="95">
        <v>2</v>
      </c>
      <c r="BX38" s="95">
        <v>2</v>
      </c>
      <c r="BY38" s="95">
        <v>13</v>
      </c>
      <c r="BZ38" s="108">
        <f t="shared" si="292"/>
        <v>1</v>
      </c>
      <c r="CA38" s="109">
        <f t="shared" si="293"/>
        <v>1</v>
      </c>
      <c r="CB38" s="109">
        <f t="shared" si="294"/>
        <v>1</v>
      </c>
      <c r="CC38" s="109">
        <f t="shared" si="295"/>
        <v>1</v>
      </c>
      <c r="CD38" s="109">
        <f t="shared" si="296"/>
        <v>2</v>
      </c>
      <c r="CE38" s="109">
        <f t="shared" si="297"/>
        <v>2</v>
      </c>
      <c r="CF38" s="109">
        <f t="shared" si="298"/>
        <v>2</v>
      </c>
      <c r="CG38" s="109">
        <f t="shared" si="299"/>
        <v>2</v>
      </c>
      <c r="CH38" s="109">
        <f t="shared" si="300"/>
        <v>2</v>
      </c>
      <c r="CI38" s="109">
        <f t="shared" si="301"/>
        <v>3</v>
      </c>
      <c r="CJ38" s="109">
        <f t="shared" si="302"/>
        <v>2</v>
      </c>
      <c r="CK38" s="109">
        <f t="shared" si="303"/>
        <v>2</v>
      </c>
      <c r="CL38" s="109">
        <f t="shared" si="304"/>
        <v>2</v>
      </c>
      <c r="CM38" s="109">
        <f t="shared" si="305"/>
        <v>23</v>
      </c>
      <c r="CN38" s="110">
        <f t="shared" si="306"/>
        <v>23</v>
      </c>
      <c r="CO38" s="96">
        <f>DANE!DM39</f>
        <v>43629</v>
      </c>
      <c r="CP38" s="95">
        <v>3</v>
      </c>
      <c r="CQ38" s="95">
        <v>3</v>
      </c>
      <c r="CR38" s="95">
        <v>3</v>
      </c>
      <c r="CS38" s="95">
        <v>3</v>
      </c>
      <c r="CT38" s="95">
        <v>3</v>
      </c>
      <c r="CU38" s="95">
        <v>3</v>
      </c>
      <c r="CV38" s="95">
        <v>2</v>
      </c>
      <c r="CW38" s="95">
        <v>2</v>
      </c>
      <c r="CX38" s="95">
        <v>2</v>
      </c>
      <c r="CY38" s="95">
        <v>2</v>
      </c>
      <c r="CZ38" s="95">
        <v>2</v>
      </c>
      <c r="DA38" s="95">
        <v>2</v>
      </c>
      <c r="DB38" s="95">
        <v>2</v>
      </c>
      <c r="DC38" s="107">
        <v>13</v>
      </c>
      <c r="DD38" s="108">
        <f t="shared" si="307"/>
        <v>1</v>
      </c>
      <c r="DE38" s="109">
        <f t="shared" si="308"/>
        <v>1</v>
      </c>
      <c r="DF38" s="109">
        <f t="shared" si="309"/>
        <v>1</v>
      </c>
      <c r="DG38" s="109">
        <f t="shared" si="310"/>
        <v>1</v>
      </c>
      <c r="DH38" s="109">
        <f t="shared" si="311"/>
        <v>1</v>
      </c>
      <c r="DI38" s="109">
        <f t="shared" si="312"/>
        <v>1</v>
      </c>
      <c r="DJ38" s="109">
        <f t="shared" si="313"/>
        <v>2</v>
      </c>
      <c r="DK38" s="109">
        <f t="shared" si="314"/>
        <v>2</v>
      </c>
      <c r="DL38" s="109">
        <f t="shared" si="315"/>
        <v>2</v>
      </c>
      <c r="DM38" s="109">
        <f t="shared" si="316"/>
        <v>2</v>
      </c>
      <c r="DN38" s="109">
        <f t="shared" si="317"/>
        <v>2</v>
      </c>
      <c r="DO38" s="109">
        <f t="shared" si="318"/>
        <v>2</v>
      </c>
      <c r="DP38" s="109">
        <f t="shared" si="319"/>
        <v>2</v>
      </c>
      <c r="DQ38" s="109">
        <f t="shared" si="320"/>
        <v>20</v>
      </c>
      <c r="DR38" s="110">
        <f t="shared" si="321"/>
        <v>20</v>
      </c>
    </row>
    <row r="39" spans="1:122">
      <c r="A39" s="99" t="s">
        <v>44</v>
      </c>
      <c r="B39" s="100" t="str">
        <f>DANE!B40</f>
        <v>86WA</v>
      </c>
      <c r="C39" s="106">
        <f>DANE!H40</f>
        <v>43502</v>
      </c>
      <c r="D39" s="95">
        <v>0</v>
      </c>
      <c r="E39" s="95">
        <v>1</v>
      </c>
      <c r="F39" s="95">
        <v>0</v>
      </c>
      <c r="G39" s="95">
        <v>1</v>
      </c>
      <c r="H39" s="95">
        <v>0</v>
      </c>
      <c r="I39" s="95">
        <v>0</v>
      </c>
      <c r="J39" s="95">
        <v>3</v>
      </c>
      <c r="K39" s="95">
        <v>3</v>
      </c>
      <c r="L39" s="95">
        <v>1</v>
      </c>
      <c r="M39" s="95">
        <v>0</v>
      </c>
      <c r="N39" s="95">
        <v>0</v>
      </c>
      <c r="O39" s="95">
        <v>0</v>
      </c>
      <c r="P39" s="95">
        <v>0</v>
      </c>
      <c r="Q39" s="107">
        <v>13</v>
      </c>
      <c r="R39" s="108">
        <f t="shared" si="322"/>
        <v>4</v>
      </c>
      <c r="S39" s="109">
        <f t="shared" si="323"/>
        <v>3</v>
      </c>
      <c r="T39" s="109">
        <f t="shared" si="324"/>
        <v>4</v>
      </c>
      <c r="U39" s="109">
        <f t="shared" si="325"/>
        <v>3</v>
      </c>
      <c r="V39" s="109">
        <f t="shared" si="326"/>
        <v>4</v>
      </c>
      <c r="W39" s="109">
        <f t="shared" si="327"/>
        <v>4</v>
      </c>
      <c r="X39" s="109">
        <f t="shared" si="328"/>
        <v>3</v>
      </c>
      <c r="Y39" s="109">
        <f t="shared" si="329"/>
        <v>3</v>
      </c>
      <c r="Z39" s="109">
        <f t="shared" si="330"/>
        <v>3</v>
      </c>
      <c r="AA39" s="109">
        <f t="shared" si="331"/>
        <v>4</v>
      </c>
      <c r="AB39" s="109">
        <f t="shared" si="332"/>
        <v>4</v>
      </c>
      <c r="AC39" s="109">
        <f t="shared" si="333"/>
        <v>4</v>
      </c>
      <c r="AD39" s="109">
        <f t="shared" si="334"/>
        <v>4</v>
      </c>
      <c r="AE39" s="109">
        <f t="shared" si="335"/>
        <v>47</v>
      </c>
      <c r="AF39" s="110">
        <f t="shared" si="336"/>
        <v>47</v>
      </c>
      <c r="AG39" s="96">
        <f>DANE!AY40</f>
        <v>43525</v>
      </c>
      <c r="AH39" s="95">
        <v>2</v>
      </c>
      <c r="AI39" s="95">
        <v>3</v>
      </c>
      <c r="AJ39" s="95">
        <v>3</v>
      </c>
      <c r="AK39" s="95">
        <v>3</v>
      </c>
      <c r="AL39" s="95">
        <v>3</v>
      </c>
      <c r="AM39" s="95">
        <v>3</v>
      </c>
      <c r="AN39" s="95">
        <v>1</v>
      </c>
      <c r="AO39" s="95">
        <v>2</v>
      </c>
      <c r="AP39" s="95">
        <v>2</v>
      </c>
      <c r="AQ39" s="95">
        <v>2</v>
      </c>
      <c r="AR39" s="95">
        <v>1</v>
      </c>
      <c r="AS39" s="95">
        <v>2</v>
      </c>
      <c r="AT39" s="95">
        <v>2</v>
      </c>
      <c r="AU39" s="107">
        <v>13</v>
      </c>
      <c r="AV39" s="108">
        <f t="shared" si="277"/>
        <v>2</v>
      </c>
      <c r="AW39" s="109">
        <f t="shared" si="278"/>
        <v>1</v>
      </c>
      <c r="AX39" s="109">
        <f t="shared" si="279"/>
        <v>1</v>
      </c>
      <c r="AY39" s="109">
        <f t="shared" si="280"/>
        <v>1</v>
      </c>
      <c r="AZ39" s="109">
        <f t="shared" si="281"/>
        <v>1</v>
      </c>
      <c r="BA39" s="109">
        <f t="shared" si="282"/>
        <v>1</v>
      </c>
      <c r="BB39" s="109">
        <f t="shared" si="283"/>
        <v>1</v>
      </c>
      <c r="BC39" s="109">
        <f t="shared" si="284"/>
        <v>2</v>
      </c>
      <c r="BD39" s="109">
        <f t="shared" si="285"/>
        <v>2</v>
      </c>
      <c r="BE39" s="109">
        <f t="shared" si="286"/>
        <v>2</v>
      </c>
      <c r="BF39" s="109">
        <f t="shared" si="287"/>
        <v>3</v>
      </c>
      <c r="BG39" s="109">
        <f t="shared" si="288"/>
        <v>2</v>
      </c>
      <c r="BH39" s="109">
        <f t="shared" si="289"/>
        <v>2</v>
      </c>
      <c r="BI39" s="109">
        <f t="shared" si="290"/>
        <v>21</v>
      </c>
      <c r="BJ39" s="110">
        <f t="shared" si="291"/>
        <v>21</v>
      </c>
      <c r="BK39" s="96">
        <f>DANE!CF40</f>
        <v>43567</v>
      </c>
      <c r="BL39" s="95">
        <v>4</v>
      </c>
      <c r="BM39" s="95">
        <v>4</v>
      </c>
      <c r="BN39" s="95">
        <v>4</v>
      </c>
      <c r="BO39" s="95">
        <v>4</v>
      </c>
      <c r="BP39" s="95">
        <v>4</v>
      </c>
      <c r="BQ39" s="95">
        <v>4</v>
      </c>
      <c r="BR39" s="95">
        <v>0</v>
      </c>
      <c r="BS39" s="95">
        <v>1</v>
      </c>
      <c r="BT39" s="95">
        <v>3</v>
      </c>
      <c r="BU39" s="95">
        <v>3</v>
      </c>
      <c r="BV39" s="95">
        <v>3</v>
      </c>
      <c r="BW39" s="95">
        <v>4</v>
      </c>
      <c r="BX39" s="95">
        <v>4</v>
      </c>
      <c r="BY39" s="95">
        <v>13</v>
      </c>
      <c r="BZ39" s="108">
        <f t="shared" si="292"/>
        <v>0</v>
      </c>
      <c r="CA39" s="109">
        <f t="shared" si="293"/>
        <v>0</v>
      </c>
      <c r="CB39" s="109">
        <f t="shared" si="294"/>
        <v>0</v>
      </c>
      <c r="CC39" s="109">
        <f t="shared" si="295"/>
        <v>0</v>
      </c>
      <c r="CD39" s="109">
        <f t="shared" si="296"/>
        <v>0</v>
      </c>
      <c r="CE39" s="109">
        <f t="shared" si="297"/>
        <v>0</v>
      </c>
      <c r="CF39" s="109">
        <f t="shared" si="298"/>
        <v>0</v>
      </c>
      <c r="CG39" s="109">
        <f t="shared" si="299"/>
        <v>1</v>
      </c>
      <c r="CH39" s="109">
        <f t="shared" si="300"/>
        <v>1</v>
      </c>
      <c r="CI39" s="109">
        <f t="shared" si="301"/>
        <v>1</v>
      </c>
      <c r="CJ39" s="109">
        <f t="shared" si="302"/>
        <v>1</v>
      </c>
      <c r="CK39" s="109">
        <f t="shared" si="303"/>
        <v>0</v>
      </c>
      <c r="CL39" s="109">
        <f t="shared" si="304"/>
        <v>0</v>
      </c>
      <c r="CM39" s="109">
        <f t="shared" si="305"/>
        <v>4</v>
      </c>
      <c r="CN39" s="110">
        <f t="shared" si="306"/>
        <v>4</v>
      </c>
      <c r="CO39" s="96">
        <f>DANE!DM40</f>
        <v>43626</v>
      </c>
      <c r="CP39" s="95">
        <v>1</v>
      </c>
      <c r="CQ39" s="95">
        <v>1</v>
      </c>
      <c r="CR39" s="95">
        <v>1</v>
      </c>
      <c r="CS39" s="95">
        <v>0</v>
      </c>
      <c r="CT39" s="95">
        <v>1</v>
      </c>
      <c r="CU39" s="95">
        <v>0</v>
      </c>
      <c r="CV39" s="95">
        <v>3</v>
      </c>
      <c r="CW39" s="95">
        <v>4</v>
      </c>
      <c r="CX39" s="95">
        <v>1</v>
      </c>
      <c r="CY39" s="95">
        <v>0</v>
      </c>
      <c r="CZ39" s="95">
        <v>0</v>
      </c>
      <c r="DA39" s="95">
        <v>0</v>
      </c>
      <c r="DB39" s="95">
        <v>0</v>
      </c>
      <c r="DC39" s="107">
        <v>13</v>
      </c>
      <c r="DD39" s="108">
        <f t="shared" si="307"/>
        <v>3</v>
      </c>
      <c r="DE39" s="109">
        <f t="shared" si="308"/>
        <v>3</v>
      </c>
      <c r="DF39" s="109">
        <f t="shared" si="309"/>
        <v>3</v>
      </c>
      <c r="DG39" s="109">
        <f t="shared" si="310"/>
        <v>4</v>
      </c>
      <c r="DH39" s="109">
        <f t="shared" si="311"/>
        <v>3</v>
      </c>
      <c r="DI39" s="109">
        <f t="shared" si="312"/>
        <v>4</v>
      </c>
      <c r="DJ39" s="109">
        <f t="shared" si="313"/>
        <v>3</v>
      </c>
      <c r="DK39" s="109">
        <f t="shared" si="314"/>
        <v>4</v>
      </c>
      <c r="DL39" s="109">
        <f t="shared" si="315"/>
        <v>3</v>
      </c>
      <c r="DM39" s="109">
        <f t="shared" si="316"/>
        <v>4</v>
      </c>
      <c r="DN39" s="109">
        <f t="shared" si="317"/>
        <v>4</v>
      </c>
      <c r="DO39" s="109">
        <f t="shared" si="318"/>
        <v>4</v>
      </c>
      <c r="DP39" s="109">
        <f t="shared" si="319"/>
        <v>4</v>
      </c>
      <c r="DQ39" s="109">
        <f t="shared" si="320"/>
        <v>46</v>
      </c>
      <c r="DR39" s="110">
        <f t="shared" si="321"/>
        <v>46</v>
      </c>
    </row>
    <row r="40" spans="1:122">
      <c r="A40" s="99" t="s">
        <v>45</v>
      </c>
      <c r="B40" s="100" t="str">
        <f>DANE!B41</f>
        <v>83OI</v>
      </c>
      <c r="C40" s="106">
        <f>DANE!H41</f>
        <v>43445</v>
      </c>
      <c r="D40" s="95">
        <v>1</v>
      </c>
      <c r="E40" s="95">
        <v>1</v>
      </c>
      <c r="F40" s="95">
        <v>1</v>
      </c>
      <c r="G40" s="95">
        <v>2</v>
      </c>
      <c r="H40" s="95">
        <v>2</v>
      </c>
      <c r="I40" s="95">
        <v>2</v>
      </c>
      <c r="J40" s="95">
        <v>3</v>
      </c>
      <c r="K40" s="95">
        <v>3</v>
      </c>
      <c r="L40" s="95">
        <v>2</v>
      </c>
      <c r="M40" s="95">
        <v>2</v>
      </c>
      <c r="N40" s="95">
        <v>1</v>
      </c>
      <c r="O40" s="95">
        <v>1</v>
      </c>
      <c r="P40" s="95">
        <v>2</v>
      </c>
      <c r="Q40" s="107">
        <v>13</v>
      </c>
      <c r="R40" s="108">
        <f t="shared" si="322"/>
        <v>3</v>
      </c>
      <c r="S40" s="109">
        <f t="shared" si="323"/>
        <v>3</v>
      </c>
      <c r="T40" s="109">
        <f t="shared" si="324"/>
        <v>3</v>
      </c>
      <c r="U40" s="109">
        <f t="shared" si="325"/>
        <v>2</v>
      </c>
      <c r="V40" s="109">
        <f t="shared" si="326"/>
        <v>2</v>
      </c>
      <c r="W40" s="109">
        <f t="shared" si="327"/>
        <v>2</v>
      </c>
      <c r="X40" s="109">
        <f t="shared" si="328"/>
        <v>3</v>
      </c>
      <c r="Y40" s="109">
        <f t="shared" si="329"/>
        <v>3</v>
      </c>
      <c r="Z40" s="109">
        <f t="shared" si="330"/>
        <v>2</v>
      </c>
      <c r="AA40" s="109">
        <f t="shared" si="331"/>
        <v>2</v>
      </c>
      <c r="AB40" s="109">
        <f t="shared" si="332"/>
        <v>3</v>
      </c>
      <c r="AC40" s="109">
        <f t="shared" si="333"/>
        <v>3</v>
      </c>
      <c r="AD40" s="109">
        <f t="shared" si="334"/>
        <v>2</v>
      </c>
      <c r="AE40" s="109">
        <f t="shared" si="335"/>
        <v>33</v>
      </c>
      <c r="AF40" s="110">
        <f t="shared" si="336"/>
        <v>33</v>
      </c>
      <c r="AG40" s="96">
        <f>DANE!AY41</f>
        <v>43475</v>
      </c>
      <c r="AH40" s="95">
        <v>2</v>
      </c>
      <c r="AI40" s="95">
        <v>2</v>
      </c>
      <c r="AJ40" s="95">
        <v>2</v>
      </c>
      <c r="AK40" s="95">
        <v>2</v>
      </c>
      <c r="AL40" s="95">
        <v>2</v>
      </c>
      <c r="AM40" s="95">
        <v>2</v>
      </c>
      <c r="AN40" s="95">
        <v>2</v>
      </c>
      <c r="AO40" s="95">
        <v>2</v>
      </c>
      <c r="AP40" s="95">
        <v>2</v>
      </c>
      <c r="AQ40" s="95">
        <v>2</v>
      </c>
      <c r="AR40" s="95">
        <v>1</v>
      </c>
      <c r="AS40" s="95">
        <v>1</v>
      </c>
      <c r="AT40" s="95">
        <v>1</v>
      </c>
      <c r="AU40" s="107">
        <v>13</v>
      </c>
      <c r="AV40" s="108">
        <f t="shared" si="277"/>
        <v>2</v>
      </c>
      <c r="AW40" s="109">
        <f t="shared" si="278"/>
        <v>2</v>
      </c>
      <c r="AX40" s="109">
        <f t="shared" si="279"/>
        <v>2</v>
      </c>
      <c r="AY40" s="109">
        <f t="shared" si="280"/>
        <v>2</v>
      </c>
      <c r="AZ40" s="109">
        <f t="shared" si="281"/>
        <v>2</v>
      </c>
      <c r="BA40" s="109">
        <f t="shared" si="282"/>
        <v>2</v>
      </c>
      <c r="BB40" s="109">
        <f t="shared" si="283"/>
        <v>2</v>
      </c>
      <c r="BC40" s="109">
        <f t="shared" si="284"/>
        <v>2</v>
      </c>
      <c r="BD40" s="109">
        <f t="shared" si="285"/>
        <v>2</v>
      </c>
      <c r="BE40" s="109">
        <f t="shared" si="286"/>
        <v>2</v>
      </c>
      <c r="BF40" s="109">
        <f t="shared" si="287"/>
        <v>3</v>
      </c>
      <c r="BG40" s="109">
        <f t="shared" si="288"/>
        <v>3</v>
      </c>
      <c r="BH40" s="109">
        <f t="shared" si="289"/>
        <v>3</v>
      </c>
      <c r="BI40" s="109">
        <f t="shared" si="290"/>
        <v>29</v>
      </c>
      <c r="BJ40" s="110">
        <f t="shared" si="291"/>
        <v>29</v>
      </c>
      <c r="BK40" s="96">
        <f>DANE!CF41</f>
        <v>43517</v>
      </c>
      <c r="BL40" s="95">
        <v>2</v>
      </c>
      <c r="BM40" s="95">
        <v>2</v>
      </c>
      <c r="BN40" s="95">
        <v>2</v>
      </c>
      <c r="BO40" s="95">
        <v>2</v>
      </c>
      <c r="BP40" s="95">
        <v>2</v>
      </c>
      <c r="BQ40" s="95">
        <v>2</v>
      </c>
      <c r="BR40" s="95">
        <v>2</v>
      </c>
      <c r="BS40" s="95">
        <v>2</v>
      </c>
      <c r="BT40" s="95">
        <v>3</v>
      </c>
      <c r="BU40" s="95">
        <v>3</v>
      </c>
      <c r="BV40" s="95">
        <v>2</v>
      </c>
      <c r="BW40" s="95">
        <v>2</v>
      </c>
      <c r="BX40" s="95">
        <v>2</v>
      </c>
      <c r="BY40" s="95">
        <v>13</v>
      </c>
      <c r="BZ40" s="108">
        <f t="shared" si="292"/>
        <v>2</v>
      </c>
      <c r="CA40" s="109">
        <f t="shared" si="293"/>
        <v>2</v>
      </c>
      <c r="CB40" s="109">
        <f t="shared" si="294"/>
        <v>2</v>
      </c>
      <c r="CC40" s="109">
        <f t="shared" si="295"/>
        <v>2</v>
      </c>
      <c r="CD40" s="109">
        <f t="shared" si="296"/>
        <v>2</v>
      </c>
      <c r="CE40" s="109">
        <f t="shared" si="297"/>
        <v>2</v>
      </c>
      <c r="CF40" s="109">
        <f t="shared" si="298"/>
        <v>2</v>
      </c>
      <c r="CG40" s="109">
        <f t="shared" si="299"/>
        <v>2</v>
      </c>
      <c r="CH40" s="109">
        <f t="shared" si="300"/>
        <v>1</v>
      </c>
      <c r="CI40" s="109">
        <f t="shared" si="301"/>
        <v>1</v>
      </c>
      <c r="CJ40" s="109">
        <f t="shared" si="302"/>
        <v>2</v>
      </c>
      <c r="CK40" s="109">
        <f t="shared" si="303"/>
        <v>2</v>
      </c>
      <c r="CL40" s="109">
        <f t="shared" si="304"/>
        <v>2</v>
      </c>
      <c r="CM40" s="109">
        <f t="shared" si="305"/>
        <v>24</v>
      </c>
      <c r="CN40" s="110">
        <f t="shared" si="306"/>
        <v>24</v>
      </c>
      <c r="CO40" s="96">
        <f>DANE!DM41</f>
        <v>43559</v>
      </c>
      <c r="CP40" s="95">
        <v>1</v>
      </c>
      <c r="CQ40" s="95">
        <v>2</v>
      </c>
      <c r="CR40" s="95">
        <v>2</v>
      </c>
      <c r="CS40" s="95">
        <v>1</v>
      </c>
      <c r="CT40" s="95">
        <v>1</v>
      </c>
      <c r="CU40" s="95">
        <v>1</v>
      </c>
      <c r="CV40" s="95">
        <v>3</v>
      </c>
      <c r="CW40" s="95">
        <v>2</v>
      </c>
      <c r="CX40" s="95">
        <v>2</v>
      </c>
      <c r="CY40" s="95">
        <v>2</v>
      </c>
      <c r="CZ40" s="95">
        <v>2</v>
      </c>
      <c r="DA40" s="95">
        <v>2</v>
      </c>
      <c r="DB40" s="95">
        <v>2</v>
      </c>
      <c r="DC40" s="107">
        <v>13</v>
      </c>
      <c r="DD40" s="108">
        <f t="shared" si="307"/>
        <v>3</v>
      </c>
      <c r="DE40" s="109">
        <f t="shared" si="308"/>
        <v>2</v>
      </c>
      <c r="DF40" s="109">
        <f t="shared" si="309"/>
        <v>2</v>
      </c>
      <c r="DG40" s="109">
        <f t="shared" si="310"/>
        <v>3</v>
      </c>
      <c r="DH40" s="109">
        <f t="shared" si="311"/>
        <v>3</v>
      </c>
      <c r="DI40" s="109">
        <f t="shared" si="312"/>
        <v>3</v>
      </c>
      <c r="DJ40" s="109">
        <f t="shared" si="313"/>
        <v>3</v>
      </c>
      <c r="DK40" s="109">
        <f t="shared" si="314"/>
        <v>2</v>
      </c>
      <c r="DL40" s="109">
        <f t="shared" si="315"/>
        <v>2</v>
      </c>
      <c r="DM40" s="109">
        <f t="shared" si="316"/>
        <v>2</v>
      </c>
      <c r="DN40" s="109">
        <f t="shared" si="317"/>
        <v>2</v>
      </c>
      <c r="DO40" s="109">
        <f t="shared" si="318"/>
        <v>2</v>
      </c>
      <c r="DP40" s="109">
        <f t="shared" si="319"/>
        <v>2</v>
      </c>
      <c r="DQ40" s="109">
        <f t="shared" si="320"/>
        <v>31</v>
      </c>
      <c r="DR40" s="110">
        <f t="shared" si="321"/>
        <v>31</v>
      </c>
    </row>
    <row r="41" spans="1:122">
      <c r="A41" s="99" t="s">
        <v>46</v>
      </c>
      <c r="B41" s="100" t="str">
        <f>DANE!B42</f>
        <v>77PB</v>
      </c>
      <c r="C41" s="106">
        <f>DANE!H42</f>
        <v>43396</v>
      </c>
      <c r="D41" s="95">
        <v>2</v>
      </c>
      <c r="E41" s="95">
        <v>3</v>
      </c>
      <c r="F41" s="95">
        <v>3</v>
      </c>
      <c r="G41" s="95">
        <v>3</v>
      </c>
      <c r="H41" s="95">
        <v>3</v>
      </c>
      <c r="I41" s="95">
        <v>3</v>
      </c>
      <c r="J41" s="95">
        <v>2</v>
      </c>
      <c r="K41" s="95">
        <v>2</v>
      </c>
      <c r="L41" s="95">
        <v>2</v>
      </c>
      <c r="M41" s="95">
        <v>2</v>
      </c>
      <c r="N41" s="95">
        <v>3</v>
      </c>
      <c r="O41" s="95">
        <v>2</v>
      </c>
      <c r="P41" s="95">
        <v>2</v>
      </c>
      <c r="Q41" s="107">
        <v>13</v>
      </c>
      <c r="R41" s="108">
        <f t="shared" si="322"/>
        <v>2</v>
      </c>
      <c r="S41" s="109">
        <f t="shared" si="323"/>
        <v>1</v>
      </c>
      <c r="T41" s="109">
        <f t="shared" si="324"/>
        <v>1</v>
      </c>
      <c r="U41" s="109">
        <f t="shared" si="325"/>
        <v>1</v>
      </c>
      <c r="V41" s="109">
        <f t="shared" si="326"/>
        <v>1</v>
      </c>
      <c r="W41" s="109">
        <f t="shared" si="327"/>
        <v>1</v>
      </c>
      <c r="X41" s="109">
        <f t="shared" si="328"/>
        <v>2</v>
      </c>
      <c r="Y41" s="109">
        <f t="shared" si="329"/>
        <v>2</v>
      </c>
      <c r="Z41" s="109">
        <f t="shared" si="330"/>
        <v>2</v>
      </c>
      <c r="AA41" s="109">
        <f t="shared" si="331"/>
        <v>2</v>
      </c>
      <c r="AB41" s="109">
        <f t="shared" si="332"/>
        <v>1</v>
      </c>
      <c r="AC41" s="109">
        <f t="shared" si="333"/>
        <v>2</v>
      </c>
      <c r="AD41" s="109">
        <f t="shared" si="334"/>
        <v>2</v>
      </c>
      <c r="AE41" s="109">
        <f t="shared" si="335"/>
        <v>20</v>
      </c>
      <c r="AF41" s="110">
        <f t="shared" si="336"/>
        <v>20</v>
      </c>
      <c r="AG41" s="96">
        <f>DANE!AY42</f>
        <v>43425</v>
      </c>
      <c r="AH41" s="95">
        <v>1</v>
      </c>
      <c r="AI41" s="95">
        <v>1</v>
      </c>
      <c r="AJ41" s="95">
        <v>1</v>
      </c>
      <c r="AK41" s="95">
        <v>2</v>
      </c>
      <c r="AL41" s="95">
        <v>2</v>
      </c>
      <c r="AM41" s="95">
        <v>2</v>
      </c>
      <c r="AN41" s="95">
        <v>2</v>
      </c>
      <c r="AO41" s="95">
        <v>2</v>
      </c>
      <c r="AP41" s="95">
        <v>2</v>
      </c>
      <c r="AQ41" s="95">
        <v>2</v>
      </c>
      <c r="AR41" s="95">
        <v>2</v>
      </c>
      <c r="AS41" s="95">
        <v>2</v>
      </c>
      <c r="AT41" s="95">
        <v>2</v>
      </c>
      <c r="AU41" s="107">
        <v>13</v>
      </c>
      <c r="AV41" s="108">
        <f t="shared" ref="AV41:AV103" si="337">4-AH41</f>
        <v>3</v>
      </c>
      <c r="AW41" s="109">
        <f t="shared" ref="AW41:AW103" si="338">4-AI41</f>
        <v>3</v>
      </c>
      <c r="AX41" s="109">
        <f t="shared" ref="AX41:AX103" si="339">4-AJ41</f>
        <v>3</v>
      </c>
      <c r="AY41" s="109">
        <f t="shared" ref="AY41:AY103" si="340">4-AK41</f>
        <v>2</v>
      </c>
      <c r="AZ41" s="109">
        <f t="shared" ref="AZ41:AZ103" si="341">4-AL41</f>
        <v>2</v>
      </c>
      <c r="BA41" s="109">
        <f t="shared" ref="BA41:BA103" si="342">4-AM41</f>
        <v>2</v>
      </c>
      <c r="BB41" s="109">
        <f t="shared" ref="BB41:BB103" si="343">AN41</f>
        <v>2</v>
      </c>
      <c r="BC41" s="109">
        <f t="shared" ref="BC41:BC103" si="344">AO41</f>
        <v>2</v>
      </c>
      <c r="BD41" s="109">
        <f t="shared" ref="BD41:BD103" si="345">4-AP41</f>
        <v>2</v>
      </c>
      <c r="BE41" s="109">
        <f t="shared" ref="BE41:BE103" si="346">4-AQ41</f>
        <v>2</v>
      </c>
      <c r="BF41" s="109">
        <f t="shared" ref="BF41:BF103" si="347">4-AR41</f>
        <v>2</v>
      </c>
      <c r="BG41" s="109">
        <f t="shared" ref="BG41:BG103" si="348">4-AS41</f>
        <v>2</v>
      </c>
      <c r="BH41" s="109">
        <f t="shared" ref="BH41:BH103" si="349">4-AT41</f>
        <v>2</v>
      </c>
      <c r="BI41" s="109">
        <f t="shared" ref="BI41:BI103" si="350">SUM(AV41:BH41)</f>
        <v>29</v>
      </c>
      <c r="BJ41" s="110">
        <f t="shared" ref="BJ41:BJ103" si="351">BI41*13/AU41</f>
        <v>29</v>
      </c>
      <c r="BK41" s="96">
        <f>DANE!CF42</f>
        <v>43476</v>
      </c>
      <c r="BL41" s="93">
        <v>2</v>
      </c>
      <c r="BM41" s="93">
        <v>2</v>
      </c>
      <c r="BN41" s="93">
        <v>2</v>
      </c>
      <c r="BO41" s="93">
        <v>2</v>
      </c>
      <c r="BP41" s="93">
        <v>2</v>
      </c>
      <c r="BQ41" s="93">
        <v>2</v>
      </c>
      <c r="BR41" s="93">
        <v>1</v>
      </c>
      <c r="BS41" s="93">
        <v>2</v>
      </c>
      <c r="BT41" s="93">
        <v>3</v>
      </c>
      <c r="BU41" s="93">
        <v>2</v>
      </c>
      <c r="BV41" s="93">
        <v>2</v>
      </c>
      <c r="BW41" s="93">
        <v>2</v>
      </c>
      <c r="BX41" s="93">
        <v>1</v>
      </c>
      <c r="BY41" s="93">
        <v>13</v>
      </c>
      <c r="BZ41" s="108">
        <f t="shared" ref="BZ41:CE41" si="352">4-AH41</f>
        <v>3</v>
      </c>
      <c r="CA41" s="109">
        <f t="shared" si="352"/>
        <v>3</v>
      </c>
      <c r="CB41" s="109">
        <f t="shared" si="352"/>
        <v>3</v>
      </c>
      <c r="CC41" s="109">
        <f t="shared" si="352"/>
        <v>2</v>
      </c>
      <c r="CD41" s="109">
        <f t="shared" si="352"/>
        <v>2</v>
      </c>
      <c r="CE41" s="109">
        <f t="shared" si="352"/>
        <v>2</v>
      </c>
      <c r="CF41" s="109">
        <f>AN41</f>
        <v>2</v>
      </c>
      <c r="CG41" s="109">
        <f>AO41</f>
        <v>2</v>
      </c>
      <c r="CH41" s="109">
        <f>4-AP41</f>
        <v>2</v>
      </c>
      <c r="CI41" s="109">
        <f>4-AQ41</f>
        <v>2</v>
      </c>
      <c r="CJ41" s="109">
        <f>4-AR41</f>
        <v>2</v>
      </c>
      <c r="CK41" s="109">
        <f>4-AS41</f>
        <v>2</v>
      </c>
      <c r="CL41" s="109">
        <f>4-AT41</f>
        <v>2</v>
      </c>
      <c r="CM41" s="109">
        <f t="shared" si="305"/>
        <v>29</v>
      </c>
      <c r="CN41" s="110">
        <f>CM41*13/AU41</f>
        <v>29</v>
      </c>
      <c r="CO41" s="96">
        <f>DANE!DM42</f>
        <v>43535</v>
      </c>
      <c r="CP41" s="95">
        <v>2</v>
      </c>
      <c r="CQ41" s="95">
        <v>2</v>
      </c>
      <c r="CR41" s="95">
        <v>2</v>
      </c>
      <c r="CS41" s="95">
        <v>3</v>
      </c>
      <c r="CT41" s="95">
        <v>3</v>
      </c>
      <c r="CU41" s="95">
        <v>3</v>
      </c>
      <c r="CV41" s="95">
        <v>2</v>
      </c>
      <c r="CW41" s="95">
        <v>2</v>
      </c>
      <c r="CX41" s="95">
        <v>2</v>
      </c>
      <c r="CY41" s="95">
        <v>2</v>
      </c>
      <c r="CZ41" s="95">
        <v>2</v>
      </c>
      <c r="DA41" s="95">
        <v>2</v>
      </c>
      <c r="DB41" s="95">
        <v>2</v>
      </c>
      <c r="DC41" s="107">
        <v>13</v>
      </c>
      <c r="DD41" s="108">
        <f t="shared" si="307"/>
        <v>2</v>
      </c>
      <c r="DE41" s="109">
        <f t="shared" si="308"/>
        <v>2</v>
      </c>
      <c r="DF41" s="109">
        <f t="shared" si="309"/>
        <v>2</v>
      </c>
      <c r="DG41" s="109">
        <f t="shared" si="310"/>
        <v>1</v>
      </c>
      <c r="DH41" s="109">
        <f t="shared" si="311"/>
        <v>1</v>
      </c>
      <c r="DI41" s="109">
        <f t="shared" si="312"/>
        <v>1</v>
      </c>
      <c r="DJ41" s="109">
        <f t="shared" si="313"/>
        <v>2</v>
      </c>
      <c r="DK41" s="109">
        <f t="shared" si="314"/>
        <v>2</v>
      </c>
      <c r="DL41" s="109">
        <f t="shared" si="315"/>
        <v>2</v>
      </c>
      <c r="DM41" s="109">
        <f t="shared" si="316"/>
        <v>2</v>
      </c>
      <c r="DN41" s="109">
        <f t="shared" si="317"/>
        <v>2</v>
      </c>
      <c r="DO41" s="109">
        <f t="shared" si="318"/>
        <v>2</v>
      </c>
      <c r="DP41" s="109">
        <f t="shared" si="319"/>
        <v>2</v>
      </c>
      <c r="DQ41" s="109">
        <f t="shared" si="320"/>
        <v>23</v>
      </c>
      <c r="DR41" s="110">
        <f t="shared" si="321"/>
        <v>23</v>
      </c>
    </row>
    <row r="42" spans="1:122">
      <c r="A42" s="99" t="s">
        <v>47</v>
      </c>
      <c r="B42" s="100" t="str">
        <f>DANE!B43</f>
        <v>18VS</v>
      </c>
      <c r="C42" s="106">
        <f>DANE!H43</f>
        <v>43697</v>
      </c>
      <c r="D42" s="95">
        <v>1</v>
      </c>
      <c r="E42" s="95">
        <v>1</v>
      </c>
      <c r="F42" s="95">
        <v>1</v>
      </c>
      <c r="G42" s="95">
        <v>2</v>
      </c>
      <c r="H42" s="95">
        <v>2</v>
      </c>
      <c r="I42" s="95">
        <v>2</v>
      </c>
      <c r="J42" s="95">
        <v>3</v>
      </c>
      <c r="K42" s="95">
        <v>3</v>
      </c>
      <c r="L42" s="95">
        <v>2</v>
      </c>
      <c r="M42" s="95">
        <v>1</v>
      </c>
      <c r="N42" s="95">
        <v>1</v>
      </c>
      <c r="O42" s="95">
        <v>1</v>
      </c>
      <c r="P42" s="95">
        <v>1</v>
      </c>
      <c r="Q42" s="107">
        <v>13</v>
      </c>
      <c r="R42" s="108">
        <f t="shared" si="322"/>
        <v>3</v>
      </c>
      <c r="S42" s="109">
        <f t="shared" si="323"/>
        <v>3</v>
      </c>
      <c r="T42" s="109">
        <f t="shared" si="324"/>
        <v>3</v>
      </c>
      <c r="U42" s="109">
        <f t="shared" si="325"/>
        <v>2</v>
      </c>
      <c r="V42" s="109">
        <f t="shared" si="326"/>
        <v>2</v>
      </c>
      <c r="W42" s="109">
        <f t="shared" si="327"/>
        <v>2</v>
      </c>
      <c r="X42" s="109">
        <f t="shared" si="328"/>
        <v>3</v>
      </c>
      <c r="Y42" s="109">
        <f t="shared" si="329"/>
        <v>3</v>
      </c>
      <c r="Z42" s="109">
        <f t="shared" si="330"/>
        <v>2</v>
      </c>
      <c r="AA42" s="109">
        <f t="shared" si="331"/>
        <v>3</v>
      </c>
      <c r="AB42" s="109">
        <f t="shared" si="332"/>
        <v>3</v>
      </c>
      <c r="AC42" s="109">
        <f t="shared" si="333"/>
        <v>3</v>
      </c>
      <c r="AD42" s="109">
        <f t="shared" si="334"/>
        <v>3</v>
      </c>
      <c r="AE42" s="109">
        <f t="shared" si="335"/>
        <v>35</v>
      </c>
      <c r="AF42" s="110">
        <f t="shared" si="336"/>
        <v>35</v>
      </c>
      <c r="AG42" s="96">
        <f>DANE!AY43</f>
        <v>43745</v>
      </c>
      <c r="AH42" s="95">
        <v>2</v>
      </c>
      <c r="AI42" s="95">
        <v>2</v>
      </c>
      <c r="AJ42" s="95">
        <v>2</v>
      </c>
      <c r="AK42" s="95">
        <v>2</v>
      </c>
      <c r="AL42" s="95">
        <v>2</v>
      </c>
      <c r="AM42" s="95">
        <v>2</v>
      </c>
      <c r="AN42" s="95">
        <v>3</v>
      </c>
      <c r="AO42" s="95">
        <v>3</v>
      </c>
      <c r="AP42" s="95">
        <v>1</v>
      </c>
      <c r="AQ42" s="95">
        <v>0</v>
      </c>
      <c r="AR42" s="95">
        <v>1</v>
      </c>
      <c r="AS42" s="95">
        <v>1</v>
      </c>
      <c r="AT42" s="95">
        <v>1</v>
      </c>
      <c r="AU42" s="107">
        <v>13</v>
      </c>
      <c r="AV42" s="108">
        <f t="shared" si="337"/>
        <v>2</v>
      </c>
      <c r="AW42" s="109">
        <f t="shared" si="338"/>
        <v>2</v>
      </c>
      <c r="AX42" s="109">
        <f t="shared" si="339"/>
        <v>2</v>
      </c>
      <c r="AY42" s="109">
        <f t="shared" si="340"/>
        <v>2</v>
      </c>
      <c r="AZ42" s="109">
        <f t="shared" si="341"/>
        <v>2</v>
      </c>
      <c r="BA42" s="109">
        <f t="shared" si="342"/>
        <v>2</v>
      </c>
      <c r="BB42" s="109">
        <f t="shared" si="343"/>
        <v>3</v>
      </c>
      <c r="BC42" s="109">
        <f t="shared" si="344"/>
        <v>3</v>
      </c>
      <c r="BD42" s="109">
        <f t="shared" si="345"/>
        <v>3</v>
      </c>
      <c r="BE42" s="109">
        <f t="shared" si="346"/>
        <v>4</v>
      </c>
      <c r="BF42" s="109">
        <f t="shared" si="347"/>
        <v>3</v>
      </c>
      <c r="BG42" s="109">
        <f t="shared" si="348"/>
        <v>3</v>
      </c>
      <c r="BH42" s="109">
        <f t="shared" si="349"/>
        <v>3</v>
      </c>
      <c r="BI42" s="109">
        <f t="shared" si="350"/>
        <v>34</v>
      </c>
      <c r="BJ42" s="110">
        <f t="shared" si="351"/>
        <v>34</v>
      </c>
      <c r="BK42" s="96">
        <f>DANE!CF43</f>
        <v>43794</v>
      </c>
      <c r="BL42" s="95">
        <v>2</v>
      </c>
      <c r="BM42" s="95">
        <v>2</v>
      </c>
      <c r="BN42" s="95">
        <v>2</v>
      </c>
      <c r="BO42" s="95">
        <v>2</v>
      </c>
      <c r="BP42" s="95">
        <v>2</v>
      </c>
      <c r="BQ42" s="95">
        <v>2</v>
      </c>
      <c r="BR42" s="95">
        <v>3</v>
      </c>
      <c r="BS42" s="95">
        <v>2</v>
      </c>
      <c r="BT42" s="95">
        <v>2</v>
      </c>
      <c r="BU42" s="95">
        <v>2</v>
      </c>
      <c r="BV42" s="95">
        <v>1</v>
      </c>
      <c r="BW42" s="95">
        <v>1</v>
      </c>
      <c r="BX42" s="95">
        <v>1</v>
      </c>
      <c r="BY42" s="95">
        <v>13</v>
      </c>
      <c r="BZ42" s="108">
        <f t="shared" si="292"/>
        <v>2</v>
      </c>
      <c r="CA42" s="109">
        <f t="shared" si="293"/>
        <v>2</v>
      </c>
      <c r="CB42" s="109">
        <f t="shared" si="294"/>
        <v>2</v>
      </c>
      <c r="CC42" s="109">
        <f t="shared" si="295"/>
        <v>2</v>
      </c>
      <c r="CD42" s="109">
        <f t="shared" si="296"/>
        <v>2</v>
      </c>
      <c r="CE42" s="109">
        <f t="shared" si="297"/>
        <v>2</v>
      </c>
      <c r="CF42" s="109">
        <f t="shared" si="298"/>
        <v>3</v>
      </c>
      <c r="CG42" s="109">
        <f t="shared" si="299"/>
        <v>2</v>
      </c>
      <c r="CH42" s="109">
        <f t="shared" si="300"/>
        <v>2</v>
      </c>
      <c r="CI42" s="109">
        <f t="shared" si="301"/>
        <v>2</v>
      </c>
      <c r="CJ42" s="109">
        <f t="shared" si="302"/>
        <v>3</v>
      </c>
      <c r="CK42" s="109">
        <f t="shared" si="303"/>
        <v>3</v>
      </c>
      <c r="CL42" s="109">
        <f t="shared" si="304"/>
        <v>3</v>
      </c>
      <c r="CM42" s="109">
        <f t="shared" si="305"/>
        <v>30</v>
      </c>
      <c r="CN42" s="110">
        <f t="shared" si="306"/>
        <v>30</v>
      </c>
      <c r="CO42" s="96">
        <f>DANE!DM43</f>
        <v>43850</v>
      </c>
      <c r="CP42" s="95">
        <v>2</v>
      </c>
      <c r="CQ42" s="95">
        <v>2</v>
      </c>
      <c r="CR42" s="95">
        <v>2</v>
      </c>
      <c r="CS42" s="95">
        <v>2</v>
      </c>
      <c r="CT42" s="95">
        <v>2</v>
      </c>
      <c r="CU42" s="95">
        <v>2</v>
      </c>
      <c r="CV42" s="95">
        <v>3</v>
      </c>
      <c r="CW42" s="95">
        <v>2</v>
      </c>
      <c r="CX42" s="95">
        <v>2</v>
      </c>
      <c r="CY42" s="95">
        <v>2</v>
      </c>
      <c r="CZ42" s="95">
        <v>2</v>
      </c>
      <c r="DA42" s="95">
        <v>2</v>
      </c>
      <c r="DB42" s="95">
        <v>2</v>
      </c>
      <c r="DC42" s="107">
        <v>13</v>
      </c>
      <c r="DD42" s="108">
        <f t="shared" si="307"/>
        <v>2</v>
      </c>
      <c r="DE42" s="109">
        <f t="shared" si="308"/>
        <v>2</v>
      </c>
      <c r="DF42" s="109">
        <f t="shared" si="309"/>
        <v>2</v>
      </c>
      <c r="DG42" s="109">
        <f t="shared" si="310"/>
        <v>2</v>
      </c>
      <c r="DH42" s="109">
        <f t="shared" si="311"/>
        <v>2</v>
      </c>
      <c r="DI42" s="109">
        <f t="shared" si="312"/>
        <v>2</v>
      </c>
      <c r="DJ42" s="109">
        <f t="shared" si="313"/>
        <v>3</v>
      </c>
      <c r="DK42" s="109">
        <f t="shared" si="314"/>
        <v>2</v>
      </c>
      <c r="DL42" s="109">
        <f t="shared" si="315"/>
        <v>2</v>
      </c>
      <c r="DM42" s="109">
        <f t="shared" si="316"/>
        <v>2</v>
      </c>
      <c r="DN42" s="109">
        <f t="shared" si="317"/>
        <v>2</v>
      </c>
      <c r="DO42" s="109">
        <f t="shared" si="318"/>
        <v>2</v>
      </c>
      <c r="DP42" s="109">
        <f t="shared" si="319"/>
        <v>2</v>
      </c>
      <c r="DQ42" s="109">
        <f t="shared" si="320"/>
        <v>27</v>
      </c>
      <c r="DR42" s="110">
        <f t="shared" si="321"/>
        <v>27</v>
      </c>
    </row>
    <row r="43" spans="1:122">
      <c r="A43" s="99" t="s">
        <v>48</v>
      </c>
      <c r="B43" s="100" t="str">
        <f>DANE!B44</f>
        <v>51DK</v>
      </c>
      <c r="C43" s="106">
        <f>DANE!H44</f>
        <v>43711</v>
      </c>
      <c r="D43" s="95">
        <v>2</v>
      </c>
      <c r="E43" s="95">
        <v>2</v>
      </c>
      <c r="F43" s="95">
        <v>2</v>
      </c>
      <c r="G43" s="95">
        <v>3</v>
      </c>
      <c r="H43" s="95">
        <v>3</v>
      </c>
      <c r="I43" s="95">
        <v>3</v>
      </c>
      <c r="J43" s="95">
        <v>2</v>
      </c>
      <c r="K43" s="95">
        <v>2</v>
      </c>
      <c r="L43" s="95">
        <v>2</v>
      </c>
      <c r="M43" s="95">
        <v>2</v>
      </c>
      <c r="N43" s="95">
        <v>2</v>
      </c>
      <c r="O43" s="95">
        <v>3</v>
      </c>
      <c r="P43" s="95">
        <v>2</v>
      </c>
      <c r="Q43" s="107">
        <v>13</v>
      </c>
      <c r="R43" s="108">
        <f t="shared" si="322"/>
        <v>2</v>
      </c>
      <c r="S43" s="109">
        <f t="shared" si="323"/>
        <v>2</v>
      </c>
      <c r="T43" s="109">
        <f t="shared" si="324"/>
        <v>2</v>
      </c>
      <c r="U43" s="109">
        <f t="shared" si="325"/>
        <v>1</v>
      </c>
      <c r="V43" s="109">
        <f t="shared" si="326"/>
        <v>1</v>
      </c>
      <c r="W43" s="109">
        <f t="shared" si="327"/>
        <v>1</v>
      </c>
      <c r="X43" s="109">
        <f t="shared" si="328"/>
        <v>2</v>
      </c>
      <c r="Y43" s="109">
        <f t="shared" si="329"/>
        <v>2</v>
      </c>
      <c r="Z43" s="109">
        <f t="shared" si="330"/>
        <v>2</v>
      </c>
      <c r="AA43" s="109">
        <f t="shared" si="331"/>
        <v>2</v>
      </c>
      <c r="AB43" s="109">
        <f t="shared" si="332"/>
        <v>2</v>
      </c>
      <c r="AC43" s="109">
        <f t="shared" si="333"/>
        <v>1</v>
      </c>
      <c r="AD43" s="109">
        <f t="shared" si="334"/>
        <v>2</v>
      </c>
      <c r="AE43" s="109">
        <f t="shared" si="335"/>
        <v>22</v>
      </c>
      <c r="AF43" s="110">
        <f t="shared" si="336"/>
        <v>22</v>
      </c>
      <c r="AG43" s="96">
        <f>DANE!AY44</f>
        <v>43732</v>
      </c>
      <c r="AH43" s="95">
        <v>2</v>
      </c>
      <c r="AI43" s="95">
        <v>3</v>
      </c>
      <c r="AJ43" s="95">
        <v>2</v>
      </c>
      <c r="AK43" s="95">
        <v>2</v>
      </c>
      <c r="AL43" s="95">
        <v>2</v>
      </c>
      <c r="AM43" s="95">
        <v>2</v>
      </c>
      <c r="AN43" s="95">
        <v>2</v>
      </c>
      <c r="AO43" s="95">
        <v>2</v>
      </c>
      <c r="AP43" s="95">
        <v>2</v>
      </c>
      <c r="AQ43" s="95">
        <v>2</v>
      </c>
      <c r="AR43" s="95">
        <v>3</v>
      </c>
      <c r="AS43" s="95">
        <v>2</v>
      </c>
      <c r="AT43" s="95">
        <v>2</v>
      </c>
      <c r="AU43" s="107">
        <v>13</v>
      </c>
      <c r="AV43" s="108">
        <f t="shared" si="337"/>
        <v>2</v>
      </c>
      <c r="AW43" s="109">
        <f t="shared" si="338"/>
        <v>1</v>
      </c>
      <c r="AX43" s="109">
        <f t="shared" si="339"/>
        <v>2</v>
      </c>
      <c r="AY43" s="109">
        <f t="shared" si="340"/>
        <v>2</v>
      </c>
      <c r="AZ43" s="109">
        <f t="shared" si="341"/>
        <v>2</v>
      </c>
      <c r="BA43" s="109">
        <f t="shared" si="342"/>
        <v>2</v>
      </c>
      <c r="BB43" s="109">
        <f t="shared" si="343"/>
        <v>2</v>
      </c>
      <c r="BC43" s="109">
        <f t="shared" si="344"/>
        <v>2</v>
      </c>
      <c r="BD43" s="109">
        <f t="shared" si="345"/>
        <v>2</v>
      </c>
      <c r="BE43" s="109">
        <f t="shared" si="346"/>
        <v>2</v>
      </c>
      <c r="BF43" s="109">
        <f t="shared" si="347"/>
        <v>1</v>
      </c>
      <c r="BG43" s="109">
        <f t="shared" si="348"/>
        <v>2</v>
      </c>
      <c r="BH43" s="109">
        <f t="shared" si="349"/>
        <v>2</v>
      </c>
      <c r="BI43" s="109">
        <f t="shared" si="350"/>
        <v>24</v>
      </c>
      <c r="BJ43" s="110">
        <f t="shared" si="351"/>
        <v>24</v>
      </c>
      <c r="BK43" s="96">
        <f>DANE!CF44</f>
        <v>43774</v>
      </c>
      <c r="BL43" s="95">
        <v>3</v>
      </c>
      <c r="BM43" s="95">
        <v>3</v>
      </c>
      <c r="BN43" s="95">
        <v>2</v>
      </c>
      <c r="BO43" s="95">
        <v>3</v>
      </c>
      <c r="BP43" s="95">
        <v>2</v>
      </c>
      <c r="BQ43" s="95">
        <v>2</v>
      </c>
      <c r="BR43" s="95">
        <v>2</v>
      </c>
      <c r="BS43" s="95">
        <v>2</v>
      </c>
      <c r="BT43" s="95">
        <v>2</v>
      </c>
      <c r="BU43" s="95">
        <v>2</v>
      </c>
      <c r="BV43" s="95">
        <v>2</v>
      </c>
      <c r="BW43" s="95">
        <v>2</v>
      </c>
      <c r="BX43" s="95">
        <v>3</v>
      </c>
      <c r="BY43" s="95">
        <v>13</v>
      </c>
      <c r="BZ43" s="108">
        <f t="shared" si="292"/>
        <v>1</v>
      </c>
      <c r="CA43" s="109">
        <f t="shared" si="293"/>
        <v>1</v>
      </c>
      <c r="CB43" s="109">
        <f t="shared" si="294"/>
        <v>2</v>
      </c>
      <c r="CC43" s="109">
        <f t="shared" si="295"/>
        <v>1</v>
      </c>
      <c r="CD43" s="109">
        <f>4-AL43</f>
        <v>2</v>
      </c>
      <c r="CE43" s="109">
        <f>4-AM43</f>
        <v>2</v>
      </c>
      <c r="CF43" s="109">
        <f>AN43</f>
        <v>2</v>
      </c>
      <c r="CG43" s="109">
        <f>AO43</f>
        <v>2</v>
      </c>
      <c r="CH43" s="109">
        <f>4-AP43</f>
        <v>2</v>
      </c>
      <c r="CI43" s="109">
        <f>4-AQ43</f>
        <v>2</v>
      </c>
      <c r="CJ43" s="109">
        <f>4-AR43</f>
        <v>1</v>
      </c>
      <c r="CK43" s="109">
        <f>4-AS43</f>
        <v>2</v>
      </c>
      <c r="CL43" s="109">
        <f>4-AT43</f>
        <v>2</v>
      </c>
      <c r="CM43" s="109">
        <f t="shared" ref="CM43:CM44" si="353">SUM(BZ43:CL43)</f>
        <v>22</v>
      </c>
      <c r="CN43" s="110">
        <f t="shared" si="306"/>
        <v>22</v>
      </c>
      <c r="CO43" s="96">
        <f>DANE!DM44</f>
        <v>43816</v>
      </c>
      <c r="CP43" s="95">
        <v>2</v>
      </c>
      <c r="CQ43" s="95">
        <v>2</v>
      </c>
      <c r="CR43" s="95">
        <v>2</v>
      </c>
      <c r="CS43" s="95">
        <v>2</v>
      </c>
      <c r="CT43" s="95">
        <v>2</v>
      </c>
      <c r="CU43" s="95">
        <v>3</v>
      </c>
      <c r="CV43" s="95">
        <v>2</v>
      </c>
      <c r="CW43" s="95">
        <v>2</v>
      </c>
      <c r="CX43" s="95">
        <v>2</v>
      </c>
      <c r="CY43" s="95">
        <v>2</v>
      </c>
      <c r="CZ43" s="95">
        <v>2</v>
      </c>
      <c r="DA43" s="95">
        <v>2</v>
      </c>
      <c r="DB43" s="95">
        <v>2</v>
      </c>
      <c r="DC43" s="107">
        <v>13</v>
      </c>
      <c r="DD43" s="108">
        <f t="shared" si="307"/>
        <v>2</v>
      </c>
      <c r="DE43" s="109">
        <f t="shared" si="308"/>
        <v>2</v>
      </c>
      <c r="DF43" s="109">
        <f t="shared" si="309"/>
        <v>2</v>
      </c>
      <c r="DG43" s="109">
        <f t="shared" si="310"/>
        <v>2</v>
      </c>
      <c r="DH43" s="109">
        <f t="shared" si="311"/>
        <v>2</v>
      </c>
      <c r="DI43" s="109">
        <f t="shared" si="312"/>
        <v>1</v>
      </c>
      <c r="DJ43" s="109">
        <f t="shared" si="313"/>
        <v>2</v>
      </c>
      <c r="DK43" s="109">
        <f t="shared" si="314"/>
        <v>2</v>
      </c>
      <c r="DL43" s="109">
        <f t="shared" si="315"/>
        <v>2</v>
      </c>
      <c r="DM43" s="109">
        <f t="shared" si="316"/>
        <v>2</v>
      </c>
      <c r="DN43" s="109">
        <f t="shared" si="317"/>
        <v>2</v>
      </c>
      <c r="DO43" s="109">
        <f t="shared" si="318"/>
        <v>2</v>
      </c>
      <c r="DP43" s="109">
        <f t="shared" si="319"/>
        <v>2</v>
      </c>
      <c r="DQ43" s="109">
        <f t="shared" si="320"/>
        <v>25</v>
      </c>
      <c r="DR43" s="110">
        <f t="shared" si="321"/>
        <v>25</v>
      </c>
    </row>
    <row r="44" spans="1:122">
      <c r="A44" s="99" t="s">
        <v>49</v>
      </c>
      <c r="B44" s="100" t="str">
        <f>DANE!B45</f>
        <v>43KW</v>
      </c>
      <c r="C44" s="106">
        <f>DANE!H45</f>
        <v>43728</v>
      </c>
      <c r="D44" s="95">
        <v>2</v>
      </c>
      <c r="E44" s="95">
        <v>2</v>
      </c>
      <c r="F44" s="95">
        <v>2</v>
      </c>
      <c r="G44" s="95">
        <v>1</v>
      </c>
      <c r="H44" s="95">
        <v>1</v>
      </c>
      <c r="I44" s="95">
        <v>1</v>
      </c>
      <c r="J44" s="95">
        <v>2</v>
      </c>
      <c r="K44" s="95">
        <v>2</v>
      </c>
      <c r="L44" s="95">
        <v>2</v>
      </c>
      <c r="M44" s="95">
        <v>2</v>
      </c>
      <c r="N44" s="95">
        <v>2</v>
      </c>
      <c r="O44" s="95">
        <v>2</v>
      </c>
      <c r="P44" s="95">
        <v>2</v>
      </c>
      <c r="Q44" s="107">
        <v>13</v>
      </c>
      <c r="R44" s="108">
        <f t="shared" si="322"/>
        <v>2</v>
      </c>
      <c r="S44" s="109">
        <f t="shared" si="323"/>
        <v>2</v>
      </c>
      <c r="T44" s="109">
        <f t="shared" si="324"/>
        <v>2</v>
      </c>
      <c r="U44" s="109">
        <f t="shared" si="325"/>
        <v>3</v>
      </c>
      <c r="V44" s="109">
        <f t="shared" si="326"/>
        <v>3</v>
      </c>
      <c r="W44" s="109">
        <f t="shared" si="327"/>
        <v>3</v>
      </c>
      <c r="X44" s="109">
        <f t="shared" si="328"/>
        <v>2</v>
      </c>
      <c r="Y44" s="109">
        <f t="shared" si="329"/>
        <v>2</v>
      </c>
      <c r="Z44" s="109">
        <f t="shared" si="330"/>
        <v>2</v>
      </c>
      <c r="AA44" s="109">
        <f t="shared" si="331"/>
        <v>2</v>
      </c>
      <c r="AB44" s="109">
        <f t="shared" si="332"/>
        <v>2</v>
      </c>
      <c r="AC44" s="109">
        <f t="shared" si="333"/>
        <v>2</v>
      </c>
      <c r="AD44" s="109">
        <f t="shared" si="334"/>
        <v>2</v>
      </c>
      <c r="AE44" s="109">
        <f t="shared" si="335"/>
        <v>29</v>
      </c>
      <c r="AF44" s="110">
        <f t="shared" si="336"/>
        <v>29</v>
      </c>
      <c r="AG44" s="96">
        <f>DANE!AY45</f>
        <v>43749</v>
      </c>
      <c r="AH44" s="95">
        <v>1</v>
      </c>
      <c r="AI44" s="95">
        <v>2</v>
      </c>
      <c r="AJ44" s="95">
        <v>2</v>
      </c>
      <c r="AK44" s="95">
        <v>2</v>
      </c>
      <c r="AL44" s="95">
        <v>2</v>
      </c>
      <c r="AM44" s="95">
        <v>2</v>
      </c>
      <c r="AN44" s="95">
        <v>2</v>
      </c>
      <c r="AO44" s="95">
        <v>2</v>
      </c>
      <c r="AP44" s="95">
        <v>2</v>
      </c>
      <c r="AQ44" s="95">
        <v>2</v>
      </c>
      <c r="AR44" s="95">
        <v>2</v>
      </c>
      <c r="AS44" s="95">
        <v>2</v>
      </c>
      <c r="AT44" s="95">
        <v>2</v>
      </c>
      <c r="AU44" s="107">
        <v>13</v>
      </c>
      <c r="AV44" s="108">
        <f t="shared" si="337"/>
        <v>3</v>
      </c>
      <c r="AW44" s="109">
        <f t="shared" si="338"/>
        <v>2</v>
      </c>
      <c r="AX44" s="109">
        <f t="shared" si="339"/>
        <v>2</v>
      </c>
      <c r="AY44" s="109">
        <f t="shared" si="340"/>
        <v>2</v>
      </c>
      <c r="AZ44" s="109">
        <f t="shared" si="341"/>
        <v>2</v>
      </c>
      <c r="BA44" s="109">
        <f t="shared" si="342"/>
        <v>2</v>
      </c>
      <c r="BB44" s="109">
        <f t="shared" si="343"/>
        <v>2</v>
      </c>
      <c r="BC44" s="109">
        <f t="shared" si="344"/>
        <v>2</v>
      </c>
      <c r="BD44" s="109">
        <f t="shared" si="345"/>
        <v>2</v>
      </c>
      <c r="BE44" s="109">
        <f t="shared" si="346"/>
        <v>2</v>
      </c>
      <c r="BF44" s="109">
        <f t="shared" si="347"/>
        <v>2</v>
      </c>
      <c r="BG44" s="109">
        <f t="shared" si="348"/>
        <v>2</v>
      </c>
      <c r="BH44" s="109">
        <f t="shared" si="349"/>
        <v>2</v>
      </c>
      <c r="BI44" s="109">
        <f t="shared" si="350"/>
        <v>27</v>
      </c>
      <c r="BJ44" s="110">
        <f t="shared" si="351"/>
        <v>27</v>
      </c>
      <c r="BK44" s="96">
        <f>DANE!CF45</f>
        <v>43794</v>
      </c>
      <c r="BL44" s="95">
        <v>2</v>
      </c>
      <c r="BM44" s="95">
        <v>2</v>
      </c>
      <c r="BN44" s="95">
        <v>2</v>
      </c>
      <c r="BO44" s="95">
        <v>2</v>
      </c>
      <c r="BP44" s="95">
        <v>2</v>
      </c>
      <c r="BQ44" s="95">
        <v>2</v>
      </c>
      <c r="BR44" s="95">
        <v>2</v>
      </c>
      <c r="BS44" s="95">
        <v>2</v>
      </c>
      <c r="BT44" s="95">
        <v>3</v>
      </c>
      <c r="BU44" s="95">
        <v>2</v>
      </c>
      <c r="BV44" s="95">
        <v>2</v>
      </c>
      <c r="BW44" s="95">
        <v>2</v>
      </c>
      <c r="BX44" s="95">
        <v>2</v>
      </c>
      <c r="BY44" s="95">
        <v>13</v>
      </c>
      <c r="BZ44" s="108">
        <f t="shared" si="292"/>
        <v>2</v>
      </c>
      <c r="CA44" s="109">
        <f t="shared" si="293"/>
        <v>2</v>
      </c>
      <c r="CB44" s="109">
        <f t="shared" si="294"/>
        <v>2</v>
      </c>
      <c r="CC44" s="109">
        <f t="shared" si="295"/>
        <v>2</v>
      </c>
      <c r="CD44" s="109">
        <f t="shared" ref="CD44" si="354">4-BP44</f>
        <v>2</v>
      </c>
      <c r="CE44" s="109">
        <f t="shared" ref="CE44" si="355">4-BQ44</f>
        <v>2</v>
      </c>
      <c r="CF44" s="109">
        <f t="shared" ref="CF44" si="356">BR44</f>
        <v>2</v>
      </c>
      <c r="CG44" s="109">
        <f t="shared" ref="CG44" si="357">BS44</f>
        <v>2</v>
      </c>
      <c r="CH44" s="109">
        <f t="shared" ref="CH44" si="358">4-BT44</f>
        <v>1</v>
      </c>
      <c r="CI44" s="109">
        <f t="shared" ref="CI44" si="359">4-BU44</f>
        <v>2</v>
      </c>
      <c r="CJ44" s="109">
        <f t="shared" ref="CJ44" si="360">4-BV44</f>
        <v>2</v>
      </c>
      <c r="CK44" s="109">
        <f t="shared" ref="CK44" si="361">4-BW44</f>
        <v>2</v>
      </c>
      <c r="CL44" s="109">
        <f t="shared" ref="CL44" si="362">4-BX44</f>
        <v>2</v>
      </c>
      <c r="CM44" s="109">
        <f t="shared" si="353"/>
        <v>25</v>
      </c>
      <c r="CN44" s="110">
        <f t="shared" si="306"/>
        <v>25</v>
      </c>
      <c r="CO44" s="96">
        <f>DANE!DM45</f>
        <v>43844</v>
      </c>
      <c r="CP44" s="95">
        <v>3</v>
      </c>
      <c r="CQ44" s="95">
        <v>3</v>
      </c>
      <c r="CR44" s="95">
        <v>3</v>
      </c>
      <c r="CS44" s="95">
        <v>3</v>
      </c>
      <c r="CT44" s="95">
        <v>3</v>
      </c>
      <c r="CU44" s="95">
        <v>3</v>
      </c>
      <c r="CV44" s="95">
        <v>2</v>
      </c>
      <c r="CW44" s="95">
        <v>2</v>
      </c>
      <c r="CX44" s="95">
        <v>2</v>
      </c>
      <c r="CY44" s="95">
        <v>2</v>
      </c>
      <c r="CZ44" s="95">
        <v>2</v>
      </c>
      <c r="DA44" s="95">
        <v>2</v>
      </c>
      <c r="DB44" s="95">
        <v>2</v>
      </c>
      <c r="DC44" s="107">
        <v>13</v>
      </c>
      <c r="DD44" s="108">
        <f t="shared" si="307"/>
        <v>1</v>
      </c>
      <c r="DE44" s="109">
        <f t="shared" si="308"/>
        <v>1</v>
      </c>
      <c r="DF44" s="109">
        <f t="shared" si="309"/>
        <v>1</v>
      </c>
      <c r="DG44" s="109">
        <f t="shared" si="310"/>
        <v>1</v>
      </c>
      <c r="DH44" s="109">
        <f t="shared" si="311"/>
        <v>1</v>
      </c>
      <c r="DI44" s="109">
        <f t="shared" si="312"/>
        <v>1</v>
      </c>
      <c r="DJ44" s="109">
        <f t="shared" si="313"/>
        <v>2</v>
      </c>
      <c r="DK44" s="109">
        <f t="shared" si="314"/>
        <v>2</v>
      </c>
      <c r="DL44" s="109">
        <f t="shared" si="315"/>
        <v>2</v>
      </c>
      <c r="DM44" s="109">
        <f t="shared" si="316"/>
        <v>2</v>
      </c>
      <c r="DN44" s="109">
        <f t="shared" si="317"/>
        <v>2</v>
      </c>
      <c r="DO44" s="109">
        <f t="shared" si="318"/>
        <v>2</v>
      </c>
      <c r="DP44" s="109">
        <f t="shared" si="319"/>
        <v>2</v>
      </c>
      <c r="DQ44" s="109">
        <f t="shared" si="320"/>
        <v>20</v>
      </c>
      <c r="DR44" s="110">
        <f t="shared" si="321"/>
        <v>20</v>
      </c>
    </row>
    <row r="45" spans="1:122">
      <c r="A45" s="99" t="s">
        <v>50</v>
      </c>
      <c r="B45" s="100" t="str">
        <f>DANE!B46</f>
        <v>19GK</v>
      </c>
      <c r="C45" s="106">
        <f>DANE!H46</f>
        <v>43720</v>
      </c>
      <c r="D45" s="95">
        <v>1</v>
      </c>
      <c r="E45" s="95">
        <v>1</v>
      </c>
      <c r="F45" s="95">
        <v>2</v>
      </c>
      <c r="G45" s="95">
        <v>2</v>
      </c>
      <c r="H45" s="95">
        <v>2</v>
      </c>
      <c r="I45" s="95">
        <v>2</v>
      </c>
      <c r="J45" s="95">
        <v>2</v>
      </c>
      <c r="K45" s="95">
        <v>2</v>
      </c>
      <c r="L45" s="95">
        <v>3</v>
      </c>
      <c r="M45" s="95">
        <v>3</v>
      </c>
      <c r="N45" s="95">
        <v>2</v>
      </c>
      <c r="O45" s="95">
        <v>2</v>
      </c>
      <c r="P45" s="95">
        <v>2</v>
      </c>
      <c r="Q45" s="107">
        <v>13</v>
      </c>
      <c r="R45" s="108">
        <f t="shared" si="322"/>
        <v>3</v>
      </c>
      <c r="S45" s="109">
        <f t="shared" si="323"/>
        <v>3</v>
      </c>
      <c r="T45" s="109">
        <f t="shared" si="324"/>
        <v>2</v>
      </c>
      <c r="U45" s="109">
        <f t="shared" si="325"/>
        <v>2</v>
      </c>
      <c r="V45" s="109">
        <f t="shared" si="326"/>
        <v>2</v>
      </c>
      <c r="W45" s="109">
        <f t="shared" si="327"/>
        <v>2</v>
      </c>
      <c r="X45" s="109">
        <f t="shared" si="328"/>
        <v>2</v>
      </c>
      <c r="Y45" s="109">
        <f t="shared" si="329"/>
        <v>2</v>
      </c>
      <c r="Z45" s="109">
        <f t="shared" si="330"/>
        <v>1</v>
      </c>
      <c r="AA45" s="109">
        <f t="shared" si="331"/>
        <v>1</v>
      </c>
      <c r="AB45" s="109">
        <f t="shared" si="332"/>
        <v>2</v>
      </c>
      <c r="AC45" s="109">
        <f t="shared" si="333"/>
        <v>2</v>
      </c>
      <c r="AD45" s="109">
        <f t="shared" si="334"/>
        <v>2</v>
      </c>
      <c r="AE45" s="109">
        <f t="shared" si="335"/>
        <v>26</v>
      </c>
      <c r="AF45" s="110">
        <f t="shared" si="336"/>
        <v>26</v>
      </c>
      <c r="AG45" s="96">
        <f>DANE!AY46</f>
        <v>43745</v>
      </c>
      <c r="AH45" s="95">
        <v>2</v>
      </c>
      <c r="AI45" s="95">
        <v>3</v>
      </c>
      <c r="AJ45" s="95">
        <v>3</v>
      </c>
      <c r="AK45" s="95">
        <v>2</v>
      </c>
      <c r="AL45" s="95">
        <v>3</v>
      </c>
      <c r="AM45" s="95">
        <v>3</v>
      </c>
      <c r="AN45" s="95">
        <v>2</v>
      </c>
      <c r="AO45" s="95">
        <v>2</v>
      </c>
      <c r="AP45" s="95">
        <v>3</v>
      </c>
      <c r="AQ45" s="95">
        <v>2</v>
      </c>
      <c r="AR45" s="95">
        <v>2</v>
      </c>
      <c r="AS45" s="95">
        <v>2</v>
      </c>
      <c r="AT45" s="95">
        <v>2</v>
      </c>
      <c r="AU45" s="107">
        <v>13</v>
      </c>
      <c r="AV45" s="108">
        <f t="shared" si="337"/>
        <v>2</v>
      </c>
      <c r="AW45" s="109">
        <f t="shared" si="338"/>
        <v>1</v>
      </c>
      <c r="AX45" s="109">
        <f t="shared" si="339"/>
        <v>1</v>
      </c>
      <c r="AY45" s="109">
        <f t="shared" si="340"/>
        <v>2</v>
      </c>
      <c r="AZ45" s="109">
        <f t="shared" si="341"/>
        <v>1</v>
      </c>
      <c r="BA45" s="109">
        <f t="shared" si="342"/>
        <v>1</v>
      </c>
      <c r="BB45" s="109">
        <f t="shared" si="343"/>
        <v>2</v>
      </c>
      <c r="BC45" s="109">
        <f t="shared" si="344"/>
        <v>2</v>
      </c>
      <c r="BD45" s="109">
        <f t="shared" si="345"/>
        <v>1</v>
      </c>
      <c r="BE45" s="109">
        <f t="shared" si="346"/>
        <v>2</v>
      </c>
      <c r="BF45" s="109">
        <f t="shared" si="347"/>
        <v>2</v>
      </c>
      <c r="BG45" s="109">
        <f t="shared" si="348"/>
        <v>2</v>
      </c>
      <c r="BH45" s="109">
        <f t="shared" si="349"/>
        <v>2</v>
      </c>
      <c r="BI45" s="109">
        <f t="shared" si="350"/>
        <v>21</v>
      </c>
      <c r="BJ45" s="110">
        <f t="shared" si="351"/>
        <v>21</v>
      </c>
      <c r="BK45" s="96">
        <f>DANE!CF46</f>
        <v>43794</v>
      </c>
      <c r="BL45" s="95">
        <v>3</v>
      </c>
      <c r="BM45" s="95">
        <v>4</v>
      </c>
      <c r="BN45" s="95">
        <v>3</v>
      </c>
      <c r="BO45" s="95">
        <v>3</v>
      </c>
      <c r="BP45" s="95">
        <v>2</v>
      </c>
      <c r="BQ45" s="95">
        <v>2</v>
      </c>
      <c r="BR45" s="95">
        <v>2</v>
      </c>
      <c r="BS45" s="95">
        <v>3</v>
      </c>
      <c r="BT45" s="95">
        <v>3</v>
      </c>
      <c r="BU45" s="95">
        <v>2</v>
      </c>
      <c r="BV45" s="95">
        <v>2</v>
      </c>
      <c r="BW45" s="95">
        <v>3</v>
      </c>
      <c r="BX45" s="95">
        <v>2</v>
      </c>
      <c r="BY45" s="107">
        <v>13</v>
      </c>
      <c r="BZ45" s="108">
        <f t="shared" si="292"/>
        <v>1</v>
      </c>
      <c r="CA45" s="109">
        <f t="shared" si="293"/>
        <v>0</v>
      </c>
      <c r="CB45" s="109">
        <f t="shared" si="294"/>
        <v>1</v>
      </c>
      <c r="CC45" s="109">
        <f t="shared" si="295"/>
        <v>1</v>
      </c>
      <c r="CD45" s="109">
        <f t="shared" si="296"/>
        <v>2</v>
      </c>
      <c r="CE45" s="109">
        <f t="shared" si="297"/>
        <v>2</v>
      </c>
      <c r="CF45" s="109">
        <f t="shared" si="298"/>
        <v>2</v>
      </c>
      <c r="CG45" s="109">
        <f t="shared" si="299"/>
        <v>3</v>
      </c>
      <c r="CH45" s="109">
        <f t="shared" si="300"/>
        <v>1</v>
      </c>
      <c r="CI45" s="109">
        <f t="shared" si="301"/>
        <v>2</v>
      </c>
      <c r="CJ45" s="109">
        <f t="shared" si="302"/>
        <v>2</v>
      </c>
      <c r="CK45" s="109">
        <f t="shared" si="303"/>
        <v>1</v>
      </c>
      <c r="CL45" s="109">
        <f t="shared" si="304"/>
        <v>2</v>
      </c>
      <c r="CM45" s="109">
        <f t="shared" si="305"/>
        <v>20</v>
      </c>
      <c r="CN45" s="110">
        <f t="shared" si="306"/>
        <v>20</v>
      </c>
      <c r="CO45" s="96">
        <f>DANE!DM46</f>
        <v>43853</v>
      </c>
      <c r="CP45" s="95">
        <v>3</v>
      </c>
      <c r="CQ45" s="95">
        <v>3</v>
      </c>
      <c r="CR45" s="95">
        <v>3</v>
      </c>
      <c r="CS45" s="95">
        <v>3</v>
      </c>
      <c r="CT45" s="95">
        <v>3</v>
      </c>
      <c r="CU45" s="95">
        <v>4</v>
      </c>
      <c r="CV45" s="95">
        <v>2</v>
      </c>
      <c r="CW45" s="95">
        <v>2</v>
      </c>
      <c r="CX45" s="95">
        <v>3</v>
      </c>
      <c r="CY45" s="95">
        <v>2</v>
      </c>
      <c r="CZ45" s="95">
        <v>2</v>
      </c>
      <c r="DA45" s="95">
        <v>4</v>
      </c>
      <c r="DB45" s="95">
        <v>3</v>
      </c>
      <c r="DC45" s="107">
        <v>13</v>
      </c>
      <c r="DD45" s="108">
        <f t="shared" si="307"/>
        <v>1</v>
      </c>
      <c r="DE45" s="109">
        <f t="shared" si="308"/>
        <v>1</v>
      </c>
      <c r="DF45" s="109">
        <f t="shared" si="309"/>
        <v>1</v>
      </c>
      <c r="DG45" s="109">
        <f t="shared" si="310"/>
        <v>1</v>
      </c>
      <c r="DH45" s="109">
        <f t="shared" si="311"/>
        <v>1</v>
      </c>
      <c r="DI45" s="109">
        <f t="shared" si="312"/>
        <v>0</v>
      </c>
      <c r="DJ45" s="109">
        <f t="shared" si="313"/>
        <v>2</v>
      </c>
      <c r="DK45" s="109">
        <f t="shared" si="314"/>
        <v>2</v>
      </c>
      <c r="DL45" s="109">
        <f t="shared" si="315"/>
        <v>1</v>
      </c>
      <c r="DM45" s="109">
        <f t="shared" si="316"/>
        <v>2</v>
      </c>
      <c r="DN45" s="109">
        <f t="shared" si="317"/>
        <v>2</v>
      </c>
      <c r="DO45" s="109">
        <f t="shared" si="318"/>
        <v>0</v>
      </c>
      <c r="DP45" s="109">
        <f t="shared" si="319"/>
        <v>1</v>
      </c>
      <c r="DQ45" s="109">
        <f t="shared" si="320"/>
        <v>15</v>
      </c>
      <c r="DR45" s="110">
        <f t="shared" si="321"/>
        <v>15</v>
      </c>
    </row>
    <row r="46" spans="1:122">
      <c r="A46" s="99" t="s">
        <v>51</v>
      </c>
      <c r="B46" s="100" t="str">
        <f>DANE!B47</f>
        <v>62MT</v>
      </c>
      <c r="C46" s="106">
        <f>DANE!H47</f>
        <v>43791</v>
      </c>
      <c r="D46" s="95">
        <v>2</v>
      </c>
      <c r="E46" s="95">
        <v>3</v>
      </c>
      <c r="F46" s="95">
        <v>2</v>
      </c>
      <c r="G46" s="95">
        <v>2</v>
      </c>
      <c r="H46" s="95">
        <v>2</v>
      </c>
      <c r="I46" s="95">
        <v>1</v>
      </c>
      <c r="J46" s="95">
        <v>2</v>
      </c>
      <c r="K46" s="95">
        <v>2</v>
      </c>
      <c r="L46" s="95">
        <v>2</v>
      </c>
      <c r="M46" s="95">
        <v>2</v>
      </c>
      <c r="N46" s="95">
        <v>1</v>
      </c>
      <c r="O46" s="95">
        <v>1</v>
      </c>
      <c r="P46" s="95">
        <v>2</v>
      </c>
      <c r="Q46" s="107">
        <v>13</v>
      </c>
      <c r="R46" s="108">
        <f t="shared" si="322"/>
        <v>2</v>
      </c>
      <c r="S46" s="109">
        <f t="shared" si="323"/>
        <v>1</v>
      </c>
      <c r="T46" s="109">
        <f t="shared" si="324"/>
        <v>2</v>
      </c>
      <c r="U46" s="109">
        <f t="shared" si="325"/>
        <v>2</v>
      </c>
      <c r="V46" s="109">
        <f t="shared" si="326"/>
        <v>2</v>
      </c>
      <c r="W46" s="109">
        <f t="shared" si="327"/>
        <v>3</v>
      </c>
      <c r="X46" s="109">
        <f t="shared" si="328"/>
        <v>2</v>
      </c>
      <c r="Y46" s="109">
        <f t="shared" si="329"/>
        <v>2</v>
      </c>
      <c r="Z46" s="109">
        <f t="shared" si="330"/>
        <v>2</v>
      </c>
      <c r="AA46" s="109">
        <f t="shared" si="331"/>
        <v>2</v>
      </c>
      <c r="AB46" s="109">
        <f t="shared" si="332"/>
        <v>3</v>
      </c>
      <c r="AC46" s="109">
        <f t="shared" si="333"/>
        <v>3</v>
      </c>
      <c r="AD46" s="109">
        <f t="shared" si="334"/>
        <v>2</v>
      </c>
      <c r="AE46" s="109">
        <f t="shared" si="335"/>
        <v>28</v>
      </c>
      <c r="AF46" s="110">
        <f t="shared" si="336"/>
        <v>28</v>
      </c>
      <c r="AG46" s="96">
        <f>DANE!AY47</f>
        <v>43812</v>
      </c>
      <c r="AH46" s="95">
        <v>2</v>
      </c>
      <c r="AI46" s="95">
        <v>2</v>
      </c>
      <c r="AJ46" s="95">
        <v>2</v>
      </c>
      <c r="AK46" s="95">
        <v>3</v>
      </c>
      <c r="AL46" s="95">
        <v>2</v>
      </c>
      <c r="AM46" s="95">
        <v>2</v>
      </c>
      <c r="AN46" s="95">
        <v>2</v>
      </c>
      <c r="AO46" s="95">
        <v>3</v>
      </c>
      <c r="AP46" s="95">
        <v>2</v>
      </c>
      <c r="AQ46" s="95">
        <v>2</v>
      </c>
      <c r="AR46" s="95">
        <v>2</v>
      </c>
      <c r="AS46" s="95">
        <v>2</v>
      </c>
      <c r="AT46" s="95">
        <v>2</v>
      </c>
      <c r="AU46" s="107">
        <v>13</v>
      </c>
      <c r="AV46" s="108">
        <f t="shared" si="337"/>
        <v>2</v>
      </c>
      <c r="AW46" s="109">
        <f t="shared" si="338"/>
        <v>2</v>
      </c>
      <c r="AX46" s="109">
        <f t="shared" si="339"/>
        <v>2</v>
      </c>
      <c r="AY46" s="109">
        <f t="shared" si="340"/>
        <v>1</v>
      </c>
      <c r="AZ46" s="109">
        <f t="shared" si="341"/>
        <v>2</v>
      </c>
      <c r="BA46" s="109">
        <f t="shared" si="342"/>
        <v>2</v>
      </c>
      <c r="BB46" s="109">
        <f t="shared" si="343"/>
        <v>2</v>
      </c>
      <c r="BC46" s="109">
        <f t="shared" si="344"/>
        <v>3</v>
      </c>
      <c r="BD46" s="109">
        <f t="shared" si="345"/>
        <v>2</v>
      </c>
      <c r="BE46" s="109">
        <f t="shared" si="346"/>
        <v>2</v>
      </c>
      <c r="BF46" s="109">
        <f t="shared" si="347"/>
        <v>2</v>
      </c>
      <c r="BG46" s="109">
        <f t="shared" si="348"/>
        <v>2</v>
      </c>
      <c r="BH46" s="109">
        <f t="shared" si="349"/>
        <v>2</v>
      </c>
      <c r="BI46" s="109">
        <f t="shared" si="350"/>
        <v>26</v>
      </c>
      <c r="BJ46" s="110">
        <f t="shared" si="351"/>
        <v>26</v>
      </c>
      <c r="BK46" s="96">
        <f>DANE!CF47</f>
        <v>43874</v>
      </c>
      <c r="BL46" s="95">
        <v>3</v>
      </c>
      <c r="BM46" s="95">
        <v>3</v>
      </c>
      <c r="BN46" s="95">
        <v>2</v>
      </c>
      <c r="BO46" s="95">
        <v>2</v>
      </c>
      <c r="BP46" s="95">
        <v>2</v>
      </c>
      <c r="BQ46" s="95">
        <v>2</v>
      </c>
      <c r="BR46" s="95">
        <v>2</v>
      </c>
      <c r="BS46" s="95">
        <v>2</v>
      </c>
      <c r="BT46" s="95">
        <v>2</v>
      </c>
      <c r="BU46" s="95">
        <v>3</v>
      </c>
      <c r="BV46" s="95">
        <v>2</v>
      </c>
      <c r="BW46" s="95">
        <v>2</v>
      </c>
      <c r="BX46" s="95">
        <v>2</v>
      </c>
      <c r="BY46" s="107">
        <v>13</v>
      </c>
      <c r="BZ46" s="108">
        <f t="shared" si="292"/>
        <v>1</v>
      </c>
      <c r="CA46" s="109">
        <f t="shared" si="293"/>
        <v>1</v>
      </c>
      <c r="CB46" s="109">
        <f t="shared" si="294"/>
        <v>2</v>
      </c>
      <c r="CC46" s="109">
        <f t="shared" si="295"/>
        <v>2</v>
      </c>
      <c r="CD46" s="109">
        <f t="shared" si="296"/>
        <v>2</v>
      </c>
      <c r="CE46" s="109">
        <f t="shared" si="297"/>
        <v>2</v>
      </c>
      <c r="CF46" s="109">
        <f t="shared" si="298"/>
        <v>2</v>
      </c>
      <c r="CG46" s="109">
        <f t="shared" si="299"/>
        <v>2</v>
      </c>
      <c r="CH46" s="109">
        <f t="shared" si="300"/>
        <v>2</v>
      </c>
      <c r="CI46" s="109">
        <f t="shared" si="301"/>
        <v>1</v>
      </c>
      <c r="CJ46" s="109">
        <f t="shared" si="302"/>
        <v>2</v>
      </c>
      <c r="CK46" s="109">
        <f t="shared" si="303"/>
        <v>2</v>
      </c>
      <c r="CL46" s="109">
        <f t="shared" si="304"/>
        <v>2</v>
      </c>
      <c r="CM46" s="109">
        <f t="shared" si="305"/>
        <v>23</v>
      </c>
      <c r="CN46" s="110">
        <f t="shared" si="306"/>
        <v>23</v>
      </c>
      <c r="CO46" s="96">
        <f>DANE!DM47</f>
        <v>43924</v>
      </c>
      <c r="CP46" s="95">
        <v>3</v>
      </c>
      <c r="CQ46" s="95">
        <v>3</v>
      </c>
      <c r="CR46" s="95">
        <v>3</v>
      </c>
      <c r="CS46" s="95">
        <v>3</v>
      </c>
      <c r="CT46" s="95">
        <v>4</v>
      </c>
      <c r="CU46" s="95">
        <v>4</v>
      </c>
      <c r="CV46" s="95">
        <v>3</v>
      </c>
      <c r="CW46" s="95">
        <v>2</v>
      </c>
      <c r="CX46" s="95">
        <v>2</v>
      </c>
      <c r="CY46" s="95">
        <v>2</v>
      </c>
      <c r="CZ46" s="95">
        <v>1</v>
      </c>
      <c r="DA46" s="95">
        <v>3</v>
      </c>
      <c r="DB46" s="95">
        <v>2</v>
      </c>
      <c r="DC46" s="107">
        <v>13</v>
      </c>
      <c r="DD46" s="108">
        <f t="shared" si="307"/>
        <v>1</v>
      </c>
      <c r="DE46" s="109">
        <f t="shared" si="308"/>
        <v>1</v>
      </c>
      <c r="DF46" s="109">
        <f t="shared" si="309"/>
        <v>1</v>
      </c>
      <c r="DG46" s="109">
        <f t="shared" si="310"/>
        <v>1</v>
      </c>
      <c r="DH46" s="109">
        <f t="shared" si="311"/>
        <v>0</v>
      </c>
      <c r="DI46" s="109">
        <f t="shared" si="312"/>
        <v>0</v>
      </c>
      <c r="DJ46" s="109">
        <f t="shared" si="313"/>
        <v>3</v>
      </c>
      <c r="DK46" s="109">
        <f t="shared" si="314"/>
        <v>2</v>
      </c>
      <c r="DL46" s="109">
        <f t="shared" si="315"/>
        <v>2</v>
      </c>
      <c r="DM46" s="109">
        <f t="shared" si="316"/>
        <v>2</v>
      </c>
      <c r="DN46" s="109">
        <f t="shared" si="317"/>
        <v>3</v>
      </c>
      <c r="DO46" s="109">
        <f t="shared" si="318"/>
        <v>1</v>
      </c>
      <c r="DP46" s="109">
        <f t="shared" si="319"/>
        <v>2</v>
      </c>
      <c r="DQ46" s="109">
        <f t="shared" si="320"/>
        <v>19</v>
      </c>
      <c r="DR46" s="110">
        <f t="shared" si="321"/>
        <v>19</v>
      </c>
    </row>
    <row r="47" spans="1:122">
      <c r="A47" s="99" t="s">
        <v>52</v>
      </c>
      <c r="B47" s="100" t="str">
        <f>DANE!B48</f>
        <v>68KW</v>
      </c>
      <c r="C47" s="106">
        <f>DANE!H48</f>
        <v>43787</v>
      </c>
      <c r="D47" s="95">
        <v>1</v>
      </c>
      <c r="E47" s="95">
        <v>2</v>
      </c>
      <c r="F47" s="95">
        <v>1</v>
      </c>
      <c r="G47" s="95">
        <v>2</v>
      </c>
      <c r="H47" s="95">
        <v>1</v>
      </c>
      <c r="I47" s="95">
        <v>1</v>
      </c>
      <c r="J47" s="95">
        <v>3</v>
      </c>
      <c r="K47" s="95">
        <v>3</v>
      </c>
      <c r="L47" s="95">
        <v>2</v>
      </c>
      <c r="M47" s="95">
        <v>0</v>
      </c>
      <c r="N47" s="95">
        <v>1</v>
      </c>
      <c r="O47" s="95">
        <v>0</v>
      </c>
      <c r="P47" s="95">
        <v>0</v>
      </c>
      <c r="Q47" s="107">
        <v>13</v>
      </c>
      <c r="R47" s="108">
        <f t="shared" si="322"/>
        <v>3</v>
      </c>
      <c r="S47" s="109">
        <f t="shared" si="323"/>
        <v>2</v>
      </c>
      <c r="T47" s="109">
        <f t="shared" si="324"/>
        <v>3</v>
      </c>
      <c r="U47" s="109">
        <f t="shared" si="325"/>
        <v>2</v>
      </c>
      <c r="V47" s="109">
        <f t="shared" si="326"/>
        <v>3</v>
      </c>
      <c r="W47" s="109">
        <f t="shared" si="327"/>
        <v>3</v>
      </c>
      <c r="X47" s="109">
        <f t="shared" si="328"/>
        <v>3</v>
      </c>
      <c r="Y47" s="109">
        <f t="shared" si="329"/>
        <v>3</v>
      </c>
      <c r="Z47" s="109">
        <f t="shared" si="330"/>
        <v>2</v>
      </c>
      <c r="AA47" s="109">
        <f t="shared" si="331"/>
        <v>4</v>
      </c>
      <c r="AB47" s="109">
        <f t="shared" si="332"/>
        <v>3</v>
      </c>
      <c r="AC47" s="109">
        <f t="shared" si="333"/>
        <v>4</v>
      </c>
      <c r="AD47" s="109">
        <f t="shared" si="334"/>
        <v>4</v>
      </c>
      <c r="AE47" s="109">
        <f t="shared" si="335"/>
        <v>39</v>
      </c>
      <c r="AF47" s="110">
        <f t="shared" si="336"/>
        <v>39</v>
      </c>
      <c r="AG47" s="96">
        <f>DANE!AY48</f>
        <v>43809</v>
      </c>
      <c r="AH47" s="95">
        <v>2</v>
      </c>
      <c r="AI47" s="95">
        <v>3</v>
      </c>
      <c r="AJ47" s="95">
        <v>2</v>
      </c>
      <c r="AK47" s="95">
        <v>3</v>
      </c>
      <c r="AL47" s="95">
        <v>2</v>
      </c>
      <c r="AM47" s="95">
        <v>2</v>
      </c>
      <c r="AN47" s="95">
        <v>2</v>
      </c>
      <c r="AO47" s="95">
        <v>2</v>
      </c>
      <c r="AP47" s="95">
        <v>3</v>
      </c>
      <c r="AQ47" s="95">
        <v>2</v>
      </c>
      <c r="AR47" s="95">
        <v>2</v>
      </c>
      <c r="AS47" s="95">
        <v>3</v>
      </c>
      <c r="AT47" s="95">
        <v>3</v>
      </c>
      <c r="AU47" s="107">
        <v>13</v>
      </c>
      <c r="AV47" s="108">
        <f t="shared" si="337"/>
        <v>2</v>
      </c>
      <c r="AW47" s="109">
        <f t="shared" si="338"/>
        <v>1</v>
      </c>
      <c r="AX47" s="109">
        <f t="shared" si="339"/>
        <v>2</v>
      </c>
      <c r="AY47" s="109">
        <f t="shared" si="340"/>
        <v>1</v>
      </c>
      <c r="AZ47" s="109">
        <f t="shared" si="341"/>
        <v>2</v>
      </c>
      <c r="BA47" s="109">
        <f t="shared" si="342"/>
        <v>2</v>
      </c>
      <c r="BB47" s="109">
        <f t="shared" si="343"/>
        <v>2</v>
      </c>
      <c r="BC47" s="109">
        <f t="shared" si="344"/>
        <v>2</v>
      </c>
      <c r="BD47" s="109">
        <f t="shared" si="345"/>
        <v>1</v>
      </c>
      <c r="BE47" s="109">
        <f t="shared" si="346"/>
        <v>2</v>
      </c>
      <c r="BF47" s="109">
        <f t="shared" si="347"/>
        <v>2</v>
      </c>
      <c r="BG47" s="109">
        <f t="shared" si="348"/>
        <v>1</v>
      </c>
      <c r="BH47" s="109">
        <f t="shared" si="349"/>
        <v>1</v>
      </c>
      <c r="BI47" s="109">
        <f t="shared" si="350"/>
        <v>21</v>
      </c>
      <c r="BJ47" s="110">
        <f t="shared" si="351"/>
        <v>21</v>
      </c>
      <c r="BK47" s="96">
        <f>DANE!CF48</f>
        <v>43867</v>
      </c>
      <c r="BL47" s="95">
        <v>3</v>
      </c>
      <c r="BM47" s="95">
        <v>3</v>
      </c>
      <c r="BN47" s="95">
        <v>3</v>
      </c>
      <c r="BO47" s="95">
        <v>4</v>
      </c>
      <c r="BP47" s="95">
        <v>3</v>
      </c>
      <c r="BQ47" s="95">
        <v>3</v>
      </c>
      <c r="BR47" s="95">
        <v>2</v>
      </c>
      <c r="BS47" s="95">
        <v>2</v>
      </c>
      <c r="BT47" s="95">
        <v>3</v>
      </c>
      <c r="BU47" s="95">
        <v>3</v>
      </c>
      <c r="BV47" s="95">
        <v>2</v>
      </c>
      <c r="BW47" s="95">
        <v>4</v>
      </c>
      <c r="BX47" s="95">
        <v>4</v>
      </c>
      <c r="BY47" s="107">
        <v>13</v>
      </c>
      <c r="BZ47" s="108">
        <f t="shared" si="292"/>
        <v>1</v>
      </c>
      <c r="CA47" s="109">
        <f t="shared" si="293"/>
        <v>1</v>
      </c>
      <c r="CB47" s="109">
        <f t="shared" si="294"/>
        <v>1</v>
      </c>
      <c r="CC47" s="109">
        <f t="shared" si="295"/>
        <v>0</v>
      </c>
      <c r="CD47" s="109">
        <f t="shared" si="296"/>
        <v>1</v>
      </c>
      <c r="CE47" s="109">
        <f t="shared" si="297"/>
        <v>1</v>
      </c>
      <c r="CF47" s="109">
        <f t="shared" si="298"/>
        <v>2</v>
      </c>
      <c r="CG47" s="109">
        <f t="shared" si="299"/>
        <v>2</v>
      </c>
      <c r="CH47" s="109">
        <f t="shared" si="300"/>
        <v>1</v>
      </c>
      <c r="CI47" s="109">
        <f t="shared" si="301"/>
        <v>1</v>
      </c>
      <c r="CJ47" s="109">
        <f t="shared" si="302"/>
        <v>2</v>
      </c>
      <c r="CK47" s="109">
        <f t="shared" si="303"/>
        <v>0</v>
      </c>
      <c r="CL47" s="109">
        <f t="shared" si="304"/>
        <v>0</v>
      </c>
      <c r="CM47" s="109">
        <f t="shared" si="305"/>
        <v>13</v>
      </c>
      <c r="CN47" s="110">
        <f t="shared" si="306"/>
        <v>13</v>
      </c>
      <c r="CO47" s="96">
        <f>DANE!DM48</f>
        <v>43916</v>
      </c>
      <c r="CP47" s="95">
        <v>4</v>
      </c>
      <c r="CQ47" s="95">
        <v>4</v>
      </c>
      <c r="CR47" s="95">
        <v>4</v>
      </c>
      <c r="CS47" s="95">
        <v>4</v>
      </c>
      <c r="CT47" s="95">
        <v>3</v>
      </c>
      <c r="CU47" s="95">
        <v>3</v>
      </c>
      <c r="CV47" s="95">
        <v>1</v>
      </c>
      <c r="CW47" s="95">
        <v>1</v>
      </c>
      <c r="CX47" s="95">
        <v>4</v>
      </c>
      <c r="CY47" s="95">
        <v>3</v>
      </c>
      <c r="CZ47" s="95">
        <v>3</v>
      </c>
      <c r="DA47" s="95">
        <v>4</v>
      </c>
      <c r="DB47" s="95">
        <v>4</v>
      </c>
      <c r="DC47" s="107">
        <v>13</v>
      </c>
      <c r="DD47" s="108">
        <f t="shared" si="307"/>
        <v>0</v>
      </c>
      <c r="DE47" s="109">
        <f t="shared" si="308"/>
        <v>0</v>
      </c>
      <c r="DF47" s="109">
        <f t="shared" si="309"/>
        <v>0</v>
      </c>
      <c r="DG47" s="109">
        <f t="shared" si="310"/>
        <v>0</v>
      </c>
      <c r="DH47" s="109">
        <f t="shared" si="311"/>
        <v>1</v>
      </c>
      <c r="DI47" s="109">
        <f t="shared" si="312"/>
        <v>1</v>
      </c>
      <c r="DJ47" s="109">
        <f t="shared" si="313"/>
        <v>1</v>
      </c>
      <c r="DK47" s="109">
        <f t="shared" si="314"/>
        <v>1</v>
      </c>
      <c r="DL47" s="109">
        <f t="shared" si="315"/>
        <v>0</v>
      </c>
      <c r="DM47" s="109">
        <f t="shared" si="316"/>
        <v>1</v>
      </c>
      <c r="DN47" s="109">
        <f t="shared" si="317"/>
        <v>1</v>
      </c>
      <c r="DO47" s="109">
        <f t="shared" si="318"/>
        <v>0</v>
      </c>
      <c r="DP47" s="109">
        <f t="shared" si="319"/>
        <v>0</v>
      </c>
      <c r="DQ47" s="109">
        <f t="shared" si="320"/>
        <v>6</v>
      </c>
      <c r="DR47" s="110">
        <f t="shared" si="321"/>
        <v>6</v>
      </c>
    </row>
    <row r="48" spans="1:122">
      <c r="A48" s="99" t="s">
        <v>53</v>
      </c>
      <c r="B48" s="100" t="str">
        <f>DANE!B49</f>
        <v>45KJ</v>
      </c>
      <c r="C48" s="106">
        <f>DANE!H49</f>
        <v>43749</v>
      </c>
      <c r="D48" s="95">
        <v>3</v>
      </c>
      <c r="E48" s="95">
        <v>3</v>
      </c>
      <c r="F48" s="95">
        <v>3</v>
      </c>
      <c r="G48" s="95">
        <v>3</v>
      </c>
      <c r="H48" s="95">
        <v>3</v>
      </c>
      <c r="I48" s="95">
        <v>3</v>
      </c>
      <c r="J48" s="95">
        <v>2</v>
      </c>
      <c r="K48" s="95">
        <v>2</v>
      </c>
      <c r="L48" s="95">
        <v>3</v>
      </c>
      <c r="M48" s="95">
        <v>3</v>
      </c>
      <c r="N48" s="95">
        <v>2</v>
      </c>
      <c r="O48" s="95">
        <v>2</v>
      </c>
      <c r="P48" s="95">
        <v>3</v>
      </c>
      <c r="Q48" s="107">
        <v>13</v>
      </c>
      <c r="R48" s="108">
        <f t="shared" si="322"/>
        <v>1</v>
      </c>
      <c r="S48" s="109">
        <f t="shared" si="323"/>
        <v>1</v>
      </c>
      <c r="T48" s="109">
        <f t="shared" si="324"/>
        <v>1</v>
      </c>
      <c r="U48" s="109">
        <f t="shared" si="325"/>
        <v>1</v>
      </c>
      <c r="V48" s="109">
        <f t="shared" si="326"/>
        <v>1</v>
      </c>
      <c r="W48" s="109">
        <f t="shared" si="327"/>
        <v>1</v>
      </c>
      <c r="X48" s="109">
        <f t="shared" si="328"/>
        <v>2</v>
      </c>
      <c r="Y48" s="109">
        <f t="shared" si="329"/>
        <v>2</v>
      </c>
      <c r="Z48" s="109">
        <f t="shared" si="330"/>
        <v>1</v>
      </c>
      <c r="AA48" s="109">
        <f t="shared" si="331"/>
        <v>1</v>
      </c>
      <c r="AB48" s="109">
        <f t="shared" si="332"/>
        <v>2</v>
      </c>
      <c r="AC48" s="109">
        <f t="shared" si="333"/>
        <v>2</v>
      </c>
      <c r="AD48" s="109">
        <f t="shared" si="334"/>
        <v>1</v>
      </c>
      <c r="AE48" s="109">
        <f t="shared" si="335"/>
        <v>17</v>
      </c>
      <c r="AF48" s="110">
        <f t="shared" si="336"/>
        <v>17</v>
      </c>
      <c r="AG48" s="96">
        <f>DANE!AY49</f>
        <v>43773</v>
      </c>
      <c r="AH48" s="95">
        <v>3</v>
      </c>
      <c r="AI48" s="95">
        <v>3</v>
      </c>
      <c r="AJ48" s="95">
        <v>3</v>
      </c>
      <c r="AK48" s="95">
        <v>3</v>
      </c>
      <c r="AL48" s="95">
        <v>3</v>
      </c>
      <c r="AM48" s="95">
        <v>3</v>
      </c>
      <c r="AN48" s="95">
        <v>2</v>
      </c>
      <c r="AO48" s="95">
        <v>2</v>
      </c>
      <c r="AP48" s="95">
        <v>3</v>
      </c>
      <c r="AQ48" s="95">
        <v>3</v>
      </c>
      <c r="AR48" s="95">
        <v>2</v>
      </c>
      <c r="AS48" s="95">
        <v>3</v>
      </c>
      <c r="AT48" s="95">
        <v>3</v>
      </c>
      <c r="AU48" s="107">
        <v>13</v>
      </c>
      <c r="AV48" s="108">
        <f t="shared" si="337"/>
        <v>1</v>
      </c>
      <c r="AW48" s="109">
        <f t="shared" si="338"/>
        <v>1</v>
      </c>
      <c r="AX48" s="109">
        <f t="shared" si="339"/>
        <v>1</v>
      </c>
      <c r="AY48" s="109">
        <f t="shared" si="340"/>
        <v>1</v>
      </c>
      <c r="AZ48" s="109">
        <f t="shared" si="341"/>
        <v>1</v>
      </c>
      <c r="BA48" s="109">
        <f t="shared" si="342"/>
        <v>1</v>
      </c>
      <c r="BB48" s="109">
        <f t="shared" si="343"/>
        <v>2</v>
      </c>
      <c r="BC48" s="109">
        <f t="shared" si="344"/>
        <v>2</v>
      </c>
      <c r="BD48" s="109">
        <f t="shared" si="345"/>
        <v>1</v>
      </c>
      <c r="BE48" s="109">
        <f t="shared" si="346"/>
        <v>1</v>
      </c>
      <c r="BF48" s="109">
        <f t="shared" si="347"/>
        <v>2</v>
      </c>
      <c r="BG48" s="109">
        <f t="shared" si="348"/>
        <v>1</v>
      </c>
      <c r="BH48" s="109">
        <f t="shared" si="349"/>
        <v>1</v>
      </c>
      <c r="BI48" s="109">
        <f t="shared" si="350"/>
        <v>16</v>
      </c>
      <c r="BJ48" s="110">
        <f t="shared" si="351"/>
        <v>16</v>
      </c>
      <c r="BK48" s="96">
        <f>DANE!CF49</f>
        <v>43815</v>
      </c>
      <c r="BL48" s="95">
        <v>3</v>
      </c>
      <c r="BM48" s="95">
        <v>4</v>
      </c>
      <c r="BN48" s="95">
        <v>3</v>
      </c>
      <c r="BO48" s="95">
        <v>4</v>
      </c>
      <c r="BP48" s="95">
        <v>3</v>
      </c>
      <c r="BQ48" s="95">
        <v>3</v>
      </c>
      <c r="BR48" s="95">
        <v>2</v>
      </c>
      <c r="BS48" s="95">
        <v>2</v>
      </c>
      <c r="BT48" s="95">
        <v>3</v>
      </c>
      <c r="BU48" s="95">
        <v>3</v>
      </c>
      <c r="BV48" s="95">
        <v>2</v>
      </c>
      <c r="BW48" s="95">
        <v>3</v>
      </c>
      <c r="BX48" s="95">
        <v>4</v>
      </c>
      <c r="BY48" s="107">
        <v>13</v>
      </c>
      <c r="BZ48" s="108">
        <f t="shared" si="292"/>
        <v>1</v>
      </c>
      <c r="CA48" s="109">
        <f t="shared" si="293"/>
        <v>0</v>
      </c>
      <c r="CB48" s="109">
        <f t="shared" si="294"/>
        <v>1</v>
      </c>
      <c r="CC48" s="109">
        <f t="shared" si="295"/>
        <v>0</v>
      </c>
      <c r="CD48" s="109">
        <f t="shared" si="296"/>
        <v>1</v>
      </c>
      <c r="CE48" s="109">
        <f t="shared" si="297"/>
        <v>1</v>
      </c>
      <c r="CF48" s="109">
        <f t="shared" si="298"/>
        <v>2</v>
      </c>
      <c r="CG48" s="109">
        <f t="shared" si="299"/>
        <v>2</v>
      </c>
      <c r="CH48" s="109">
        <f t="shared" si="300"/>
        <v>1</v>
      </c>
      <c r="CI48" s="109">
        <f t="shared" si="301"/>
        <v>1</v>
      </c>
      <c r="CJ48" s="109">
        <f t="shared" si="302"/>
        <v>2</v>
      </c>
      <c r="CK48" s="109">
        <f t="shared" si="303"/>
        <v>1</v>
      </c>
      <c r="CL48" s="109">
        <f t="shared" si="304"/>
        <v>0</v>
      </c>
      <c r="CM48" s="109">
        <f t="shared" si="305"/>
        <v>13</v>
      </c>
      <c r="CN48" s="110">
        <f t="shared" si="306"/>
        <v>13</v>
      </c>
      <c r="CO48" s="96">
        <f>DANE!DM49</f>
        <v>43861</v>
      </c>
      <c r="CP48" s="95">
        <v>4</v>
      </c>
      <c r="CQ48" s="95">
        <v>4</v>
      </c>
      <c r="CR48" s="95">
        <v>4</v>
      </c>
      <c r="CS48" s="95">
        <v>4</v>
      </c>
      <c r="CT48" s="95">
        <v>3</v>
      </c>
      <c r="CU48" s="95">
        <v>3</v>
      </c>
      <c r="CV48" s="95">
        <v>1</v>
      </c>
      <c r="CW48" s="95">
        <v>2</v>
      </c>
      <c r="CX48" s="95">
        <v>4</v>
      </c>
      <c r="CY48" s="95">
        <v>3</v>
      </c>
      <c r="CZ48" s="95">
        <v>3</v>
      </c>
      <c r="DA48" s="95">
        <v>4</v>
      </c>
      <c r="DB48" s="95">
        <v>4</v>
      </c>
      <c r="DC48" s="107">
        <v>13</v>
      </c>
      <c r="DD48" s="108">
        <f t="shared" si="307"/>
        <v>0</v>
      </c>
      <c r="DE48" s="109">
        <f t="shared" si="308"/>
        <v>0</v>
      </c>
      <c r="DF48" s="109">
        <f t="shared" si="309"/>
        <v>0</v>
      </c>
      <c r="DG48" s="109">
        <f t="shared" si="310"/>
        <v>0</v>
      </c>
      <c r="DH48" s="109">
        <f t="shared" si="311"/>
        <v>1</v>
      </c>
      <c r="DI48" s="109">
        <f t="shared" si="312"/>
        <v>1</v>
      </c>
      <c r="DJ48" s="109">
        <f t="shared" si="313"/>
        <v>1</v>
      </c>
      <c r="DK48" s="109">
        <f t="shared" si="314"/>
        <v>2</v>
      </c>
      <c r="DL48" s="109">
        <f t="shared" si="315"/>
        <v>0</v>
      </c>
      <c r="DM48" s="109">
        <f t="shared" si="316"/>
        <v>1</v>
      </c>
      <c r="DN48" s="109">
        <f t="shared" si="317"/>
        <v>1</v>
      </c>
      <c r="DO48" s="109">
        <f t="shared" si="318"/>
        <v>0</v>
      </c>
      <c r="DP48" s="109">
        <f t="shared" si="319"/>
        <v>0</v>
      </c>
      <c r="DQ48" s="109">
        <f t="shared" si="320"/>
        <v>7</v>
      </c>
      <c r="DR48" s="110">
        <f t="shared" si="321"/>
        <v>7</v>
      </c>
    </row>
    <row r="49" spans="1:122">
      <c r="A49" s="99" t="s">
        <v>54</v>
      </c>
      <c r="B49" s="100" t="str">
        <f>DANE!B50</f>
        <v>22CW</v>
      </c>
      <c r="C49" s="106">
        <f>DANE!H50</f>
        <v>43768</v>
      </c>
      <c r="D49" s="95">
        <v>0</v>
      </c>
      <c r="E49" s="95">
        <v>0</v>
      </c>
      <c r="F49" s="95">
        <v>1</v>
      </c>
      <c r="G49" s="95">
        <v>0</v>
      </c>
      <c r="H49" s="95">
        <v>0</v>
      </c>
      <c r="I49" s="95">
        <v>0</v>
      </c>
      <c r="J49" s="95">
        <v>3</v>
      </c>
      <c r="K49" s="95">
        <v>3</v>
      </c>
      <c r="L49" s="95">
        <v>1</v>
      </c>
      <c r="M49" s="95">
        <v>0</v>
      </c>
      <c r="N49" s="95">
        <v>0</v>
      </c>
      <c r="O49" s="95">
        <v>0</v>
      </c>
      <c r="P49" s="95">
        <v>0</v>
      </c>
      <c r="Q49" s="107">
        <v>13</v>
      </c>
      <c r="R49" s="108">
        <f t="shared" si="322"/>
        <v>4</v>
      </c>
      <c r="S49" s="109">
        <f t="shared" si="323"/>
        <v>4</v>
      </c>
      <c r="T49" s="109">
        <f t="shared" si="324"/>
        <v>3</v>
      </c>
      <c r="U49" s="109">
        <f t="shared" si="325"/>
        <v>4</v>
      </c>
      <c r="V49" s="109">
        <f t="shared" si="326"/>
        <v>4</v>
      </c>
      <c r="W49" s="109">
        <f t="shared" si="327"/>
        <v>4</v>
      </c>
      <c r="X49" s="109">
        <f t="shared" si="328"/>
        <v>3</v>
      </c>
      <c r="Y49" s="109">
        <f t="shared" si="329"/>
        <v>3</v>
      </c>
      <c r="Z49" s="109">
        <f t="shared" si="330"/>
        <v>3</v>
      </c>
      <c r="AA49" s="109">
        <f t="shared" si="331"/>
        <v>4</v>
      </c>
      <c r="AB49" s="109">
        <f t="shared" si="332"/>
        <v>4</v>
      </c>
      <c r="AC49" s="109">
        <f t="shared" si="333"/>
        <v>4</v>
      </c>
      <c r="AD49" s="109">
        <f t="shared" si="334"/>
        <v>4</v>
      </c>
      <c r="AE49" s="109">
        <f t="shared" si="335"/>
        <v>48</v>
      </c>
      <c r="AF49" s="110">
        <f t="shared" si="336"/>
        <v>48</v>
      </c>
      <c r="AG49" s="96">
        <f>DANE!AY50</f>
        <v>43790</v>
      </c>
      <c r="AH49" s="95">
        <v>2</v>
      </c>
      <c r="AI49" s="95">
        <v>2</v>
      </c>
      <c r="AJ49" s="95">
        <v>3</v>
      </c>
      <c r="AK49" s="95">
        <v>3</v>
      </c>
      <c r="AL49" s="95">
        <v>2</v>
      </c>
      <c r="AM49" s="95">
        <v>2</v>
      </c>
      <c r="AN49" s="95">
        <v>2</v>
      </c>
      <c r="AO49" s="95">
        <v>2</v>
      </c>
      <c r="AP49" s="95">
        <v>3</v>
      </c>
      <c r="AQ49" s="95">
        <v>2</v>
      </c>
      <c r="AR49" s="95">
        <v>1</v>
      </c>
      <c r="AS49" s="95">
        <v>3</v>
      </c>
      <c r="AT49" s="95">
        <v>2</v>
      </c>
      <c r="AU49" s="107">
        <v>13</v>
      </c>
      <c r="AV49" s="108">
        <f t="shared" si="337"/>
        <v>2</v>
      </c>
      <c r="AW49" s="109">
        <f t="shared" si="338"/>
        <v>2</v>
      </c>
      <c r="AX49" s="109">
        <f t="shared" si="339"/>
        <v>1</v>
      </c>
      <c r="AY49" s="109">
        <f t="shared" si="340"/>
        <v>1</v>
      </c>
      <c r="AZ49" s="109">
        <f t="shared" si="341"/>
        <v>2</v>
      </c>
      <c r="BA49" s="109">
        <f t="shared" si="342"/>
        <v>2</v>
      </c>
      <c r="BB49" s="109">
        <f t="shared" si="343"/>
        <v>2</v>
      </c>
      <c r="BC49" s="109">
        <f t="shared" si="344"/>
        <v>2</v>
      </c>
      <c r="BD49" s="109">
        <f t="shared" si="345"/>
        <v>1</v>
      </c>
      <c r="BE49" s="109">
        <f t="shared" si="346"/>
        <v>2</v>
      </c>
      <c r="BF49" s="109">
        <f t="shared" si="347"/>
        <v>3</v>
      </c>
      <c r="BG49" s="109">
        <f t="shared" si="348"/>
        <v>1</v>
      </c>
      <c r="BH49" s="109">
        <f t="shared" si="349"/>
        <v>2</v>
      </c>
      <c r="BI49" s="109">
        <f t="shared" si="350"/>
        <v>23</v>
      </c>
      <c r="BJ49" s="110">
        <f t="shared" si="351"/>
        <v>23</v>
      </c>
      <c r="BK49" s="96">
        <f>DANE!CF50</f>
        <v>43840</v>
      </c>
      <c r="BL49" s="95">
        <v>3</v>
      </c>
      <c r="BM49" s="95">
        <v>3</v>
      </c>
      <c r="BN49" s="95">
        <v>3</v>
      </c>
      <c r="BO49" s="95">
        <v>3</v>
      </c>
      <c r="BP49" s="95">
        <v>3</v>
      </c>
      <c r="BQ49" s="95">
        <v>3</v>
      </c>
      <c r="BR49" s="95">
        <v>1</v>
      </c>
      <c r="BS49" s="95">
        <v>2</v>
      </c>
      <c r="BT49" s="95">
        <v>3</v>
      </c>
      <c r="BU49" s="95">
        <v>2</v>
      </c>
      <c r="BV49" s="95">
        <v>2</v>
      </c>
      <c r="BW49" s="95">
        <v>3</v>
      </c>
      <c r="BX49" s="95">
        <v>4</v>
      </c>
      <c r="BY49" s="107">
        <v>13</v>
      </c>
      <c r="BZ49" s="108">
        <f t="shared" si="292"/>
        <v>1</v>
      </c>
      <c r="CA49" s="109">
        <f t="shared" si="293"/>
        <v>1</v>
      </c>
      <c r="CB49" s="109">
        <f t="shared" si="294"/>
        <v>1</v>
      </c>
      <c r="CC49" s="109">
        <f t="shared" si="295"/>
        <v>1</v>
      </c>
      <c r="CD49" s="109">
        <f t="shared" si="296"/>
        <v>1</v>
      </c>
      <c r="CE49" s="109">
        <f t="shared" si="297"/>
        <v>1</v>
      </c>
      <c r="CF49" s="109">
        <f t="shared" si="298"/>
        <v>1</v>
      </c>
      <c r="CG49" s="109">
        <f t="shared" si="299"/>
        <v>2</v>
      </c>
      <c r="CH49" s="109">
        <f t="shared" si="300"/>
        <v>1</v>
      </c>
      <c r="CI49" s="109">
        <f t="shared" si="301"/>
        <v>2</v>
      </c>
      <c r="CJ49" s="109">
        <f t="shared" si="302"/>
        <v>2</v>
      </c>
      <c r="CK49" s="109">
        <f t="shared" si="303"/>
        <v>1</v>
      </c>
      <c r="CL49" s="109">
        <f t="shared" si="304"/>
        <v>0</v>
      </c>
      <c r="CM49" s="109">
        <f t="shared" si="305"/>
        <v>15</v>
      </c>
      <c r="CN49" s="110">
        <f t="shared" si="306"/>
        <v>15</v>
      </c>
      <c r="CO49" s="96">
        <f>DANE!DM50</f>
        <v>43889</v>
      </c>
      <c r="CP49" s="95">
        <v>4</v>
      </c>
      <c r="CQ49" s="95">
        <v>4</v>
      </c>
      <c r="CR49" s="95">
        <v>4</v>
      </c>
      <c r="CS49" s="95">
        <v>4</v>
      </c>
      <c r="CT49" s="95">
        <v>4</v>
      </c>
      <c r="CU49" s="95">
        <v>4</v>
      </c>
      <c r="CV49" s="95">
        <v>0</v>
      </c>
      <c r="CW49" s="95">
        <v>1</v>
      </c>
      <c r="CX49" s="95">
        <v>3</v>
      </c>
      <c r="CY49" s="95">
        <v>3</v>
      </c>
      <c r="CZ49" s="95">
        <v>2</v>
      </c>
      <c r="DA49" s="95">
        <v>4</v>
      </c>
      <c r="DB49" s="95">
        <v>4</v>
      </c>
      <c r="DC49" s="107">
        <v>13</v>
      </c>
      <c r="DD49" s="108">
        <f t="shared" si="307"/>
        <v>0</v>
      </c>
      <c r="DE49" s="109">
        <f t="shared" si="308"/>
        <v>0</v>
      </c>
      <c r="DF49" s="109">
        <f t="shared" si="309"/>
        <v>0</v>
      </c>
      <c r="DG49" s="109">
        <f t="shared" si="310"/>
        <v>0</v>
      </c>
      <c r="DH49" s="109">
        <f t="shared" si="311"/>
        <v>0</v>
      </c>
      <c r="DI49" s="109">
        <f t="shared" si="312"/>
        <v>0</v>
      </c>
      <c r="DJ49" s="109">
        <f t="shared" si="313"/>
        <v>0</v>
      </c>
      <c r="DK49" s="109">
        <f t="shared" si="314"/>
        <v>1</v>
      </c>
      <c r="DL49" s="109">
        <f t="shared" si="315"/>
        <v>1</v>
      </c>
      <c r="DM49" s="109">
        <f t="shared" si="316"/>
        <v>1</v>
      </c>
      <c r="DN49" s="109">
        <f t="shared" si="317"/>
        <v>2</v>
      </c>
      <c r="DO49" s="109">
        <f t="shared" si="318"/>
        <v>0</v>
      </c>
      <c r="DP49" s="109">
        <f t="shared" si="319"/>
        <v>0</v>
      </c>
      <c r="DQ49" s="109">
        <f t="shared" si="320"/>
        <v>5</v>
      </c>
      <c r="DR49" s="110">
        <f t="shared" si="321"/>
        <v>5</v>
      </c>
    </row>
    <row r="50" spans="1:122">
      <c r="A50" s="99" t="s">
        <v>55</v>
      </c>
      <c r="B50" s="100" t="str">
        <f>DANE!B51</f>
        <v>100KS</v>
      </c>
      <c r="C50" s="106">
        <f>DANE!H51</f>
        <v>43665</v>
      </c>
      <c r="D50" s="95">
        <v>3</v>
      </c>
      <c r="E50" s="95">
        <v>4</v>
      </c>
      <c r="F50" s="95">
        <v>3</v>
      </c>
      <c r="G50" s="95">
        <v>4</v>
      </c>
      <c r="H50" s="95">
        <v>3</v>
      </c>
      <c r="I50" s="95">
        <v>3</v>
      </c>
      <c r="J50" s="95">
        <v>2</v>
      </c>
      <c r="K50" s="95">
        <v>2</v>
      </c>
      <c r="L50" s="95">
        <v>3</v>
      </c>
      <c r="M50" s="95">
        <v>2</v>
      </c>
      <c r="N50" s="95">
        <v>2</v>
      </c>
      <c r="O50" s="95">
        <v>3</v>
      </c>
      <c r="P50" s="95">
        <v>3</v>
      </c>
      <c r="Q50" s="107">
        <v>13</v>
      </c>
      <c r="R50" s="108">
        <f t="shared" si="322"/>
        <v>1</v>
      </c>
      <c r="S50" s="109">
        <f t="shared" si="323"/>
        <v>0</v>
      </c>
      <c r="T50" s="109">
        <f t="shared" si="324"/>
        <v>1</v>
      </c>
      <c r="U50" s="109">
        <f t="shared" si="325"/>
        <v>0</v>
      </c>
      <c r="V50" s="109">
        <f t="shared" si="326"/>
        <v>1</v>
      </c>
      <c r="W50" s="109">
        <f t="shared" si="327"/>
        <v>1</v>
      </c>
      <c r="X50" s="109">
        <f t="shared" si="328"/>
        <v>2</v>
      </c>
      <c r="Y50" s="109">
        <f t="shared" si="329"/>
        <v>2</v>
      </c>
      <c r="Z50" s="109">
        <f t="shared" si="330"/>
        <v>1</v>
      </c>
      <c r="AA50" s="109">
        <f t="shared" si="331"/>
        <v>2</v>
      </c>
      <c r="AB50" s="109">
        <f t="shared" si="332"/>
        <v>2</v>
      </c>
      <c r="AC50" s="109">
        <f t="shared" si="333"/>
        <v>1</v>
      </c>
      <c r="AD50" s="109">
        <f t="shared" si="334"/>
        <v>1</v>
      </c>
      <c r="AE50" s="109">
        <f t="shared" si="335"/>
        <v>15</v>
      </c>
      <c r="AF50" s="110">
        <f t="shared" si="336"/>
        <v>15</v>
      </c>
      <c r="AG50" s="96">
        <f>DANE!AY51</f>
        <v>43696</v>
      </c>
      <c r="AH50" s="95">
        <v>4</v>
      </c>
      <c r="AI50" s="95">
        <v>4</v>
      </c>
      <c r="AJ50" s="95">
        <v>4</v>
      </c>
      <c r="AK50" s="95">
        <v>4</v>
      </c>
      <c r="AL50" s="95">
        <v>3</v>
      </c>
      <c r="AM50" s="95">
        <v>3</v>
      </c>
      <c r="AN50" s="95">
        <v>1</v>
      </c>
      <c r="AO50" s="95">
        <v>1</v>
      </c>
      <c r="AP50" s="95">
        <v>3</v>
      </c>
      <c r="AQ50" s="95">
        <v>3</v>
      </c>
      <c r="AR50" s="95">
        <v>3</v>
      </c>
      <c r="AS50" s="95">
        <v>4</v>
      </c>
      <c r="AT50" s="95">
        <v>4</v>
      </c>
      <c r="AU50" s="107">
        <v>13</v>
      </c>
      <c r="AV50" s="108">
        <f t="shared" si="337"/>
        <v>0</v>
      </c>
      <c r="AW50" s="109">
        <f t="shared" si="338"/>
        <v>0</v>
      </c>
      <c r="AX50" s="109">
        <f t="shared" si="339"/>
        <v>0</v>
      </c>
      <c r="AY50" s="109">
        <f t="shared" si="340"/>
        <v>0</v>
      </c>
      <c r="AZ50" s="109">
        <f t="shared" si="341"/>
        <v>1</v>
      </c>
      <c r="BA50" s="109">
        <f t="shared" si="342"/>
        <v>1</v>
      </c>
      <c r="BB50" s="109">
        <f t="shared" si="343"/>
        <v>1</v>
      </c>
      <c r="BC50" s="109">
        <f t="shared" si="344"/>
        <v>1</v>
      </c>
      <c r="BD50" s="109">
        <f t="shared" si="345"/>
        <v>1</v>
      </c>
      <c r="BE50" s="109">
        <f t="shared" si="346"/>
        <v>1</v>
      </c>
      <c r="BF50" s="109">
        <f t="shared" si="347"/>
        <v>1</v>
      </c>
      <c r="BG50" s="109">
        <f t="shared" si="348"/>
        <v>0</v>
      </c>
      <c r="BH50" s="109">
        <f t="shared" si="349"/>
        <v>0</v>
      </c>
      <c r="BI50" s="109">
        <f t="shared" si="350"/>
        <v>7</v>
      </c>
      <c r="BJ50" s="110">
        <f t="shared" si="351"/>
        <v>7</v>
      </c>
      <c r="BK50" s="96">
        <f>DANE!CF51</f>
        <v>43741</v>
      </c>
      <c r="BL50" s="95">
        <v>4</v>
      </c>
      <c r="BM50" s="95">
        <v>4</v>
      </c>
      <c r="BN50" s="95">
        <v>4</v>
      </c>
      <c r="BO50" s="95">
        <v>4</v>
      </c>
      <c r="BP50" s="95">
        <v>4</v>
      </c>
      <c r="BQ50" s="95">
        <v>4</v>
      </c>
      <c r="BR50" s="95">
        <v>1</v>
      </c>
      <c r="BS50" s="95">
        <v>2</v>
      </c>
      <c r="BT50" s="95">
        <v>4</v>
      </c>
      <c r="BU50" s="95">
        <v>3</v>
      </c>
      <c r="BV50" s="95">
        <v>3</v>
      </c>
      <c r="BW50" s="95">
        <v>4</v>
      </c>
      <c r="BX50" s="95">
        <v>4</v>
      </c>
      <c r="BY50" s="107">
        <v>13</v>
      </c>
      <c r="BZ50" s="108">
        <f t="shared" si="292"/>
        <v>0</v>
      </c>
      <c r="CA50" s="109">
        <f t="shared" si="293"/>
        <v>0</v>
      </c>
      <c r="CB50" s="109">
        <f t="shared" si="294"/>
        <v>0</v>
      </c>
      <c r="CC50" s="109">
        <f t="shared" si="295"/>
        <v>0</v>
      </c>
      <c r="CD50" s="109">
        <f t="shared" si="296"/>
        <v>0</v>
      </c>
      <c r="CE50" s="109">
        <f t="shared" si="297"/>
        <v>0</v>
      </c>
      <c r="CF50" s="109">
        <f t="shared" si="298"/>
        <v>1</v>
      </c>
      <c r="CG50" s="109">
        <f t="shared" si="299"/>
        <v>2</v>
      </c>
      <c r="CH50" s="109">
        <f t="shared" si="300"/>
        <v>0</v>
      </c>
      <c r="CI50" s="109">
        <f t="shared" si="301"/>
        <v>1</v>
      </c>
      <c r="CJ50" s="109">
        <f t="shared" si="302"/>
        <v>1</v>
      </c>
      <c r="CK50" s="109">
        <f t="shared" si="303"/>
        <v>0</v>
      </c>
      <c r="CL50" s="109">
        <f t="shared" si="304"/>
        <v>0</v>
      </c>
      <c r="CM50" s="109">
        <f t="shared" si="305"/>
        <v>5</v>
      </c>
      <c r="CN50" s="110">
        <f t="shared" si="306"/>
        <v>5</v>
      </c>
      <c r="CO50" s="96">
        <f>DANE!DM51</f>
        <v>43784</v>
      </c>
      <c r="CP50" s="95">
        <v>4</v>
      </c>
      <c r="CQ50" s="95">
        <v>4</v>
      </c>
      <c r="CR50" s="95">
        <v>3</v>
      </c>
      <c r="CS50" s="95">
        <v>4</v>
      </c>
      <c r="CT50" s="95">
        <v>4</v>
      </c>
      <c r="CU50" s="95">
        <v>4</v>
      </c>
      <c r="CV50" s="95">
        <v>0</v>
      </c>
      <c r="CW50" s="95">
        <v>1</v>
      </c>
      <c r="CX50" s="95">
        <v>4</v>
      </c>
      <c r="CY50" s="95">
        <v>3</v>
      </c>
      <c r="CZ50" s="95">
        <v>4</v>
      </c>
      <c r="DA50" s="95">
        <v>4</v>
      </c>
      <c r="DB50" s="95">
        <v>4</v>
      </c>
      <c r="DC50" s="107">
        <v>13</v>
      </c>
      <c r="DD50" s="108">
        <f t="shared" si="307"/>
        <v>0</v>
      </c>
      <c r="DE50" s="109">
        <f t="shared" si="308"/>
        <v>0</v>
      </c>
      <c r="DF50" s="109">
        <f t="shared" si="309"/>
        <v>1</v>
      </c>
      <c r="DG50" s="109">
        <f t="shared" si="310"/>
        <v>0</v>
      </c>
      <c r="DH50" s="109">
        <f t="shared" si="311"/>
        <v>0</v>
      </c>
      <c r="DI50" s="109">
        <f t="shared" si="312"/>
        <v>0</v>
      </c>
      <c r="DJ50" s="109">
        <f t="shared" si="313"/>
        <v>0</v>
      </c>
      <c r="DK50" s="109">
        <f t="shared" si="314"/>
        <v>1</v>
      </c>
      <c r="DL50" s="109">
        <f t="shared" si="315"/>
        <v>0</v>
      </c>
      <c r="DM50" s="109">
        <f t="shared" si="316"/>
        <v>1</v>
      </c>
      <c r="DN50" s="109">
        <f t="shared" si="317"/>
        <v>0</v>
      </c>
      <c r="DO50" s="109">
        <f t="shared" si="318"/>
        <v>0</v>
      </c>
      <c r="DP50" s="109">
        <f t="shared" si="319"/>
        <v>0</v>
      </c>
      <c r="DQ50" s="109">
        <f t="shared" si="320"/>
        <v>3</v>
      </c>
      <c r="DR50" s="110">
        <f t="shared" si="321"/>
        <v>3</v>
      </c>
    </row>
    <row r="51" spans="1:122">
      <c r="A51" s="99" t="s">
        <v>56</v>
      </c>
      <c r="B51" s="100" t="str">
        <f>DANE!B52</f>
        <v>69NK</v>
      </c>
      <c r="C51" s="106">
        <f>DANE!H52</f>
        <v>43783</v>
      </c>
      <c r="D51" s="95">
        <v>0</v>
      </c>
      <c r="E51" s="95">
        <v>0</v>
      </c>
      <c r="F51" s="95">
        <v>0</v>
      </c>
      <c r="G51" s="95">
        <v>0</v>
      </c>
      <c r="H51" s="95">
        <v>0</v>
      </c>
      <c r="I51" s="95">
        <v>0</v>
      </c>
      <c r="J51" s="95">
        <v>2</v>
      </c>
      <c r="K51" s="95">
        <v>3</v>
      </c>
      <c r="L51" s="95">
        <v>1</v>
      </c>
      <c r="M51" s="95">
        <v>0</v>
      </c>
      <c r="N51" s="95">
        <v>0</v>
      </c>
      <c r="O51" s="95">
        <v>0</v>
      </c>
      <c r="P51" s="95">
        <v>2</v>
      </c>
      <c r="Q51" s="107">
        <v>13</v>
      </c>
      <c r="R51" s="108">
        <f t="shared" si="322"/>
        <v>4</v>
      </c>
      <c r="S51" s="109">
        <f t="shared" si="323"/>
        <v>4</v>
      </c>
      <c r="T51" s="109">
        <f t="shared" si="324"/>
        <v>4</v>
      </c>
      <c r="U51" s="109">
        <f t="shared" si="325"/>
        <v>4</v>
      </c>
      <c r="V51" s="109">
        <f t="shared" si="326"/>
        <v>4</v>
      </c>
      <c r="W51" s="109">
        <f t="shared" si="327"/>
        <v>4</v>
      </c>
      <c r="X51" s="109">
        <f t="shared" si="328"/>
        <v>2</v>
      </c>
      <c r="Y51" s="109">
        <f t="shared" si="329"/>
        <v>3</v>
      </c>
      <c r="Z51" s="109">
        <f t="shared" si="330"/>
        <v>3</v>
      </c>
      <c r="AA51" s="109">
        <f t="shared" si="331"/>
        <v>4</v>
      </c>
      <c r="AB51" s="109">
        <f t="shared" si="332"/>
        <v>4</v>
      </c>
      <c r="AC51" s="109">
        <f t="shared" si="333"/>
        <v>4</v>
      </c>
      <c r="AD51" s="109">
        <f t="shared" si="334"/>
        <v>2</v>
      </c>
      <c r="AE51" s="109">
        <f t="shared" si="335"/>
        <v>46</v>
      </c>
      <c r="AF51" s="110">
        <f t="shared" si="336"/>
        <v>46</v>
      </c>
      <c r="AG51" s="96">
        <f>DANE!AY52</f>
        <v>43809</v>
      </c>
      <c r="AH51" s="95">
        <v>1</v>
      </c>
      <c r="AI51" s="95">
        <v>2</v>
      </c>
      <c r="AJ51" s="95">
        <v>2</v>
      </c>
      <c r="AK51" s="95">
        <v>2</v>
      </c>
      <c r="AL51" s="95">
        <v>2</v>
      </c>
      <c r="AM51" s="95">
        <v>2</v>
      </c>
      <c r="AN51" s="95">
        <v>2</v>
      </c>
      <c r="AO51" s="95">
        <v>3</v>
      </c>
      <c r="AP51" s="95">
        <v>2</v>
      </c>
      <c r="AQ51" s="95">
        <v>2</v>
      </c>
      <c r="AR51" s="95">
        <v>1</v>
      </c>
      <c r="AS51" s="95">
        <v>2</v>
      </c>
      <c r="AT51" s="95">
        <v>3</v>
      </c>
      <c r="AU51" s="107">
        <v>13</v>
      </c>
      <c r="AV51" s="108">
        <f t="shared" si="337"/>
        <v>3</v>
      </c>
      <c r="AW51" s="109">
        <f t="shared" si="338"/>
        <v>2</v>
      </c>
      <c r="AX51" s="109">
        <f t="shared" si="339"/>
        <v>2</v>
      </c>
      <c r="AY51" s="109">
        <f t="shared" si="340"/>
        <v>2</v>
      </c>
      <c r="AZ51" s="109">
        <f t="shared" si="341"/>
        <v>2</v>
      </c>
      <c r="BA51" s="109">
        <f t="shared" si="342"/>
        <v>2</v>
      </c>
      <c r="BB51" s="109">
        <f t="shared" si="343"/>
        <v>2</v>
      </c>
      <c r="BC51" s="109">
        <f t="shared" si="344"/>
        <v>3</v>
      </c>
      <c r="BD51" s="109">
        <f t="shared" si="345"/>
        <v>2</v>
      </c>
      <c r="BE51" s="109">
        <f t="shared" si="346"/>
        <v>2</v>
      </c>
      <c r="BF51" s="109">
        <f t="shared" si="347"/>
        <v>3</v>
      </c>
      <c r="BG51" s="109">
        <f t="shared" si="348"/>
        <v>2</v>
      </c>
      <c r="BH51" s="109">
        <f t="shared" si="349"/>
        <v>1</v>
      </c>
      <c r="BI51" s="109">
        <f t="shared" si="350"/>
        <v>28</v>
      </c>
      <c r="BJ51" s="110">
        <f t="shared" si="351"/>
        <v>28</v>
      </c>
      <c r="BK51" s="96">
        <f>DANE!CF52</f>
        <v>43867</v>
      </c>
      <c r="BL51" s="95">
        <v>3</v>
      </c>
      <c r="BM51" s="95">
        <v>3</v>
      </c>
      <c r="BN51" s="95">
        <v>2</v>
      </c>
      <c r="BO51" s="95">
        <v>3</v>
      </c>
      <c r="BP51" s="95">
        <v>2</v>
      </c>
      <c r="BQ51" s="95">
        <v>2</v>
      </c>
      <c r="BR51" s="95">
        <v>2</v>
      </c>
      <c r="BS51" s="95">
        <v>2</v>
      </c>
      <c r="BT51" s="95">
        <v>3</v>
      </c>
      <c r="BU51" s="95">
        <v>2</v>
      </c>
      <c r="BV51" s="95">
        <v>2</v>
      </c>
      <c r="BW51" s="95">
        <v>4</v>
      </c>
      <c r="BX51" s="95">
        <v>4</v>
      </c>
      <c r="BY51" s="107">
        <v>13</v>
      </c>
      <c r="BZ51" s="108">
        <f t="shared" si="292"/>
        <v>1</v>
      </c>
      <c r="CA51" s="109">
        <f t="shared" si="293"/>
        <v>1</v>
      </c>
      <c r="CB51" s="109">
        <f t="shared" si="294"/>
        <v>2</v>
      </c>
      <c r="CC51" s="109">
        <f t="shared" si="295"/>
        <v>1</v>
      </c>
      <c r="CD51" s="109">
        <f t="shared" si="296"/>
        <v>2</v>
      </c>
      <c r="CE51" s="109">
        <f t="shared" si="297"/>
        <v>2</v>
      </c>
      <c r="CF51" s="109">
        <f t="shared" si="298"/>
        <v>2</v>
      </c>
      <c r="CG51" s="109">
        <f t="shared" si="299"/>
        <v>2</v>
      </c>
      <c r="CH51" s="109">
        <f t="shared" si="300"/>
        <v>1</v>
      </c>
      <c r="CI51" s="109">
        <f t="shared" si="301"/>
        <v>2</v>
      </c>
      <c r="CJ51" s="109">
        <f t="shared" si="302"/>
        <v>2</v>
      </c>
      <c r="CK51" s="109">
        <f t="shared" si="303"/>
        <v>0</v>
      </c>
      <c r="CL51" s="109">
        <f t="shared" si="304"/>
        <v>0</v>
      </c>
      <c r="CM51" s="109">
        <f t="shared" si="305"/>
        <v>18</v>
      </c>
      <c r="CN51" s="110">
        <f t="shared" si="306"/>
        <v>18</v>
      </c>
      <c r="CO51" s="96">
        <f>DANE!DM52</f>
        <v>43920</v>
      </c>
      <c r="CP51" s="95">
        <v>4</v>
      </c>
      <c r="CQ51" s="95">
        <v>4</v>
      </c>
      <c r="CR51" s="95">
        <v>4</v>
      </c>
      <c r="CS51" s="95">
        <v>4</v>
      </c>
      <c r="CT51" s="95">
        <v>3</v>
      </c>
      <c r="CU51" s="95">
        <v>3</v>
      </c>
      <c r="CV51" s="95">
        <v>2</v>
      </c>
      <c r="CW51" s="95">
        <v>2</v>
      </c>
      <c r="CX51" s="95">
        <v>3</v>
      </c>
      <c r="CY51" s="95">
        <v>3</v>
      </c>
      <c r="CZ51" s="95">
        <v>2</v>
      </c>
      <c r="DA51" s="95">
        <v>4</v>
      </c>
      <c r="DB51" s="95">
        <v>4</v>
      </c>
      <c r="DC51" s="107">
        <v>13</v>
      </c>
      <c r="DD51" s="108">
        <f t="shared" si="307"/>
        <v>0</v>
      </c>
      <c r="DE51" s="109">
        <f t="shared" si="308"/>
        <v>0</v>
      </c>
      <c r="DF51" s="109">
        <f t="shared" si="309"/>
        <v>0</v>
      </c>
      <c r="DG51" s="109">
        <f t="shared" si="310"/>
        <v>0</v>
      </c>
      <c r="DH51" s="109">
        <f t="shared" si="311"/>
        <v>1</v>
      </c>
      <c r="DI51" s="109">
        <f t="shared" si="312"/>
        <v>1</v>
      </c>
      <c r="DJ51" s="109">
        <f t="shared" si="313"/>
        <v>2</v>
      </c>
      <c r="DK51" s="109">
        <f t="shared" si="314"/>
        <v>2</v>
      </c>
      <c r="DL51" s="109">
        <f t="shared" si="315"/>
        <v>1</v>
      </c>
      <c r="DM51" s="109">
        <f t="shared" si="316"/>
        <v>1</v>
      </c>
      <c r="DN51" s="109">
        <f t="shared" si="317"/>
        <v>2</v>
      </c>
      <c r="DO51" s="109">
        <f t="shared" si="318"/>
        <v>0</v>
      </c>
      <c r="DP51" s="109">
        <f t="shared" si="319"/>
        <v>0</v>
      </c>
      <c r="DQ51" s="109">
        <f t="shared" si="320"/>
        <v>10</v>
      </c>
      <c r="DR51" s="110">
        <f t="shared" si="321"/>
        <v>10</v>
      </c>
    </row>
    <row r="52" spans="1:122">
      <c r="A52" s="99" t="s">
        <v>57</v>
      </c>
      <c r="B52" s="100" t="str">
        <f>DANE!B53</f>
        <v>95LM</v>
      </c>
      <c r="C52" s="106">
        <f>DANE!H53</f>
        <v>43655</v>
      </c>
      <c r="D52" s="95">
        <v>1</v>
      </c>
      <c r="E52" s="95">
        <v>2</v>
      </c>
      <c r="F52" s="95">
        <v>1</v>
      </c>
      <c r="G52" s="95">
        <v>2</v>
      </c>
      <c r="H52" s="95">
        <v>1</v>
      </c>
      <c r="I52" s="95">
        <v>1</v>
      </c>
      <c r="J52" s="95">
        <v>2</v>
      </c>
      <c r="K52" s="95">
        <v>3</v>
      </c>
      <c r="L52" s="95">
        <v>2</v>
      </c>
      <c r="M52" s="95">
        <v>1</v>
      </c>
      <c r="N52" s="95">
        <v>2</v>
      </c>
      <c r="O52" s="95">
        <v>2</v>
      </c>
      <c r="P52" s="95">
        <v>2</v>
      </c>
      <c r="Q52" s="107">
        <v>13</v>
      </c>
      <c r="R52" s="108">
        <f t="shared" si="322"/>
        <v>3</v>
      </c>
      <c r="S52" s="109">
        <f t="shared" si="323"/>
        <v>2</v>
      </c>
      <c r="T52" s="109">
        <f t="shared" si="324"/>
        <v>3</v>
      </c>
      <c r="U52" s="109">
        <f t="shared" si="325"/>
        <v>2</v>
      </c>
      <c r="V52" s="109">
        <f t="shared" si="326"/>
        <v>3</v>
      </c>
      <c r="W52" s="109">
        <f t="shared" si="327"/>
        <v>3</v>
      </c>
      <c r="X52" s="109">
        <f t="shared" si="328"/>
        <v>2</v>
      </c>
      <c r="Y52" s="109">
        <f t="shared" si="329"/>
        <v>3</v>
      </c>
      <c r="Z52" s="109">
        <f t="shared" si="330"/>
        <v>2</v>
      </c>
      <c r="AA52" s="109">
        <f t="shared" si="331"/>
        <v>3</v>
      </c>
      <c r="AB52" s="109">
        <f t="shared" si="332"/>
        <v>2</v>
      </c>
      <c r="AC52" s="109">
        <f t="shared" si="333"/>
        <v>2</v>
      </c>
      <c r="AD52" s="109">
        <f t="shared" si="334"/>
        <v>2</v>
      </c>
      <c r="AE52" s="109">
        <f t="shared" si="335"/>
        <v>32</v>
      </c>
      <c r="AF52" s="110">
        <f t="shared" si="336"/>
        <v>32</v>
      </c>
      <c r="AG52" s="96">
        <f>DANE!AY53</f>
        <v>43678</v>
      </c>
      <c r="AH52" s="95">
        <v>2</v>
      </c>
      <c r="AI52" s="95">
        <v>3</v>
      </c>
      <c r="AJ52" s="95">
        <v>2</v>
      </c>
      <c r="AK52" s="95">
        <v>3</v>
      </c>
      <c r="AL52" s="95">
        <v>3</v>
      </c>
      <c r="AM52" s="95">
        <v>3</v>
      </c>
      <c r="AN52" s="95">
        <v>2</v>
      </c>
      <c r="AO52" s="95">
        <v>2</v>
      </c>
      <c r="AP52" s="95">
        <v>3</v>
      </c>
      <c r="AQ52" s="95">
        <v>3</v>
      </c>
      <c r="AR52" s="95">
        <v>2</v>
      </c>
      <c r="AS52" s="95">
        <v>3</v>
      </c>
      <c r="AT52" s="95">
        <v>4</v>
      </c>
      <c r="AU52" s="107">
        <v>13</v>
      </c>
      <c r="AV52" s="108">
        <f t="shared" si="337"/>
        <v>2</v>
      </c>
      <c r="AW52" s="109">
        <f t="shared" si="338"/>
        <v>1</v>
      </c>
      <c r="AX52" s="109">
        <f t="shared" si="339"/>
        <v>2</v>
      </c>
      <c r="AY52" s="109">
        <f t="shared" si="340"/>
        <v>1</v>
      </c>
      <c r="AZ52" s="109">
        <f t="shared" si="341"/>
        <v>1</v>
      </c>
      <c r="BA52" s="109">
        <f t="shared" si="342"/>
        <v>1</v>
      </c>
      <c r="BB52" s="109">
        <f t="shared" si="343"/>
        <v>2</v>
      </c>
      <c r="BC52" s="109">
        <f t="shared" si="344"/>
        <v>2</v>
      </c>
      <c r="BD52" s="109">
        <f t="shared" si="345"/>
        <v>1</v>
      </c>
      <c r="BE52" s="109">
        <f t="shared" si="346"/>
        <v>1</v>
      </c>
      <c r="BF52" s="109">
        <f t="shared" si="347"/>
        <v>2</v>
      </c>
      <c r="BG52" s="109">
        <f t="shared" si="348"/>
        <v>1</v>
      </c>
      <c r="BH52" s="109">
        <f t="shared" si="349"/>
        <v>0</v>
      </c>
      <c r="BI52" s="109">
        <f t="shared" si="350"/>
        <v>17</v>
      </c>
      <c r="BJ52" s="110">
        <f t="shared" si="351"/>
        <v>17</v>
      </c>
      <c r="BK52" s="96">
        <f>DANE!CF53</f>
        <v>43727</v>
      </c>
      <c r="BL52" s="95">
        <v>3</v>
      </c>
      <c r="BM52" s="95">
        <v>3</v>
      </c>
      <c r="BN52" s="95">
        <v>2</v>
      </c>
      <c r="BO52" s="95">
        <v>3</v>
      </c>
      <c r="BP52" s="95">
        <v>3</v>
      </c>
      <c r="BQ52" s="95">
        <v>3</v>
      </c>
      <c r="BR52" s="95">
        <v>2</v>
      </c>
      <c r="BS52" s="95">
        <v>2</v>
      </c>
      <c r="BT52" s="95">
        <v>3</v>
      </c>
      <c r="BU52" s="95">
        <v>2</v>
      </c>
      <c r="BV52" s="95">
        <v>2</v>
      </c>
      <c r="BW52" s="95">
        <v>4</v>
      </c>
      <c r="BX52" s="95">
        <v>4</v>
      </c>
      <c r="BY52" s="107">
        <v>13</v>
      </c>
      <c r="BZ52" s="108">
        <f t="shared" si="292"/>
        <v>1</v>
      </c>
      <c r="CA52" s="109">
        <f t="shared" si="293"/>
        <v>1</v>
      </c>
      <c r="CB52" s="109">
        <f t="shared" si="294"/>
        <v>2</v>
      </c>
      <c r="CC52" s="109">
        <f t="shared" si="295"/>
        <v>1</v>
      </c>
      <c r="CD52" s="109">
        <f t="shared" si="296"/>
        <v>1</v>
      </c>
      <c r="CE52" s="109">
        <f t="shared" si="297"/>
        <v>1</v>
      </c>
      <c r="CF52" s="109">
        <f t="shared" si="298"/>
        <v>2</v>
      </c>
      <c r="CG52" s="109">
        <f t="shared" si="299"/>
        <v>2</v>
      </c>
      <c r="CH52" s="109">
        <f t="shared" si="300"/>
        <v>1</v>
      </c>
      <c r="CI52" s="109">
        <f t="shared" si="301"/>
        <v>2</v>
      </c>
      <c r="CJ52" s="109">
        <f t="shared" si="302"/>
        <v>2</v>
      </c>
      <c r="CK52" s="109">
        <f t="shared" si="303"/>
        <v>0</v>
      </c>
      <c r="CL52" s="109">
        <f t="shared" si="304"/>
        <v>0</v>
      </c>
      <c r="CM52" s="109">
        <f t="shared" si="305"/>
        <v>16</v>
      </c>
      <c r="CN52" s="110">
        <f t="shared" si="306"/>
        <v>16</v>
      </c>
      <c r="CO52" s="96">
        <f>DANE!DM53</f>
        <v>43755</v>
      </c>
      <c r="CP52" s="95">
        <v>3</v>
      </c>
      <c r="CQ52" s="95">
        <v>4</v>
      </c>
      <c r="CR52" s="95">
        <v>3</v>
      </c>
      <c r="CS52" s="95">
        <v>4</v>
      </c>
      <c r="CT52" s="95">
        <v>3</v>
      </c>
      <c r="CU52" s="95">
        <v>3</v>
      </c>
      <c r="CV52" s="95">
        <v>1</v>
      </c>
      <c r="CW52" s="95">
        <v>2</v>
      </c>
      <c r="CX52" s="95">
        <v>3</v>
      </c>
      <c r="CY52" s="95">
        <v>3</v>
      </c>
      <c r="CZ52" s="95">
        <v>2</v>
      </c>
      <c r="DA52" s="95">
        <v>4</v>
      </c>
      <c r="DB52" s="95">
        <v>4</v>
      </c>
      <c r="DC52" s="107">
        <v>13</v>
      </c>
      <c r="DD52" s="108">
        <f t="shared" si="307"/>
        <v>1</v>
      </c>
      <c r="DE52" s="109">
        <f t="shared" si="308"/>
        <v>0</v>
      </c>
      <c r="DF52" s="109">
        <f t="shared" si="309"/>
        <v>1</v>
      </c>
      <c r="DG52" s="109">
        <f t="shared" si="310"/>
        <v>0</v>
      </c>
      <c r="DH52" s="109">
        <f t="shared" si="311"/>
        <v>1</v>
      </c>
      <c r="DI52" s="109">
        <f t="shared" si="312"/>
        <v>1</v>
      </c>
      <c r="DJ52" s="109">
        <f t="shared" si="313"/>
        <v>1</v>
      </c>
      <c r="DK52" s="109">
        <f t="shared" si="314"/>
        <v>2</v>
      </c>
      <c r="DL52" s="109">
        <f t="shared" si="315"/>
        <v>1</v>
      </c>
      <c r="DM52" s="109">
        <f t="shared" si="316"/>
        <v>1</v>
      </c>
      <c r="DN52" s="109">
        <f t="shared" si="317"/>
        <v>2</v>
      </c>
      <c r="DO52" s="109">
        <f t="shared" si="318"/>
        <v>0</v>
      </c>
      <c r="DP52" s="109">
        <f t="shared" si="319"/>
        <v>0</v>
      </c>
      <c r="DQ52" s="109">
        <f t="shared" si="320"/>
        <v>11</v>
      </c>
      <c r="DR52" s="110">
        <f t="shared" si="321"/>
        <v>11</v>
      </c>
    </row>
    <row r="53" spans="1:122">
      <c r="A53" s="99" t="s">
        <v>58</v>
      </c>
      <c r="B53" s="100" t="str">
        <f>DANE!B54</f>
        <v>61SG</v>
      </c>
      <c r="C53" s="106">
        <f>DANE!H54</f>
        <v>43791</v>
      </c>
      <c r="D53" s="95">
        <v>0</v>
      </c>
      <c r="E53" s="95">
        <v>2</v>
      </c>
      <c r="F53" s="95">
        <v>1</v>
      </c>
      <c r="G53" s="95">
        <v>2</v>
      </c>
      <c r="H53" s="95">
        <v>1</v>
      </c>
      <c r="I53" s="95">
        <v>1</v>
      </c>
      <c r="J53" s="95">
        <v>3</v>
      </c>
      <c r="K53" s="95">
        <v>3</v>
      </c>
      <c r="L53" s="95">
        <v>2</v>
      </c>
      <c r="M53" s="95">
        <v>0</v>
      </c>
      <c r="N53" s="95">
        <v>0</v>
      </c>
      <c r="O53" s="95">
        <v>2</v>
      </c>
      <c r="P53" s="95">
        <v>2</v>
      </c>
      <c r="Q53" s="107">
        <v>13</v>
      </c>
      <c r="R53" s="108">
        <f t="shared" si="322"/>
        <v>4</v>
      </c>
      <c r="S53" s="109">
        <f t="shared" si="323"/>
        <v>2</v>
      </c>
      <c r="T53" s="109">
        <f t="shared" si="324"/>
        <v>3</v>
      </c>
      <c r="U53" s="109">
        <f t="shared" si="325"/>
        <v>2</v>
      </c>
      <c r="V53" s="109">
        <f t="shared" si="326"/>
        <v>3</v>
      </c>
      <c r="W53" s="109">
        <f t="shared" si="327"/>
        <v>3</v>
      </c>
      <c r="X53" s="109">
        <f t="shared" si="328"/>
        <v>3</v>
      </c>
      <c r="Y53" s="109">
        <f t="shared" si="329"/>
        <v>3</v>
      </c>
      <c r="Z53" s="109">
        <f t="shared" si="330"/>
        <v>2</v>
      </c>
      <c r="AA53" s="109">
        <f t="shared" si="331"/>
        <v>4</v>
      </c>
      <c r="AB53" s="109">
        <f t="shared" si="332"/>
        <v>4</v>
      </c>
      <c r="AC53" s="109">
        <f t="shared" si="333"/>
        <v>2</v>
      </c>
      <c r="AD53" s="109">
        <f t="shared" si="334"/>
        <v>2</v>
      </c>
      <c r="AE53" s="109">
        <f t="shared" si="335"/>
        <v>37</v>
      </c>
      <c r="AF53" s="110">
        <f t="shared" si="336"/>
        <v>37</v>
      </c>
      <c r="AG53" s="96">
        <f>DANE!AY54</f>
        <v>43837</v>
      </c>
      <c r="AH53" s="95">
        <v>1</v>
      </c>
      <c r="AI53" s="95">
        <v>2</v>
      </c>
      <c r="AJ53" s="95">
        <v>2</v>
      </c>
      <c r="AK53" s="95">
        <v>3</v>
      </c>
      <c r="AL53" s="95">
        <v>2</v>
      </c>
      <c r="AM53" s="95">
        <v>2</v>
      </c>
      <c r="AN53" s="95">
        <v>2</v>
      </c>
      <c r="AO53" s="95">
        <v>3</v>
      </c>
      <c r="AP53" s="95">
        <v>3</v>
      </c>
      <c r="AQ53" s="95">
        <v>2</v>
      </c>
      <c r="AR53" s="95">
        <v>1</v>
      </c>
      <c r="AS53" s="95">
        <v>3</v>
      </c>
      <c r="AT53" s="95">
        <v>3</v>
      </c>
      <c r="AU53" s="107">
        <v>13</v>
      </c>
      <c r="AV53" s="108">
        <f t="shared" si="337"/>
        <v>3</v>
      </c>
      <c r="AW53" s="109">
        <f t="shared" si="338"/>
        <v>2</v>
      </c>
      <c r="AX53" s="109">
        <f t="shared" si="339"/>
        <v>2</v>
      </c>
      <c r="AY53" s="109">
        <f t="shared" si="340"/>
        <v>1</v>
      </c>
      <c r="AZ53" s="109">
        <f t="shared" si="341"/>
        <v>2</v>
      </c>
      <c r="BA53" s="109">
        <f t="shared" si="342"/>
        <v>2</v>
      </c>
      <c r="BB53" s="109">
        <f t="shared" si="343"/>
        <v>2</v>
      </c>
      <c r="BC53" s="109">
        <f t="shared" si="344"/>
        <v>3</v>
      </c>
      <c r="BD53" s="109">
        <f t="shared" si="345"/>
        <v>1</v>
      </c>
      <c r="BE53" s="109">
        <f t="shared" si="346"/>
        <v>2</v>
      </c>
      <c r="BF53" s="109">
        <f t="shared" si="347"/>
        <v>3</v>
      </c>
      <c r="BG53" s="109">
        <f t="shared" si="348"/>
        <v>1</v>
      </c>
      <c r="BH53" s="109">
        <f t="shared" si="349"/>
        <v>1</v>
      </c>
      <c r="BI53" s="109">
        <f t="shared" si="350"/>
        <v>25</v>
      </c>
      <c r="BJ53" s="110">
        <f t="shared" si="351"/>
        <v>25</v>
      </c>
      <c r="BK53" s="96">
        <f>DANE!CF54</f>
        <v>43894</v>
      </c>
      <c r="BL53" s="95">
        <v>2</v>
      </c>
      <c r="BM53" s="95">
        <v>3</v>
      </c>
      <c r="BN53" s="95">
        <v>3</v>
      </c>
      <c r="BO53" s="95">
        <v>3</v>
      </c>
      <c r="BP53" s="95">
        <v>3</v>
      </c>
      <c r="BQ53" s="95">
        <v>3</v>
      </c>
      <c r="BR53" s="95">
        <v>2</v>
      </c>
      <c r="BS53" s="95">
        <v>2</v>
      </c>
      <c r="BT53" s="95">
        <v>3</v>
      </c>
      <c r="BU53" s="95">
        <v>2</v>
      </c>
      <c r="BV53" s="95">
        <v>2</v>
      </c>
      <c r="BW53" s="95">
        <v>3</v>
      </c>
      <c r="BX53" s="95">
        <v>4</v>
      </c>
      <c r="BY53" s="107">
        <v>13</v>
      </c>
      <c r="BZ53" s="108">
        <f t="shared" si="292"/>
        <v>2</v>
      </c>
      <c r="CA53" s="109">
        <f t="shared" si="293"/>
        <v>1</v>
      </c>
      <c r="CB53" s="109">
        <f t="shared" si="294"/>
        <v>1</v>
      </c>
      <c r="CC53" s="109">
        <f t="shared" si="295"/>
        <v>1</v>
      </c>
      <c r="CD53" s="109">
        <f t="shared" si="296"/>
        <v>1</v>
      </c>
      <c r="CE53" s="109">
        <f t="shared" si="297"/>
        <v>1</v>
      </c>
      <c r="CF53" s="109">
        <f t="shared" si="298"/>
        <v>2</v>
      </c>
      <c r="CG53" s="109">
        <f t="shared" si="299"/>
        <v>2</v>
      </c>
      <c r="CH53" s="109">
        <f t="shared" si="300"/>
        <v>1</v>
      </c>
      <c r="CI53" s="109">
        <f t="shared" si="301"/>
        <v>2</v>
      </c>
      <c r="CJ53" s="109">
        <f t="shared" si="302"/>
        <v>2</v>
      </c>
      <c r="CK53" s="109">
        <f t="shared" si="303"/>
        <v>1</v>
      </c>
      <c r="CL53" s="109">
        <f t="shared" si="304"/>
        <v>0</v>
      </c>
      <c r="CM53" s="109">
        <f t="shared" si="305"/>
        <v>17</v>
      </c>
      <c r="CN53" s="110">
        <f t="shared" si="306"/>
        <v>17</v>
      </c>
      <c r="CO53" s="96">
        <f>DANE!DM54</f>
        <v>43951</v>
      </c>
      <c r="CP53" s="95">
        <v>3</v>
      </c>
      <c r="CQ53" s="95">
        <v>4</v>
      </c>
      <c r="CR53" s="95">
        <v>3</v>
      </c>
      <c r="CS53" s="95">
        <v>4</v>
      </c>
      <c r="CT53" s="95">
        <v>3</v>
      </c>
      <c r="CU53" s="95">
        <v>3</v>
      </c>
      <c r="CV53" s="95">
        <v>2</v>
      </c>
      <c r="CW53" s="95">
        <v>2</v>
      </c>
      <c r="CX53" s="95">
        <v>4</v>
      </c>
      <c r="CY53" s="95">
        <v>3</v>
      </c>
      <c r="CZ53" s="95">
        <v>2</v>
      </c>
      <c r="DA53" s="95">
        <v>4</v>
      </c>
      <c r="DB53" s="95">
        <v>4</v>
      </c>
      <c r="DC53" s="107">
        <v>13</v>
      </c>
      <c r="DD53" s="108">
        <f t="shared" si="307"/>
        <v>1</v>
      </c>
      <c r="DE53" s="109">
        <f t="shared" si="308"/>
        <v>0</v>
      </c>
      <c r="DF53" s="109">
        <f t="shared" si="309"/>
        <v>1</v>
      </c>
      <c r="DG53" s="109">
        <f t="shared" si="310"/>
        <v>0</v>
      </c>
      <c r="DH53" s="109">
        <f t="shared" si="311"/>
        <v>1</v>
      </c>
      <c r="DI53" s="109">
        <f t="shared" si="312"/>
        <v>1</v>
      </c>
      <c r="DJ53" s="109">
        <f t="shared" si="313"/>
        <v>2</v>
      </c>
      <c r="DK53" s="109">
        <f t="shared" si="314"/>
        <v>2</v>
      </c>
      <c r="DL53" s="109">
        <f t="shared" si="315"/>
        <v>0</v>
      </c>
      <c r="DM53" s="109">
        <f t="shared" si="316"/>
        <v>1</v>
      </c>
      <c r="DN53" s="109">
        <f t="shared" si="317"/>
        <v>2</v>
      </c>
      <c r="DO53" s="109">
        <f t="shared" si="318"/>
        <v>0</v>
      </c>
      <c r="DP53" s="109">
        <f t="shared" si="319"/>
        <v>0</v>
      </c>
      <c r="DQ53" s="109">
        <f t="shared" si="320"/>
        <v>11</v>
      </c>
      <c r="DR53" s="110">
        <f t="shared" si="321"/>
        <v>11</v>
      </c>
    </row>
    <row r="54" spans="1:122">
      <c r="A54" s="99" t="s">
        <v>59</v>
      </c>
      <c r="B54" s="100" t="str">
        <f>DANE!B55</f>
        <v>87WE</v>
      </c>
      <c r="C54" s="106">
        <f>DANE!H55</f>
        <v>43649</v>
      </c>
      <c r="D54" s="95">
        <v>3</v>
      </c>
      <c r="E54" s="95">
        <v>3</v>
      </c>
      <c r="F54" s="95">
        <v>3</v>
      </c>
      <c r="G54" s="95">
        <v>3</v>
      </c>
      <c r="H54" s="95">
        <v>3</v>
      </c>
      <c r="I54" s="95">
        <v>3</v>
      </c>
      <c r="J54" s="95">
        <v>2</v>
      </c>
      <c r="K54" s="95">
        <v>2</v>
      </c>
      <c r="L54" s="95">
        <v>3</v>
      </c>
      <c r="M54" s="95">
        <v>2</v>
      </c>
      <c r="N54" s="95">
        <v>2</v>
      </c>
      <c r="O54" s="95">
        <v>3</v>
      </c>
      <c r="P54" s="95">
        <v>3</v>
      </c>
      <c r="Q54" s="107">
        <v>13</v>
      </c>
      <c r="R54" s="108">
        <f t="shared" si="322"/>
        <v>1</v>
      </c>
      <c r="S54" s="109">
        <f t="shared" si="323"/>
        <v>1</v>
      </c>
      <c r="T54" s="109">
        <f t="shared" si="324"/>
        <v>1</v>
      </c>
      <c r="U54" s="109">
        <f t="shared" si="325"/>
        <v>1</v>
      </c>
      <c r="V54" s="109">
        <f t="shared" si="326"/>
        <v>1</v>
      </c>
      <c r="W54" s="109">
        <f t="shared" si="327"/>
        <v>1</v>
      </c>
      <c r="X54" s="109">
        <f t="shared" si="328"/>
        <v>2</v>
      </c>
      <c r="Y54" s="109">
        <f t="shared" si="329"/>
        <v>2</v>
      </c>
      <c r="Z54" s="109">
        <f t="shared" si="330"/>
        <v>1</v>
      </c>
      <c r="AA54" s="109">
        <f t="shared" si="331"/>
        <v>2</v>
      </c>
      <c r="AB54" s="109">
        <f t="shared" si="332"/>
        <v>2</v>
      </c>
      <c r="AC54" s="109">
        <f t="shared" si="333"/>
        <v>1</v>
      </c>
      <c r="AD54" s="109">
        <f t="shared" si="334"/>
        <v>1</v>
      </c>
      <c r="AE54" s="109">
        <f t="shared" si="335"/>
        <v>17</v>
      </c>
      <c r="AF54" s="110">
        <f t="shared" si="336"/>
        <v>17</v>
      </c>
      <c r="AG54" s="96">
        <f>DANE!AY55</f>
        <v>43678</v>
      </c>
      <c r="AH54" s="95">
        <v>3</v>
      </c>
      <c r="AI54" s="95">
        <v>3</v>
      </c>
      <c r="AJ54" s="95">
        <v>3</v>
      </c>
      <c r="AK54" s="95">
        <v>3</v>
      </c>
      <c r="AL54" s="95">
        <v>3</v>
      </c>
      <c r="AM54" s="95">
        <v>3</v>
      </c>
      <c r="AN54" s="95">
        <v>2</v>
      </c>
      <c r="AO54" s="95">
        <v>2</v>
      </c>
      <c r="AP54" s="95">
        <v>3</v>
      </c>
      <c r="AQ54" s="95">
        <v>3</v>
      </c>
      <c r="AR54" s="95">
        <v>2</v>
      </c>
      <c r="AS54" s="95">
        <v>3</v>
      </c>
      <c r="AT54" s="95">
        <v>4</v>
      </c>
      <c r="AU54" s="107">
        <v>13</v>
      </c>
      <c r="AV54" s="108">
        <f t="shared" si="337"/>
        <v>1</v>
      </c>
      <c r="AW54" s="109">
        <f t="shared" si="338"/>
        <v>1</v>
      </c>
      <c r="AX54" s="109">
        <f t="shared" si="339"/>
        <v>1</v>
      </c>
      <c r="AY54" s="109">
        <f t="shared" si="340"/>
        <v>1</v>
      </c>
      <c r="AZ54" s="109">
        <f t="shared" si="341"/>
        <v>1</v>
      </c>
      <c r="BA54" s="109">
        <f t="shared" si="342"/>
        <v>1</v>
      </c>
      <c r="BB54" s="109">
        <f t="shared" si="343"/>
        <v>2</v>
      </c>
      <c r="BC54" s="109">
        <f t="shared" si="344"/>
        <v>2</v>
      </c>
      <c r="BD54" s="109">
        <f t="shared" si="345"/>
        <v>1</v>
      </c>
      <c r="BE54" s="109">
        <f t="shared" si="346"/>
        <v>1</v>
      </c>
      <c r="BF54" s="109">
        <f t="shared" si="347"/>
        <v>2</v>
      </c>
      <c r="BG54" s="109">
        <f t="shared" si="348"/>
        <v>1</v>
      </c>
      <c r="BH54" s="109">
        <f t="shared" si="349"/>
        <v>0</v>
      </c>
      <c r="BI54" s="109">
        <f t="shared" si="350"/>
        <v>15</v>
      </c>
      <c r="BJ54" s="110">
        <f t="shared" si="351"/>
        <v>15</v>
      </c>
      <c r="BK54" s="96">
        <f>DANE!CF55</f>
        <v>43727</v>
      </c>
      <c r="BL54" s="95">
        <v>3</v>
      </c>
      <c r="BM54" s="95">
        <v>4</v>
      </c>
      <c r="BN54" s="95">
        <v>3</v>
      </c>
      <c r="BO54" s="95">
        <v>4</v>
      </c>
      <c r="BP54" s="95">
        <v>3</v>
      </c>
      <c r="BQ54" s="95">
        <v>3</v>
      </c>
      <c r="BR54" s="95">
        <v>1</v>
      </c>
      <c r="BS54" s="95">
        <v>1</v>
      </c>
      <c r="BT54" s="95">
        <v>4</v>
      </c>
      <c r="BU54" s="95">
        <v>3</v>
      </c>
      <c r="BV54" s="95">
        <v>2</v>
      </c>
      <c r="BW54" s="95">
        <v>4</v>
      </c>
      <c r="BX54" s="95">
        <v>4</v>
      </c>
      <c r="BY54" s="107">
        <v>13</v>
      </c>
      <c r="BZ54" s="108">
        <f t="shared" si="292"/>
        <v>1</v>
      </c>
      <c r="CA54" s="109">
        <f t="shared" si="293"/>
        <v>0</v>
      </c>
      <c r="CB54" s="109">
        <f t="shared" si="294"/>
        <v>1</v>
      </c>
      <c r="CC54" s="109">
        <f t="shared" si="295"/>
        <v>0</v>
      </c>
      <c r="CD54" s="109">
        <f t="shared" si="296"/>
        <v>1</v>
      </c>
      <c r="CE54" s="109">
        <f t="shared" si="297"/>
        <v>1</v>
      </c>
      <c r="CF54" s="109">
        <f t="shared" si="298"/>
        <v>1</v>
      </c>
      <c r="CG54" s="109">
        <f t="shared" si="299"/>
        <v>1</v>
      </c>
      <c r="CH54" s="109">
        <f t="shared" si="300"/>
        <v>0</v>
      </c>
      <c r="CI54" s="109">
        <f t="shared" si="301"/>
        <v>1</v>
      </c>
      <c r="CJ54" s="109">
        <f t="shared" si="302"/>
        <v>2</v>
      </c>
      <c r="CK54" s="109">
        <f t="shared" si="303"/>
        <v>0</v>
      </c>
      <c r="CL54" s="109">
        <f t="shared" si="304"/>
        <v>0</v>
      </c>
      <c r="CM54" s="109">
        <f t="shared" si="305"/>
        <v>9</v>
      </c>
      <c r="CN54" s="110">
        <f t="shared" si="306"/>
        <v>9</v>
      </c>
      <c r="CO54" s="96">
        <f>DANE!DM55</f>
        <v>43784</v>
      </c>
      <c r="CP54" s="95">
        <v>4</v>
      </c>
      <c r="CQ54" s="95">
        <v>4</v>
      </c>
      <c r="CR54" s="95">
        <v>4</v>
      </c>
      <c r="CS54" s="95">
        <v>4</v>
      </c>
      <c r="CT54" s="95">
        <v>4</v>
      </c>
      <c r="CU54" s="95">
        <v>4</v>
      </c>
      <c r="CV54" s="95">
        <v>0</v>
      </c>
      <c r="CW54" s="95">
        <v>1</v>
      </c>
      <c r="CX54" s="95">
        <v>4</v>
      </c>
      <c r="CY54" s="95">
        <v>3</v>
      </c>
      <c r="CZ54" s="95">
        <v>3</v>
      </c>
      <c r="DA54" s="95">
        <v>4</v>
      </c>
      <c r="DB54" s="95">
        <v>4</v>
      </c>
      <c r="DC54" s="107">
        <v>13</v>
      </c>
      <c r="DD54" s="108">
        <f t="shared" si="307"/>
        <v>0</v>
      </c>
      <c r="DE54" s="109">
        <f t="shared" si="308"/>
        <v>0</v>
      </c>
      <c r="DF54" s="109">
        <f t="shared" si="309"/>
        <v>0</v>
      </c>
      <c r="DG54" s="109">
        <f t="shared" si="310"/>
        <v>0</v>
      </c>
      <c r="DH54" s="109">
        <f t="shared" si="311"/>
        <v>0</v>
      </c>
      <c r="DI54" s="109">
        <f t="shared" si="312"/>
        <v>0</v>
      </c>
      <c r="DJ54" s="109">
        <f t="shared" si="313"/>
        <v>0</v>
      </c>
      <c r="DK54" s="109">
        <f t="shared" si="314"/>
        <v>1</v>
      </c>
      <c r="DL54" s="109">
        <f t="shared" si="315"/>
        <v>0</v>
      </c>
      <c r="DM54" s="109">
        <f t="shared" si="316"/>
        <v>1</v>
      </c>
      <c r="DN54" s="109">
        <f t="shared" si="317"/>
        <v>1</v>
      </c>
      <c r="DO54" s="109">
        <f t="shared" si="318"/>
        <v>0</v>
      </c>
      <c r="DP54" s="109">
        <f t="shared" si="319"/>
        <v>0</v>
      </c>
      <c r="DQ54" s="109">
        <f t="shared" si="320"/>
        <v>3</v>
      </c>
      <c r="DR54" s="110">
        <f t="shared" si="321"/>
        <v>3</v>
      </c>
    </row>
    <row r="55" spans="1:122">
      <c r="A55" s="99" t="s">
        <v>60</v>
      </c>
      <c r="B55" s="100" t="str">
        <f>DANE!B56</f>
        <v>92PM</v>
      </c>
      <c r="C55" s="106">
        <f>DANE!H56</f>
        <v>43759</v>
      </c>
      <c r="D55" s="95">
        <v>2</v>
      </c>
      <c r="E55" s="95">
        <v>2</v>
      </c>
      <c r="F55" s="95">
        <v>2</v>
      </c>
      <c r="G55" s="95">
        <v>2</v>
      </c>
      <c r="H55" s="95">
        <v>2</v>
      </c>
      <c r="I55" s="95">
        <v>1</v>
      </c>
      <c r="J55" s="95">
        <v>1</v>
      </c>
      <c r="K55" s="95">
        <v>2</v>
      </c>
      <c r="L55" s="95">
        <v>1</v>
      </c>
      <c r="M55" s="95">
        <v>1</v>
      </c>
      <c r="N55" s="95">
        <v>1</v>
      </c>
      <c r="O55" s="95">
        <v>2</v>
      </c>
      <c r="P55" s="95">
        <v>2</v>
      </c>
      <c r="Q55" s="107">
        <v>13</v>
      </c>
      <c r="R55" s="108">
        <f t="shared" si="322"/>
        <v>2</v>
      </c>
      <c r="S55" s="109">
        <f t="shared" si="323"/>
        <v>2</v>
      </c>
      <c r="T55" s="109">
        <f t="shared" si="324"/>
        <v>2</v>
      </c>
      <c r="U55" s="109">
        <f t="shared" si="325"/>
        <v>2</v>
      </c>
      <c r="V55" s="109">
        <f t="shared" si="326"/>
        <v>2</v>
      </c>
      <c r="W55" s="109">
        <f t="shared" si="327"/>
        <v>3</v>
      </c>
      <c r="X55" s="109">
        <f t="shared" si="328"/>
        <v>1</v>
      </c>
      <c r="Y55" s="109">
        <f t="shared" si="329"/>
        <v>2</v>
      </c>
      <c r="Z55" s="109">
        <f t="shared" si="330"/>
        <v>3</v>
      </c>
      <c r="AA55" s="109">
        <f t="shared" si="331"/>
        <v>3</v>
      </c>
      <c r="AB55" s="109">
        <f t="shared" si="332"/>
        <v>3</v>
      </c>
      <c r="AC55" s="109">
        <f t="shared" si="333"/>
        <v>2</v>
      </c>
      <c r="AD55" s="109">
        <f t="shared" si="334"/>
        <v>2</v>
      </c>
      <c r="AE55" s="109">
        <f t="shared" si="335"/>
        <v>29</v>
      </c>
      <c r="AF55" s="110">
        <f t="shared" si="336"/>
        <v>29</v>
      </c>
      <c r="AG55" s="96">
        <f>DANE!AY56</f>
        <v>43790</v>
      </c>
      <c r="AH55" s="95">
        <v>2</v>
      </c>
      <c r="AI55" s="95">
        <v>2</v>
      </c>
      <c r="AJ55" s="95">
        <v>1</v>
      </c>
      <c r="AK55" s="95">
        <v>2</v>
      </c>
      <c r="AL55" s="95">
        <v>1</v>
      </c>
      <c r="AM55" s="95">
        <v>1</v>
      </c>
      <c r="AN55" s="95">
        <v>3</v>
      </c>
      <c r="AO55" s="95">
        <v>3</v>
      </c>
      <c r="AP55" s="95">
        <v>2</v>
      </c>
      <c r="AQ55" s="95">
        <v>1</v>
      </c>
      <c r="AR55" s="95">
        <v>1</v>
      </c>
      <c r="AS55" s="95">
        <v>2</v>
      </c>
      <c r="AT55" s="95">
        <v>2</v>
      </c>
      <c r="AU55" s="107">
        <v>13</v>
      </c>
      <c r="AV55" s="108">
        <f t="shared" si="337"/>
        <v>2</v>
      </c>
      <c r="AW55" s="109">
        <f t="shared" si="338"/>
        <v>2</v>
      </c>
      <c r="AX55" s="109">
        <f t="shared" si="339"/>
        <v>3</v>
      </c>
      <c r="AY55" s="109">
        <f t="shared" si="340"/>
        <v>2</v>
      </c>
      <c r="AZ55" s="109">
        <f t="shared" si="341"/>
        <v>3</v>
      </c>
      <c r="BA55" s="109">
        <f t="shared" si="342"/>
        <v>3</v>
      </c>
      <c r="BB55" s="109">
        <f t="shared" si="343"/>
        <v>3</v>
      </c>
      <c r="BC55" s="109">
        <f t="shared" si="344"/>
        <v>3</v>
      </c>
      <c r="BD55" s="109">
        <f t="shared" si="345"/>
        <v>2</v>
      </c>
      <c r="BE55" s="109">
        <f t="shared" si="346"/>
        <v>3</v>
      </c>
      <c r="BF55" s="109">
        <f t="shared" si="347"/>
        <v>3</v>
      </c>
      <c r="BG55" s="109">
        <f t="shared" si="348"/>
        <v>2</v>
      </c>
      <c r="BH55" s="109">
        <f t="shared" si="349"/>
        <v>2</v>
      </c>
      <c r="BI55" s="109">
        <f t="shared" si="350"/>
        <v>33</v>
      </c>
      <c r="BJ55" s="110">
        <f t="shared" si="351"/>
        <v>33</v>
      </c>
      <c r="BK55" s="96">
        <f>DANE!CF56</f>
        <v>43913</v>
      </c>
      <c r="BL55" s="95">
        <v>3</v>
      </c>
      <c r="BM55" s="95">
        <v>3</v>
      </c>
      <c r="BN55" s="95">
        <v>3</v>
      </c>
      <c r="BO55" s="95">
        <v>3</v>
      </c>
      <c r="BP55" s="95">
        <v>2</v>
      </c>
      <c r="BQ55" s="95">
        <v>2</v>
      </c>
      <c r="BR55" s="95">
        <v>1</v>
      </c>
      <c r="BS55" s="95">
        <v>2</v>
      </c>
      <c r="BT55" s="95">
        <v>3</v>
      </c>
      <c r="BU55" s="95">
        <v>2</v>
      </c>
      <c r="BV55" s="95">
        <v>2</v>
      </c>
      <c r="BW55" s="95">
        <v>3</v>
      </c>
      <c r="BX55" s="95">
        <v>3</v>
      </c>
      <c r="BY55" s="107">
        <v>13</v>
      </c>
      <c r="BZ55" s="108">
        <f t="shared" si="292"/>
        <v>1</v>
      </c>
      <c r="CA55" s="109">
        <f t="shared" si="293"/>
        <v>1</v>
      </c>
      <c r="CB55" s="109">
        <f t="shared" si="294"/>
        <v>1</v>
      </c>
      <c r="CC55" s="109">
        <f t="shared" si="295"/>
        <v>1</v>
      </c>
      <c r="CD55" s="109">
        <f t="shared" si="296"/>
        <v>2</v>
      </c>
      <c r="CE55" s="109">
        <f t="shared" si="297"/>
        <v>2</v>
      </c>
      <c r="CF55" s="109">
        <f t="shared" si="298"/>
        <v>1</v>
      </c>
      <c r="CG55" s="109">
        <f t="shared" si="299"/>
        <v>2</v>
      </c>
      <c r="CH55" s="109">
        <f t="shared" si="300"/>
        <v>1</v>
      </c>
      <c r="CI55" s="109">
        <f t="shared" si="301"/>
        <v>2</v>
      </c>
      <c r="CJ55" s="109">
        <f t="shared" si="302"/>
        <v>2</v>
      </c>
      <c r="CK55" s="109">
        <f t="shared" si="303"/>
        <v>1</v>
      </c>
      <c r="CL55" s="109">
        <f t="shared" si="304"/>
        <v>1</v>
      </c>
      <c r="CM55" s="109">
        <f t="shared" si="305"/>
        <v>18</v>
      </c>
      <c r="CN55" s="110">
        <f t="shared" si="306"/>
        <v>18</v>
      </c>
      <c r="CO55" s="96">
        <f>DANE!DM56</f>
        <v>43951</v>
      </c>
      <c r="CP55" s="95">
        <v>4</v>
      </c>
      <c r="CQ55" s="95">
        <v>4</v>
      </c>
      <c r="CR55" s="95">
        <v>4</v>
      </c>
      <c r="CS55" s="95">
        <v>4</v>
      </c>
      <c r="CT55" s="95">
        <v>3</v>
      </c>
      <c r="CU55" s="95">
        <v>3</v>
      </c>
      <c r="CV55" s="95">
        <v>1</v>
      </c>
      <c r="CW55" s="95">
        <v>0</v>
      </c>
      <c r="CX55" s="95">
        <v>4</v>
      </c>
      <c r="CY55" s="95">
        <v>3</v>
      </c>
      <c r="CZ55" s="95">
        <v>2</v>
      </c>
      <c r="DA55" s="95">
        <v>3</v>
      </c>
      <c r="DB55" s="95">
        <v>4</v>
      </c>
      <c r="DC55" s="107">
        <v>13</v>
      </c>
      <c r="DD55" s="108">
        <f t="shared" si="307"/>
        <v>0</v>
      </c>
      <c r="DE55" s="109">
        <f t="shared" si="308"/>
        <v>0</v>
      </c>
      <c r="DF55" s="109">
        <f t="shared" si="309"/>
        <v>0</v>
      </c>
      <c r="DG55" s="109">
        <f t="shared" si="310"/>
        <v>0</v>
      </c>
      <c r="DH55" s="109">
        <f t="shared" si="311"/>
        <v>1</v>
      </c>
      <c r="DI55" s="109">
        <f t="shared" si="312"/>
        <v>1</v>
      </c>
      <c r="DJ55" s="109">
        <f t="shared" si="313"/>
        <v>1</v>
      </c>
      <c r="DK55" s="109">
        <f t="shared" si="314"/>
        <v>0</v>
      </c>
      <c r="DL55" s="109">
        <f t="shared" si="315"/>
        <v>0</v>
      </c>
      <c r="DM55" s="109">
        <f t="shared" si="316"/>
        <v>1</v>
      </c>
      <c r="DN55" s="109">
        <f t="shared" si="317"/>
        <v>2</v>
      </c>
      <c r="DO55" s="109">
        <f t="shared" si="318"/>
        <v>1</v>
      </c>
      <c r="DP55" s="109">
        <f t="shared" si="319"/>
        <v>0</v>
      </c>
      <c r="DQ55" s="109">
        <f t="shared" si="320"/>
        <v>7</v>
      </c>
      <c r="DR55" s="110">
        <f t="shared" si="321"/>
        <v>7</v>
      </c>
    </row>
    <row r="56" spans="1:122">
      <c r="A56" s="99" t="s">
        <v>61</v>
      </c>
      <c r="B56" s="100" t="str">
        <f>DANE!B57</f>
        <v>26KH</v>
      </c>
      <c r="C56" s="106">
        <f>DANE!H57</f>
        <v>43707</v>
      </c>
      <c r="D56" s="95">
        <v>3</v>
      </c>
      <c r="E56" s="95">
        <v>3</v>
      </c>
      <c r="F56" s="95">
        <v>3</v>
      </c>
      <c r="G56" s="95">
        <v>3</v>
      </c>
      <c r="H56" s="95">
        <v>3</v>
      </c>
      <c r="I56" s="95">
        <v>3</v>
      </c>
      <c r="J56" s="95">
        <v>1</v>
      </c>
      <c r="K56" s="95">
        <v>2</v>
      </c>
      <c r="L56" s="95">
        <v>3</v>
      </c>
      <c r="M56" s="95">
        <v>3</v>
      </c>
      <c r="N56" s="95">
        <v>3</v>
      </c>
      <c r="O56" s="95">
        <v>3</v>
      </c>
      <c r="P56" s="95">
        <v>4</v>
      </c>
      <c r="Q56" s="107">
        <v>13</v>
      </c>
      <c r="R56" s="108">
        <f t="shared" si="322"/>
        <v>1</v>
      </c>
      <c r="S56" s="109">
        <f t="shared" si="323"/>
        <v>1</v>
      </c>
      <c r="T56" s="109">
        <f t="shared" si="324"/>
        <v>1</v>
      </c>
      <c r="U56" s="109">
        <f t="shared" si="325"/>
        <v>1</v>
      </c>
      <c r="V56" s="109">
        <f t="shared" si="326"/>
        <v>1</v>
      </c>
      <c r="W56" s="109">
        <f t="shared" si="327"/>
        <v>1</v>
      </c>
      <c r="X56" s="109">
        <f t="shared" si="328"/>
        <v>1</v>
      </c>
      <c r="Y56" s="109">
        <f t="shared" si="329"/>
        <v>2</v>
      </c>
      <c r="Z56" s="109">
        <f t="shared" si="330"/>
        <v>1</v>
      </c>
      <c r="AA56" s="109">
        <f t="shared" si="331"/>
        <v>1</v>
      </c>
      <c r="AB56" s="109">
        <f t="shared" si="332"/>
        <v>1</v>
      </c>
      <c r="AC56" s="109">
        <f t="shared" si="333"/>
        <v>1</v>
      </c>
      <c r="AD56" s="109">
        <f t="shared" si="334"/>
        <v>0</v>
      </c>
      <c r="AE56" s="109">
        <f t="shared" si="335"/>
        <v>13</v>
      </c>
      <c r="AF56" s="110">
        <f t="shared" si="336"/>
        <v>13</v>
      </c>
      <c r="AG56" s="96">
        <f>DANE!AY57</f>
        <v>43686</v>
      </c>
      <c r="AH56" s="95">
        <v>3</v>
      </c>
      <c r="AI56" s="95">
        <v>4</v>
      </c>
      <c r="AJ56" s="95">
        <v>4</v>
      </c>
      <c r="AK56" s="95">
        <v>4</v>
      </c>
      <c r="AL56" s="95">
        <v>3</v>
      </c>
      <c r="AM56" s="95">
        <v>3</v>
      </c>
      <c r="AN56" s="95">
        <v>2</v>
      </c>
      <c r="AO56" s="95">
        <v>2</v>
      </c>
      <c r="AP56" s="95">
        <v>3</v>
      </c>
      <c r="AQ56" s="95">
        <v>2</v>
      </c>
      <c r="AR56" s="95">
        <v>2</v>
      </c>
      <c r="AS56" s="95">
        <v>2</v>
      </c>
      <c r="AT56" s="95">
        <v>3</v>
      </c>
      <c r="AU56" s="107">
        <v>13</v>
      </c>
      <c r="AV56" s="108">
        <f t="shared" si="337"/>
        <v>1</v>
      </c>
      <c r="AW56" s="109">
        <f t="shared" si="338"/>
        <v>0</v>
      </c>
      <c r="AX56" s="109">
        <f t="shared" si="339"/>
        <v>0</v>
      </c>
      <c r="AY56" s="109">
        <f t="shared" si="340"/>
        <v>0</v>
      </c>
      <c r="AZ56" s="109">
        <f t="shared" si="341"/>
        <v>1</v>
      </c>
      <c r="BA56" s="109">
        <f t="shared" si="342"/>
        <v>1</v>
      </c>
      <c r="BB56" s="109">
        <f t="shared" si="343"/>
        <v>2</v>
      </c>
      <c r="BC56" s="109">
        <f t="shared" si="344"/>
        <v>2</v>
      </c>
      <c r="BD56" s="109">
        <f t="shared" si="345"/>
        <v>1</v>
      </c>
      <c r="BE56" s="109">
        <f t="shared" si="346"/>
        <v>2</v>
      </c>
      <c r="BF56" s="109">
        <f t="shared" si="347"/>
        <v>2</v>
      </c>
      <c r="BG56" s="109">
        <f t="shared" si="348"/>
        <v>2</v>
      </c>
      <c r="BH56" s="109">
        <f t="shared" si="349"/>
        <v>1</v>
      </c>
      <c r="BI56" s="109">
        <f t="shared" si="350"/>
        <v>15</v>
      </c>
      <c r="BJ56" s="110">
        <f t="shared" si="351"/>
        <v>15</v>
      </c>
      <c r="BK56" s="96">
        <f>DANE!CF57</f>
        <v>43757</v>
      </c>
      <c r="BL56" s="95">
        <v>2</v>
      </c>
      <c r="BM56" s="95">
        <v>2</v>
      </c>
      <c r="BN56" s="95">
        <v>1</v>
      </c>
      <c r="BO56" s="95">
        <v>3</v>
      </c>
      <c r="BP56" s="95">
        <v>3</v>
      </c>
      <c r="BQ56" s="95">
        <v>3</v>
      </c>
      <c r="BR56" s="95">
        <v>2</v>
      </c>
      <c r="BS56" s="95">
        <v>2</v>
      </c>
      <c r="BT56" s="95">
        <v>3</v>
      </c>
      <c r="BU56" s="95">
        <v>2</v>
      </c>
      <c r="BV56" s="95">
        <v>2</v>
      </c>
      <c r="BW56" s="95">
        <v>3</v>
      </c>
      <c r="BX56" s="95">
        <v>3</v>
      </c>
      <c r="BY56" s="107">
        <v>13</v>
      </c>
      <c r="BZ56" s="108">
        <f t="shared" si="292"/>
        <v>2</v>
      </c>
      <c r="CA56" s="109">
        <f t="shared" si="293"/>
        <v>2</v>
      </c>
      <c r="CB56" s="109">
        <f t="shared" si="294"/>
        <v>3</v>
      </c>
      <c r="CC56" s="109">
        <f t="shared" si="295"/>
        <v>1</v>
      </c>
      <c r="CD56" s="109">
        <f t="shared" si="296"/>
        <v>1</v>
      </c>
      <c r="CE56" s="109">
        <f t="shared" si="297"/>
        <v>1</v>
      </c>
      <c r="CF56" s="109">
        <f t="shared" si="298"/>
        <v>2</v>
      </c>
      <c r="CG56" s="109">
        <f t="shared" si="299"/>
        <v>2</v>
      </c>
      <c r="CH56" s="109">
        <f t="shared" si="300"/>
        <v>1</v>
      </c>
      <c r="CI56" s="109">
        <f t="shared" si="301"/>
        <v>2</v>
      </c>
      <c r="CJ56" s="109">
        <f t="shared" si="302"/>
        <v>2</v>
      </c>
      <c r="CK56" s="109">
        <f t="shared" si="303"/>
        <v>1</v>
      </c>
      <c r="CL56" s="109">
        <f t="shared" si="304"/>
        <v>1</v>
      </c>
      <c r="CM56" s="109">
        <f t="shared" si="305"/>
        <v>21</v>
      </c>
      <c r="CN56" s="110">
        <f t="shared" si="306"/>
        <v>21</v>
      </c>
      <c r="CO56" s="96">
        <f>DANE!DM57</f>
        <v>43829</v>
      </c>
      <c r="CP56" s="95">
        <v>2</v>
      </c>
      <c r="CQ56" s="95">
        <v>2</v>
      </c>
      <c r="CR56" s="95">
        <v>2</v>
      </c>
      <c r="CS56" s="95">
        <v>3</v>
      </c>
      <c r="CT56" s="95">
        <v>2</v>
      </c>
      <c r="CU56" s="95">
        <v>2</v>
      </c>
      <c r="CV56" s="95">
        <v>2</v>
      </c>
      <c r="CW56" s="95">
        <v>2</v>
      </c>
      <c r="CX56" s="95">
        <v>2</v>
      </c>
      <c r="CY56" s="95">
        <v>2</v>
      </c>
      <c r="CZ56" s="95">
        <v>2</v>
      </c>
      <c r="DA56" s="95">
        <v>3</v>
      </c>
      <c r="DB56" s="95">
        <v>2</v>
      </c>
      <c r="DC56" s="107">
        <v>13</v>
      </c>
      <c r="DD56" s="108">
        <f t="shared" si="307"/>
        <v>2</v>
      </c>
      <c r="DE56" s="109">
        <f t="shared" si="308"/>
        <v>2</v>
      </c>
      <c r="DF56" s="109">
        <f t="shared" si="309"/>
        <v>2</v>
      </c>
      <c r="DG56" s="109">
        <f t="shared" si="310"/>
        <v>1</v>
      </c>
      <c r="DH56" s="109">
        <f t="shared" si="311"/>
        <v>2</v>
      </c>
      <c r="DI56" s="109">
        <f t="shared" si="312"/>
        <v>2</v>
      </c>
      <c r="DJ56" s="109">
        <f t="shared" si="313"/>
        <v>2</v>
      </c>
      <c r="DK56" s="109">
        <f t="shared" si="314"/>
        <v>2</v>
      </c>
      <c r="DL56" s="109">
        <f t="shared" si="315"/>
        <v>2</v>
      </c>
      <c r="DM56" s="109">
        <f t="shared" si="316"/>
        <v>2</v>
      </c>
      <c r="DN56" s="109">
        <f t="shared" si="317"/>
        <v>2</v>
      </c>
      <c r="DO56" s="109">
        <f t="shared" si="318"/>
        <v>1</v>
      </c>
      <c r="DP56" s="109">
        <f t="shared" si="319"/>
        <v>2</v>
      </c>
      <c r="DQ56" s="109">
        <f t="shared" si="320"/>
        <v>24</v>
      </c>
      <c r="DR56" s="110">
        <f t="shared" si="321"/>
        <v>24</v>
      </c>
    </row>
    <row r="57" spans="1:122">
      <c r="A57" s="99" t="s">
        <v>62</v>
      </c>
      <c r="B57" s="100" t="str">
        <f>DANE!B58</f>
        <v>30PD</v>
      </c>
      <c r="C57" s="106">
        <f>DANE!H58</f>
        <v>43746</v>
      </c>
      <c r="D57" s="95">
        <v>2</v>
      </c>
      <c r="E57" s="95">
        <v>2</v>
      </c>
      <c r="F57" s="95">
        <v>3</v>
      </c>
      <c r="G57" s="95">
        <v>3</v>
      </c>
      <c r="H57" s="95">
        <v>3</v>
      </c>
      <c r="I57" s="95">
        <v>3</v>
      </c>
      <c r="J57" s="95">
        <v>2</v>
      </c>
      <c r="K57" s="95">
        <v>2</v>
      </c>
      <c r="L57" s="95">
        <v>2</v>
      </c>
      <c r="M57" s="95">
        <v>1</v>
      </c>
      <c r="N57" s="95">
        <v>2</v>
      </c>
      <c r="O57" s="95">
        <v>3</v>
      </c>
      <c r="P57" s="95">
        <v>2</v>
      </c>
      <c r="Q57" s="107">
        <v>13</v>
      </c>
      <c r="R57" s="108">
        <f t="shared" si="322"/>
        <v>2</v>
      </c>
      <c r="S57" s="109">
        <f t="shared" si="323"/>
        <v>2</v>
      </c>
      <c r="T57" s="109">
        <f t="shared" si="324"/>
        <v>1</v>
      </c>
      <c r="U57" s="109">
        <f t="shared" si="325"/>
        <v>1</v>
      </c>
      <c r="V57" s="109">
        <f t="shared" si="326"/>
        <v>1</v>
      </c>
      <c r="W57" s="109">
        <f t="shared" si="327"/>
        <v>1</v>
      </c>
      <c r="X57" s="109">
        <f t="shared" si="328"/>
        <v>2</v>
      </c>
      <c r="Y57" s="109">
        <f t="shared" si="329"/>
        <v>2</v>
      </c>
      <c r="Z57" s="109">
        <f t="shared" si="330"/>
        <v>2</v>
      </c>
      <c r="AA57" s="109">
        <f t="shared" si="331"/>
        <v>3</v>
      </c>
      <c r="AB57" s="109">
        <f t="shared" si="332"/>
        <v>2</v>
      </c>
      <c r="AC57" s="109">
        <f t="shared" si="333"/>
        <v>1</v>
      </c>
      <c r="AD57" s="109">
        <f t="shared" si="334"/>
        <v>2</v>
      </c>
      <c r="AE57" s="109">
        <f t="shared" si="335"/>
        <v>22</v>
      </c>
      <c r="AF57" s="110">
        <f t="shared" si="336"/>
        <v>22</v>
      </c>
      <c r="AG57" s="96">
        <f>DANE!AY58</f>
        <v>43767</v>
      </c>
      <c r="AH57" s="95">
        <v>3</v>
      </c>
      <c r="AI57" s="95">
        <v>3</v>
      </c>
      <c r="AJ57" s="95">
        <v>3</v>
      </c>
      <c r="AK57" s="95">
        <v>3</v>
      </c>
      <c r="AL57" s="95">
        <v>3</v>
      </c>
      <c r="AM57" s="95">
        <v>3</v>
      </c>
      <c r="AN57" s="95">
        <v>2</v>
      </c>
      <c r="AO57" s="95">
        <v>2</v>
      </c>
      <c r="AP57" s="95">
        <v>3</v>
      </c>
      <c r="AQ57" s="95">
        <v>1</v>
      </c>
      <c r="AR57" s="95">
        <v>1</v>
      </c>
      <c r="AS57" s="95">
        <v>3</v>
      </c>
      <c r="AT57" s="95">
        <v>2</v>
      </c>
      <c r="AU57" s="107">
        <v>13</v>
      </c>
      <c r="AV57" s="108">
        <f t="shared" si="337"/>
        <v>1</v>
      </c>
      <c r="AW57" s="109">
        <f t="shared" si="338"/>
        <v>1</v>
      </c>
      <c r="AX57" s="109">
        <f t="shared" si="339"/>
        <v>1</v>
      </c>
      <c r="AY57" s="109">
        <f t="shared" si="340"/>
        <v>1</v>
      </c>
      <c r="AZ57" s="109">
        <f t="shared" si="341"/>
        <v>1</v>
      </c>
      <c r="BA57" s="109">
        <f t="shared" si="342"/>
        <v>1</v>
      </c>
      <c r="BB57" s="109">
        <f t="shared" si="343"/>
        <v>2</v>
      </c>
      <c r="BC57" s="109">
        <f t="shared" si="344"/>
        <v>2</v>
      </c>
      <c r="BD57" s="109">
        <f t="shared" si="345"/>
        <v>1</v>
      </c>
      <c r="BE57" s="109">
        <f t="shared" si="346"/>
        <v>3</v>
      </c>
      <c r="BF57" s="109">
        <f t="shared" si="347"/>
        <v>3</v>
      </c>
      <c r="BG57" s="109">
        <f t="shared" si="348"/>
        <v>1</v>
      </c>
      <c r="BH57" s="109">
        <f t="shared" si="349"/>
        <v>2</v>
      </c>
      <c r="BI57" s="109">
        <f t="shared" si="350"/>
        <v>20</v>
      </c>
      <c r="BJ57" s="110">
        <f t="shared" si="351"/>
        <v>20</v>
      </c>
      <c r="BK57" s="96">
        <f>DANE!CF58</f>
        <v>43833</v>
      </c>
      <c r="BL57" s="95">
        <v>3</v>
      </c>
      <c r="BM57" s="95">
        <v>3</v>
      </c>
      <c r="BN57" s="95">
        <v>3</v>
      </c>
      <c r="BO57" s="95">
        <v>2</v>
      </c>
      <c r="BP57" s="95">
        <v>2</v>
      </c>
      <c r="BQ57" s="95">
        <v>2</v>
      </c>
      <c r="BR57" s="95">
        <v>2</v>
      </c>
      <c r="BS57" s="95">
        <v>2</v>
      </c>
      <c r="BT57" s="95">
        <v>2</v>
      </c>
      <c r="BU57" s="95">
        <v>2</v>
      </c>
      <c r="BV57" s="95">
        <v>2</v>
      </c>
      <c r="BW57" s="95">
        <v>3</v>
      </c>
      <c r="BX57" s="95">
        <v>2</v>
      </c>
      <c r="BY57" s="107">
        <v>13</v>
      </c>
      <c r="BZ57" s="108">
        <f t="shared" si="292"/>
        <v>1</v>
      </c>
      <c r="CA57" s="109">
        <f t="shared" si="293"/>
        <v>1</v>
      </c>
      <c r="CB57" s="109">
        <f t="shared" si="294"/>
        <v>1</v>
      </c>
      <c r="CC57" s="109">
        <f t="shared" si="295"/>
        <v>2</v>
      </c>
      <c r="CD57" s="109">
        <f t="shared" si="296"/>
        <v>2</v>
      </c>
      <c r="CE57" s="109">
        <f t="shared" si="297"/>
        <v>2</v>
      </c>
      <c r="CF57" s="109">
        <f t="shared" si="298"/>
        <v>2</v>
      </c>
      <c r="CG57" s="109">
        <f t="shared" si="299"/>
        <v>2</v>
      </c>
      <c r="CH57" s="109">
        <f t="shared" si="300"/>
        <v>2</v>
      </c>
      <c r="CI57" s="109">
        <f t="shared" si="301"/>
        <v>2</v>
      </c>
      <c r="CJ57" s="109">
        <f t="shared" si="302"/>
        <v>2</v>
      </c>
      <c r="CK57" s="109">
        <f t="shared" si="303"/>
        <v>1</v>
      </c>
      <c r="CL57" s="109">
        <f t="shared" si="304"/>
        <v>2</v>
      </c>
      <c r="CM57" s="109">
        <f t="shared" si="305"/>
        <v>22</v>
      </c>
      <c r="CN57" s="110">
        <f t="shared" si="306"/>
        <v>22</v>
      </c>
      <c r="CO57" s="96">
        <f>DANE!DM58</f>
        <v>43882</v>
      </c>
      <c r="CP57" s="95">
        <v>3</v>
      </c>
      <c r="CQ57" s="95">
        <v>2</v>
      </c>
      <c r="CR57" s="95">
        <v>2</v>
      </c>
      <c r="CS57" s="95">
        <v>2</v>
      </c>
      <c r="CT57" s="95">
        <v>2</v>
      </c>
      <c r="CU57" s="95">
        <v>2</v>
      </c>
      <c r="CV57" s="95">
        <v>2</v>
      </c>
      <c r="CW57" s="95">
        <v>2</v>
      </c>
      <c r="CX57" s="95">
        <v>3</v>
      </c>
      <c r="CY57" s="95">
        <v>1</v>
      </c>
      <c r="CZ57" s="95">
        <v>2</v>
      </c>
      <c r="DA57" s="95">
        <v>3</v>
      </c>
      <c r="DB57" s="95">
        <v>2</v>
      </c>
      <c r="DC57" s="107">
        <v>13</v>
      </c>
      <c r="DD57" s="108">
        <f t="shared" si="307"/>
        <v>1</v>
      </c>
      <c r="DE57" s="109">
        <f t="shared" si="308"/>
        <v>2</v>
      </c>
      <c r="DF57" s="109">
        <f t="shared" si="309"/>
        <v>2</v>
      </c>
      <c r="DG57" s="109">
        <f t="shared" si="310"/>
        <v>2</v>
      </c>
      <c r="DH57" s="109">
        <f t="shared" si="311"/>
        <v>2</v>
      </c>
      <c r="DI57" s="109">
        <f t="shared" si="312"/>
        <v>2</v>
      </c>
      <c r="DJ57" s="109">
        <f t="shared" si="313"/>
        <v>2</v>
      </c>
      <c r="DK57" s="109">
        <f t="shared" si="314"/>
        <v>2</v>
      </c>
      <c r="DL57" s="109">
        <f t="shared" si="315"/>
        <v>1</v>
      </c>
      <c r="DM57" s="109">
        <f t="shared" si="316"/>
        <v>3</v>
      </c>
      <c r="DN57" s="109">
        <f t="shared" si="317"/>
        <v>2</v>
      </c>
      <c r="DO57" s="109">
        <f t="shared" si="318"/>
        <v>1</v>
      </c>
      <c r="DP57" s="109">
        <f t="shared" si="319"/>
        <v>2</v>
      </c>
      <c r="DQ57" s="109">
        <f t="shared" si="320"/>
        <v>24</v>
      </c>
      <c r="DR57" s="110">
        <f t="shared" si="321"/>
        <v>24</v>
      </c>
    </row>
    <row r="58" spans="1:122">
      <c r="A58" s="99" t="s">
        <v>63</v>
      </c>
      <c r="B58" s="100" t="str">
        <f>DANE!B59</f>
        <v>25RM</v>
      </c>
      <c r="C58" s="106">
        <f>DANE!H59</f>
        <v>43691</v>
      </c>
      <c r="D58" s="95">
        <v>2</v>
      </c>
      <c r="E58" s="95">
        <v>2</v>
      </c>
      <c r="F58" s="95">
        <v>1</v>
      </c>
      <c r="G58" s="95">
        <v>2</v>
      </c>
      <c r="H58" s="95">
        <v>3</v>
      </c>
      <c r="I58" s="95">
        <v>3</v>
      </c>
      <c r="J58" s="95">
        <v>2</v>
      </c>
      <c r="K58" s="95">
        <v>2</v>
      </c>
      <c r="L58" s="95">
        <v>2</v>
      </c>
      <c r="M58" s="95">
        <v>2</v>
      </c>
      <c r="N58" s="95">
        <v>2</v>
      </c>
      <c r="O58" s="95">
        <v>3</v>
      </c>
      <c r="P58" s="95">
        <v>2</v>
      </c>
      <c r="Q58" s="107">
        <v>13</v>
      </c>
      <c r="R58" s="108">
        <f t="shared" si="322"/>
        <v>2</v>
      </c>
      <c r="S58" s="109">
        <f t="shared" si="323"/>
        <v>2</v>
      </c>
      <c r="T58" s="109">
        <f t="shared" si="324"/>
        <v>3</v>
      </c>
      <c r="U58" s="109">
        <f t="shared" si="325"/>
        <v>2</v>
      </c>
      <c r="V58" s="109">
        <f t="shared" si="326"/>
        <v>1</v>
      </c>
      <c r="W58" s="109">
        <f t="shared" si="327"/>
        <v>1</v>
      </c>
      <c r="X58" s="109">
        <f t="shared" si="328"/>
        <v>2</v>
      </c>
      <c r="Y58" s="109">
        <f t="shared" si="329"/>
        <v>2</v>
      </c>
      <c r="Z58" s="109">
        <f t="shared" si="330"/>
        <v>2</v>
      </c>
      <c r="AA58" s="109">
        <f t="shared" si="331"/>
        <v>2</v>
      </c>
      <c r="AB58" s="109">
        <f t="shared" si="332"/>
        <v>2</v>
      </c>
      <c r="AC58" s="109">
        <f t="shared" si="333"/>
        <v>1</v>
      </c>
      <c r="AD58" s="109">
        <f t="shared" si="334"/>
        <v>2</v>
      </c>
      <c r="AE58" s="109">
        <f t="shared" si="335"/>
        <v>24</v>
      </c>
      <c r="AF58" s="110">
        <f t="shared" si="336"/>
        <v>24</v>
      </c>
      <c r="AG58" s="96">
        <f>DANE!AY59</f>
        <v>43712</v>
      </c>
      <c r="AH58" s="95">
        <v>1</v>
      </c>
      <c r="AI58" s="95">
        <v>1</v>
      </c>
      <c r="AJ58" s="95">
        <v>1</v>
      </c>
      <c r="AK58" s="95">
        <v>2</v>
      </c>
      <c r="AL58" s="95">
        <v>2</v>
      </c>
      <c r="AM58" s="95">
        <v>2</v>
      </c>
      <c r="AN58" s="95">
        <v>2</v>
      </c>
      <c r="AO58" s="95">
        <v>3</v>
      </c>
      <c r="AP58" s="95">
        <v>2</v>
      </c>
      <c r="AQ58" s="95">
        <v>1</v>
      </c>
      <c r="AR58" s="95">
        <v>1</v>
      </c>
      <c r="AS58" s="95">
        <v>2</v>
      </c>
      <c r="AT58" s="95">
        <v>2</v>
      </c>
      <c r="AU58" s="107">
        <v>13</v>
      </c>
      <c r="AV58" s="108">
        <f t="shared" si="337"/>
        <v>3</v>
      </c>
      <c r="AW58" s="109">
        <f t="shared" si="338"/>
        <v>3</v>
      </c>
      <c r="AX58" s="109">
        <f t="shared" si="339"/>
        <v>3</v>
      </c>
      <c r="AY58" s="109">
        <f t="shared" si="340"/>
        <v>2</v>
      </c>
      <c r="AZ58" s="109">
        <f t="shared" si="341"/>
        <v>2</v>
      </c>
      <c r="BA58" s="109">
        <f t="shared" si="342"/>
        <v>2</v>
      </c>
      <c r="BB58" s="109">
        <f t="shared" si="343"/>
        <v>2</v>
      </c>
      <c r="BC58" s="109">
        <f t="shared" si="344"/>
        <v>3</v>
      </c>
      <c r="BD58" s="109">
        <f t="shared" si="345"/>
        <v>2</v>
      </c>
      <c r="BE58" s="109">
        <f t="shared" si="346"/>
        <v>3</v>
      </c>
      <c r="BF58" s="109">
        <f t="shared" si="347"/>
        <v>3</v>
      </c>
      <c r="BG58" s="109">
        <f t="shared" si="348"/>
        <v>2</v>
      </c>
      <c r="BH58" s="109">
        <f t="shared" si="349"/>
        <v>2</v>
      </c>
      <c r="BI58" s="109">
        <f t="shared" si="350"/>
        <v>32</v>
      </c>
      <c r="BJ58" s="110">
        <f t="shared" si="351"/>
        <v>32</v>
      </c>
      <c r="BK58" s="96">
        <f>DANE!CF59</f>
        <v>43791</v>
      </c>
      <c r="BL58" s="95">
        <v>2</v>
      </c>
      <c r="BM58" s="95">
        <v>2</v>
      </c>
      <c r="BN58" s="95">
        <v>2</v>
      </c>
      <c r="BO58" s="95">
        <v>2</v>
      </c>
      <c r="BP58" s="95">
        <v>2</v>
      </c>
      <c r="BQ58" s="95">
        <v>2</v>
      </c>
      <c r="BR58" s="95">
        <v>2</v>
      </c>
      <c r="BS58" s="95">
        <v>2</v>
      </c>
      <c r="BT58" s="95">
        <v>2</v>
      </c>
      <c r="BU58" s="95">
        <v>1</v>
      </c>
      <c r="BV58" s="95">
        <v>2</v>
      </c>
      <c r="BW58" s="95">
        <v>2</v>
      </c>
      <c r="BX58" s="95">
        <v>2</v>
      </c>
      <c r="BY58" s="107">
        <v>13</v>
      </c>
      <c r="BZ58" s="108">
        <f t="shared" si="292"/>
        <v>2</v>
      </c>
      <c r="CA58" s="109">
        <f t="shared" si="293"/>
        <v>2</v>
      </c>
      <c r="CB58" s="109">
        <f t="shared" si="294"/>
        <v>2</v>
      </c>
      <c r="CC58" s="109">
        <f t="shared" si="295"/>
        <v>2</v>
      </c>
      <c r="CD58" s="109">
        <f t="shared" si="296"/>
        <v>2</v>
      </c>
      <c r="CE58" s="109">
        <f t="shared" si="297"/>
        <v>2</v>
      </c>
      <c r="CF58" s="109">
        <f t="shared" si="298"/>
        <v>2</v>
      </c>
      <c r="CG58" s="109">
        <f t="shared" si="299"/>
        <v>2</v>
      </c>
      <c r="CH58" s="109">
        <f t="shared" si="300"/>
        <v>2</v>
      </c>
      <c r="CI58" s="109">
        <f t="shared" si="301"/>
        <v>3</v>
      </c>
      <c r="CJ58" s="109">
        <f t="shared" si="302"/>
        <v>2</v>
      </c>
      <c r="CK58" s="109">
        <f t="shared" si="303"/>
        <v>2</v>
      </c>
      <c r="CL58" s="109">
        <f t="shared" si="304"/>
        <v>2</v>
      </c>
      <c r="CM58" s="109">
        <f t="shared" si="305"/>
        <v>27</v>
      </c>
      <c r="CN58" s="110">
        <f t="shared" si="306"/>
        <v>27</v>
      </c>
      <c r="CO58" s="96">
        <f>DANE!DM59</f>
        <v>43852</v>
      </c>
      <c r="CP58" s="95">
        <v>2</v>
      </c>
      <c r="CQ58" s="95">
        <v>2</v>
      </c>
      <c r="CR58" s="95">
        <v>2</v>
      </c>
      <c r="CS58" s="95">
        <v>3</v>
      </c>
      <c r="CT58" s="95">
        <v>3</v>
      </c>
      <c r="CU58" s="95">
        <v>3</v>
      </c>
      <c r="CV58" s="95">
        <v>2</v>
      </c>
      <c r="CW58" s="95">
        <v>2</v>
      </c>
      <c r="CX58" s="95">
        <v>2</v>
      </c>
      <c r="CY58" s="95">
        <v>2</v>
      </c>
      <c r="CZ58" s="95">
        <v>2</v>
      </c>
      <c r="DA58" s="95">
        <v>2</v>
      </c>
      <c r="DB58" s="95">
        <v>2</v>
      </c>
      <c r="DC58" s="107">
        <v>13</v>
      </c>
      <c r="DD58" s="108">
        <f t="shared" si="307"/>
        <v>2</v>
      </c>
      <c r="DE58" s="109">
        <f t="shared" si="308"/>
        <v>2</v>
      </c>
      <c r="DF58" s="109">
        <f t="shared" si="309"/>
        <v>2</v>
      </c>
      <c r="DG58" s="109">
        <f t="shared" si="310"/>
        <v>1</v>
      </c>
      <c r="DH58" s="109">
        <f t="shared" si="311"/>
        <v>1</v>
      </c>
      <c r="DI58" s="109">
        <f t="shared" si="312"/>
        <v>1</v>
      </c>
      <c r="DJ58" s="109">
        <f t="shared" si="313"/>
        <v>2</v>
      </c>
      <c r="DK58" s="109">
        <f t="shared" si="314"/>
        <v>2</v>
      </c>
      <c r="DL58" s="109">
        <f t="shared" si="315"/>
        <v>2</v>
      </c>
      <c r="DM58" s="109">
        <f t="shared" si="316"/>
        <v>2</v>
      </c>
      <c r="DN58" s="109">
        <f t="shared" si="317"/>
        <v>2</v>
      </c>
      <c r="DO58" s="109">
        <f t="shared" si="318"/>
        <v>2</v>
      </c>
      <c r="DP58" s="109">
        <f t="shared" si="319"/>
        <v>2</v>
      </c>
      <c r="DQ58" s="109">
        <f t="shared" si="320"/>
        <v>23</v>
      </c>
      <c r="DR58" s="110">
        <f t="shared" si="321"/>
        <v>23</v>
      </c>
    </row>
    <row r="59" spans="1:122">
      <c r="A59" s="99" t="s">
        <v>64</v>
      </c>
      <c r="B59" s="100" t="str">
        <f>DANE!B60</f>
        <v>31KB</v>
      </c>
      <c r="C59" s="106">
        <f>DANE!H60</f>
        <v>43703</v>
      </c>
      <c r="D59" s="95">
        <v>1</v>
      </c>
      <c r="E59" s="95">
        <v>2</v>
      </c>
      <c r="F59" s="95">
        <v>1</v>
      </c>
      <c r="G59" s="95">
        <v>2</v>
      </c>
      <c r="H59" s="95">
        <v>1</v>
      </c>
      <c r="I59" s="95">
        <v>1</v>
      </c>
      <c r="J59" s="95">
        <v>2</v>
      </c>
      <c r="K59" s="95">
        <v>2</v>
      </c>
      <c r="L59" s="95">
        <v>2</v>
      </c>
      <c r="M59" s="95">
        <v>1</v>
      </c>
      <c r="N59" s="95">
        <v>1</v>
      </c>
      <c r="O59" s="95">
        <v>2</v>
      </c>
      <c r="P59" s="95">
        <v>2</v>
      </c>
      <c r="Q59" s="107">
        <v>13</v>
      </c>
      <c r="R59" s="108">
        <f t="shared" si="322"/>
        <v>3</v>
      </c>
      <c r="S59" s="109">
        <f t="shared" si="323"/>
        <v>2</v>
      </c>
      <c r="T59" s="109">
        <f t="shared" si="324"/>
        <v>3</v>
      </c>
      <c r="U59" s="109">
        <f t="shared" si="325"/>
        <v>2</v>
      </c>
      <c r="V59" s="109">
        <f t="shared" si="326"/>
        <v>3</v>
      </c>
      <c r="W59" s="109">
        <f t="shared" si="327"/>
        <v>3</v>
      </c>
      <c r="X59" s="109">
        <f t="shared" si="328"/>
        <v>2</v>
      </c>
      <c r="Y59" s="109">
        <f t="shared" si="329"/>
        <v>2</v>
      </c>
      <c r="Z59" s="109">
        <f t="shared" si="330"/>
        <v>2</v>
      </c>
      <c r="AA59" s="109">
        <f t="shared" si="331"/>
        <v>3</v>
      </c>
      <c r="AB59" s="109">
        <f t="shared" si="332"/>
        <v>3</v>
      </c>
      <c r="AC59" s="109">
        <f t="shared" si="333"/>
        <v>2</v>
      </c>
      <c r="AD59" s="109">
        <f t="shared" si="334"/>
        <v>2</v>
      </c>
      <c r="AE59" s="109">
        <f t="shared" si="335"/>
        <v>32</v>
      </c>
      <c r="AF59" s="110">
        <f t="shared" si="336"/>
        <v>32</v>
      </c>
      <c r="AG59" s="96">
        <f>DANE!AY60</f>
        <v>43726</v>
      </c>
      <c r="AH59" s="95">
        <v>1</v>
      </c>
      <c r="AI59" s="95">
        <v>2</v>
      </c>
      <c r="AJ59" s="95">
        <v>1</v>
      </c>
      <c r="AK59" s="95">
        <v>2</v>
      </c>
      <c r="AL59" s="95">
        <v>2</v>
      </c>
      <c r="AM59" s="95">
        <v>1</v>
      </c>
      <c r="AN59" s="95">
        <v>2</v>
      </c>
      <c r="AO59" s="95">
        <v>2</v>
      </c>
      <c r="AP59" s="95">
        <v>2</v>
      </c>
      <c r="AQ59" s="95">
        <v>1</v>
      </c>
      <c r="AR59" s="95">
        <v>0</v>
      </c>
      <c r="AS59" s="95">
        <v>2</v>
      </c>
      <c r="AT59" s="95">
        <v>2</v>
      </c>
      <c r="AU59" s="107">
        <v>13</v>
      </c>
      <c r="AV59" s="108">
        <f t="shared" si="337"/>
        <v>3</v>
      </c>
      <c r="AW59" s="109">
        <f t="shared" si="338"/>
        <v>2</v>
      </c>
      <c r="AX59" s="109">
        <f t="shared" si="339"/>
        <v>3</v>
      </c>
      <c r="AY59" s="109">
        <f t="shared" si="340"/>
        <v>2</v>
      </c>
      <c r="AZ59" s="109">
        <f t="shared" si="341"/>
        <v>2</v>
      </c>
      <c r="BA59" s="109">
        <f t="shared" si="342"/>
        <v>3</v>
      </c>
      <c r="BB59" s="109">
        <f t="shared" si="343"/>
        <v>2</v>
      </c>
      <c r="BC59" s="109">
        <f t="shared" si="344"/>
        <v>2</v>
      </c>
      <c r="BD59" s="109">
        <f t="shared" si="345"/>
        <v>2</v>
      </c>
      <c r="BE59" s="109">
        <f t="shared" si="346"/>
        <v>3</v>
      </c>
      <c r="BF59" s="109">
        <f t="shared" si="347"/>
        <v>4</v>
      </c>
      <c r="BG59" s="109">
        <f t="shared" si="348"/>
        <v>2</v>
      </c>
      <c r="BH59" s="109">
        <f t="shared" si="349"/>
        <v>2</v>
      </c>
      <c r="BI59" s="109">
        <f t="shared" si="350"/>
        <v>32</v>
      </c>
      <c r="BJ59" s="110">
        <f t="shared" si="351"/>
        <v>32</v>
      </c>
      <c r="BK59" s="96">
        <f>DANE!CF60</f>
        <v>43768</v>
      </c>
      <c r="BL59" s="95">
        <v>2</v>
      </c>
      <c r="BM59" s="95">
        <v>2</v>
      </c>
      <c r="BN59" s="95">
        <v>1</v>
      </c>
      <c r="BO59" s="95">
        <v>2</v>
      </c>
      <c r="BP59" s="95">
        <v>1</v>
      </c>
      <c r="BQ59" s="95">
        <v>1</v>
      </c>
      <c r="BR59" s="95">
        <v>2</v>
      </c>
      <c r="BS59" s="95">
        <v>3</v>
      </c>
      <c r="BT59" s="95">
        <v>2</v>
      </c>
      <c r="BU59" s="95">
        <v>1</v>
      </c>
      <c r="BV59" s="95">
        <v>1</v>
      </c>
      <c r="BW59" s="95">
        <v>2</v>
      </c>
      <c r="BX59" s="95">
        <v>2</v>
      </c>
      <c r="BY59" s="107">
        <v>13</v>
      </c>
      <c r="BZ59" s="108">
        <f t="shared" si="292"/>
        <v>2</v>
      </c>
      <c r="CA59" s="109">
        <f t="shared" si="293"/>
        <v>2</v>
      </c>
      <c r="CB59" s="109">
        <f t="shared" si="294"/>
        <v>3</v>
      </c>
      <c r="CC59" s="109">
        <f t="shared" si="295"/>
        <v>2</v>
      </c>
      <c r="CD59" s="109">
        <f t="shared" si="296"/>
        <v>3</v>
      </c>
      <c r="CE59" s="109">
        <f t="shared" si="297"/>
        <v>3</v>
      </c>
      <c r="CF59" s="109">
        <f t="shared" si="298"/>
        <v>2</v>
      </c>
      <c r="CG59" s="109">
        <f t="shared" si="299"/>
        <v>3</v>
      </c>
      <c r="CH59" s="109">
        <f t="shared" si="300"/>
        <v>2</v>
      </c>
      <c r="CI59" s="109">
        <f t="shared" si="301"/>
        <v>3</v>
      </c>
      <c r="CJ59" s="109">
        <f t="shared" si="302"/>
        <v>3</v>
      </c>
      <c r="CK59" s="109">
        <f t="shared" si="303"/>
        <v>2</v>
      </c>
      <c r="CL59" s="109">
        <f t="shared" si="304"/>
        <v>2</v>
      </c>
      <c r="CM59" s="109">
        <f t="shared" si="305"/>
        <v>32</v>
      </c>
      <c r="CN59" s="110">
        <f t="shared" si="306"/>
        <v>32</v>
      </c>
      <c r="CO59" s="96">
        <f>DANE!DM60</f>
        <v>43829</v>
      </c>
      <c r="CP59" s="95">
        <v>2</v>
      </c>
      <c r="CQ59" s="95">
        <v>3</v>
      </c>
      <c r="CR59" s="95">
        <v>2</v>
      </c>
      <c r="CS59" s="95">
        <v>3</v>
      </c>
      <c r="CT59" s="95">
        <v>3</v>
      </c>
      <c r="CU59" s="95">
        <v>3</v>
      </c>
      <c r="CV59" s="95">
        <v>2</v>
      </c>
      <c r="CW59" s="95">
        <v>2</v>
      </c>
      <c r="CX59" s="95">
        <v>3</v>
      </c>
      <c r="CY59" s="95">
        <v>2</v>
      </c>
      <c r="CZ59" s="95">
        <v>1</v>
      </c>
      <c r="DA59" s="95">
        <v>3</v>
      </c>
      <c r="DB59" s="95">
        <v>4</v>
      </c>
      <c r="DC59" s="107">
        <v>13</v>
      </c>
      <c r="DD59" s="108">
        <f t="shared" si="307"/>
        <v>2</v>
      </c>
      <c r="DE59" s="109">
        <f t="shared" si="308"/>
        <v>1</v>
      </c>
      <c r="DF59" s="109">
        <f t="shared" si="309"/>
        <v>2</v>
      </c>
      <c r="DG59" s="109">
        <f t="shared" si="310"/>
        <v>1</v>
      </c>
      <c r="DH59" s="109">
        <f t="shared" si="311"/>
        <v>1</v>
      </c>
      <c r="DI59" s="109">
        <f t="shared" si="312"/>
        <v>1</v>
      </c>
      <c r="DJ59" s="109">
        <f t="shared" si="313"/>
        <v>2</v>
      </c>
      <c r="DK59" s="109">
        <f t="shared" si="314"/>
        <v>2</v>
      </c>
      <c r="DL59" s="109">
        <f t="shared" si="315"/>
        <v>1</v>
      </c>
      <c r="DM59" s="109">
        <f t="shared" si="316"/>
        <v>2</v>
      </c>
      <c r="DN59" s="109">
        <f t="shared" si="317"/>
        <v>3</v>
      </c>
      <c r="DO59" s="109">
        <f t="shared" si="318"/>
        <v>1</v>
      </c>
      <c r="DP59" s="109">
        <f t="shared" si="319"/>
        <v>0</v>
      </c>
      <c r="DQ59" s="109">
        <f t="shared" si="320"/>
        <v>19</v>
      </c>
      <c r="DR59" s="110">
        <f t="shared" si="321"/>
        <v>19</v>
      </c>
    </row>
    <row r="60" spans="1:122">
      <c r="A60" s="99" t="s">
        <v>65</v>
      </c>
      <c r="B60" s="100" t="str">
        <f>DANE!B61</f>
        <v>32DA</v>
      </c>
      <c r="C60" s="106">
        <f>DANE!H61</f>
        <v>43663</v>
      </c>
      <c r="D60" s="95">
        <v>1</v>
      </c>
      <c r="E60" s="95">
        <v>2</v>
      </c>
      <c r="F60" s="95">
        <v>1</v>
      </c>
      <c r="G60" s="95">
        <v>2</v>
      </c>
      <c r="H60" s="95">
        <v>2</v>
      </c>
      <c r="I60" s="95">
        <v>2</v>
      </c>
      <c r="J60" s="95">
        <v>2</v>
      </c>
      <c r="K60" s="95">
        <v>1</v>
      </c>
      <c r="L60" s="95">
        <v>2</v>
      </c>
      <c r="M60" s="95">
        <v>1</v>
      </c>
      <c r="N60" s="95">
        <v>1</v>
      </c>
      <c r="O60" s="95">
        <v>4</v>
      </c>
      <c r="P60" s="95">
        <v>1</v>
      </c>
      <c r="Q60" s="107">
        <v>13</v>
      </c>
      <c r="R60" s="108">
        <f t="shared" si="322"/>
        <v>3</v>
      </c>
      <c r="S60" s="109">
        <f t="shared" si="323"/>
        <v>2</v>
      </c>
      <c r="T60" s="109">
        <f t="shared" si="324"/>
        <v>3</v>
      </c>
      <c r="U60" s="109">
        <f t="shared" si="325"/>
        <v>2</v>
      </c>
      <c r="V60" s="109">
        <f t="shared" si="326"/>
        <v>2</v>
      </c>
      <c r="W60" s="109">
        <f t="shared" si="327"/>
        <v>2</v>
      </c>
      <c r="X60" s="109">
        <f t="shared" si="328"/>
        <v>2</v>
      </c>
      <c r="Y60" s="109">
        <f t="shared" si="329"/>
        <v>1</v>
      </c>
      <c r="Z60" s="109">
        <f t="shared" si="330"/>
        <v>2</v>
      </c>
      <c r="AA60" s="109">
        <f t="shared" si="331"/>
        <v>3</v>
      </c>
      <c r="AB60" s="109">
        <f t="shared" si="332"/>
        <v>3</v>
      </c>
      <c r="AC60" s="109">
        <f t="shared" si="333"/>
        <v>0</v>
      </c>
      <c r="AD60" s="109">
        <f t="shared" si="334"/>
        <v>3</v>
      </c>
      <c r="AE60" s="109">
        <f t="shared" si="335"/>
        <v>28</v>
      </c>
      <c r="AF60" s="110">
        <f t="shared" si="336"/>
        <v>28</v>
      </c>
      <c r="AG60" s="96">
        <f>DANE!AY61</f>
        <v>43748</v>
      </c>
      <c r="AH60" s="95">
        <v>3</v>
      </c>
      <c r="AI60" s="95">
        <v>3</v>
      </c>
      <c r="AJ60" s="95">
        <v>2</v>
      </c>
      <c r="AK60" s="95">
        <v>2</v>
      </c>
      <c r="AL60" s="95">
        <v>2</v>
      </c>
      <c r="AM60" s="95">
        <v>2</v>
      </c>
      <c r="AN60" s="95">
        <v>2</v>
      </c>
      <c r="AO60" s="95">
        <v>2</v>
      </c>
      <c r="AP60" s="95">
        <v>2</v>
      </c>
      <c r="AQ60" s="95">
        <v>2</v>
      </c>
      <c r="AR60" s="95">
        <v>2</v>
      </c>
      <c r="AS60" s="95">
        <v>2</v>
      </c>
      <c r="AT60" s="95">
        <v>1</v>
      </c>
      <c r="AU60" s="107">
        <v>13</v>
      </c>
      <c r="AV60" s="108">
        <f t="shared" si="337"/>
        <v>1</v>
      </c>
      <c r="AW60" s="109">
        <f t="shared" si="338"/>
        <v>1</v>
      </c>
      <c r="AX60" s="109">
        <f t="shared" si="339"/>
        <v>2</v>
      </c>
      <c r="AY60" s="109">
        <f t="shared" si="340"/>
        <v>2</v>
      </c>
      <c r="AZ60" s="109">
        <f t="shared" si="341"/>
        <v>2</v>
      </c>
      <c r="BA60" s="109">
        <f t="shared" si="342"/>
        <v>2</v>
      </c>
      <c r="BB60" s="109">
        <f t="shared" si="343"/>
        <v>2</v>
      </c>
      <c r="BC60" s="109">
        <f t="shared" si="344"/>
        <v>2</v>
      </c>
      <c r="BD60" s="109">
        <f t="shared" si="345"/>
        <v>2</v>
      </c>
      <c r="BE60" s="109">
        <f t="shared" si="346"/>
        <v>2</v>
      </c>
      <c r="BF60" s="109">
        <f t="shared" si="347"/>
        <v>2</v>
      </c>
      <c r="BG60" s="109">
        <f t="shared" si="348"/>
        <v>2</v>
      </c>
      <c r="BH60" s="109">
        <f t="shared" si="349"/>
        <v>3</v>
      </c>
      <c r="BI60" s="109">
        <f t="shared" si="350"/>
        <v>25</v>
      </c>
      <c r="BJ60" s="110">
        <f t="shared" si="351"/>
        <v>25</v>
      </c>
      <c r="BK60" s="96">
        <f>DANE!CF61</f>
        <v>43790</v>
      </c>
      <c r="BL60" s="95">
        <v>3</v>
      </c>
      <c r="BM60" s="95">
        <v>3</v>
      </c>
      <c r="BN60" s="95">
        <v>3</v>
      </c>
      <c r="BO60" s="95">
        <v>3</v>
      </c>
      <c r="BP60" s="95">
        <v>3</v>
      </c>
      <c r="BQ60" s="95">
        <v>3</v>
      </c>
      <c r="BR60" s="95">
        <v>1</v>
      </c>
      <c r="BS60" s="95">
        <v>2</v>
      </c>
      <c r="BT60" s="95">
        <v>2</v>
      </c>
      <c r="BU60" s="95">
        <v>2</v>
      </c>
      <c r="BV60" s="95">
        <v>1</v>
      </c>
      <c r="BW60" s="95">
        <v>2</v>
      </c>
      <c r="BX60" s="95">
        <v>1</v>
      </c>
      <c r="BY60" s="107">
        <v>13</v>
      </c>
      <c r="BZ60" s="108">
        <f t="shared" si="292"/>
        <v>1</v>
      </c>
      <c r="CA60" s="109">
        <f t="shared" si="293"/>
        <v>1</v>
      </c>
      <c r="CB60" s="109">
        <f t="shared" si="294"/>
        <v>1</v>
      </c>
      <c r="CC60" s="109">
        <f t="shared" si="295"/>
        <v>1</v>
      </c>
      <c r="CD60" s="109">
        <f t="shared" si="296"/>
        <v>1</v>
      </c>
      <c r="CE60" s="109">
        <f t="shared" si="297"/>
        <v>1</v>
      </c>
      <c r="CF60" s="109">
        <f t="shared" si="298"/>
        <v>1</v>
      </c>
      <c r="CG60" s="109">
        <f t="shared" si="299"/>
        <v>2</v>
      </c>
      <c r="CH60" s="109">
        <f t="shared" si="300"/>
        <v>2</v>
      </c>
      <c r="CI60" s="109">
        <f t="shared" si="301"/>
        <v>2</v>
      </c>
      <c r="CJ60" s="109">
        <f t="shared" si="302"/>
        <v>3</v>
      </c>
      <c r="CK60" s="109">
        <f t="shared" si="303"/>
        <v>2</v>
      </c>
      <c r="CL60" s="109">
        <f t="shared" si="304"/>
        <v>3</v>
      </c>
      <c r="CM60" s="109">
        <f t="shared" si="305"/>
        <v>21</v>
      </c>
      <c r="CN60" s="110">
        <f t="shared" si="306"/>
        <v>21</v>
      </c>
      <c r="CO60" s="96">
        <f>DANE!DM61</f>
        <v>43840</v>
      </c>
      <c r="CP60" s="95">
        <v>3</v>
      </c>
      <c r="CQ60" s="95">
        <v>3</v>
      </c>
      <c r="CR60" s="95">
        <v>3</v>
      </c>
      <c r="CS60" s="95">
        <v>3</v>
      </c>
      <c r="CT60" s="95">
        <v>4</v>
      </c>
      <c r="CU60" s="95">
        <v>4</v>
      </c>
      <c r="CV60" s="95">
        <v>1</v>
      </c>
      <c r="CW60" s="95">
        <v>2</v>
      </c>
      <c r="CX60" s="95">
        <v>2</v>
      </c>
      <c r="CY60" s="95">
        <v>1</v>
      </c>
      <c r="CZ60" s="95">
        <v>1</v>
      </c>
      <c r="DA60" s="95">
        <v>3</v>
      </c>
      <c r="DB60" s="95">
        <v>2</v>
      </c>
      <c r="DC60" s="107">
        <v>13</v>
      </c>
      <c r="DD60" s="108">
        <f t="shared" si="307"/>
        <v>1</v>
      </c>
      <c r="DE60" s="109">
        <f t="shared" si="308"/>
        <v>1</v>
      </c>
      <c r="DF60" s="109">
        <f t="shared" si="309"/>
        <v>1</v>
      </c>
      <c r="DG60" s="109">
        <f t="shared" si="310"/>
        <v>1</v>
      </c>
      <c r="DH60" s="109">
        <f t="shared" si="311"/>
        <v>0</v>
      </c>
      <c r="DI60" s="109">
        <f t="shared" si="312"/>
        <v>0</v>
      </c>
      <c r="DJ60" s="109">
        <f t="shared" si="313"/>
        <v>1</v>
      </c>
      <c r="DK60" s="109">
        <f t="shared" si="314"/>
        <v>2</v>
      </c>
      <c r="DL60" s="109">
        <f t="shared" si="315"/>
        <v>2</v>
      </c>
      <c r="DM60" s="109">
        <f t="shared" si="316"/>
        <v>3</v>
      </c>
      <c r="DN60" s="109">
        <f t="shared" si="317"/>
        <v>3</v>
      </c>
      <c r="DO60" s="109">
        <f t="shared" si="318"/>
        <v>1</v>
      </c>
      <c r="DP60" s="109">
        <f t="shared" si="319"/>
        <v>2</v>
      </c>
      <c r="DQ60" s="109">
        <f t="shared" si="320"/>
        <v>18</v>
      </c>
      <c r="DR60" s="110">
        <f t="shared" si="321"/>
        <v>18</v>
      </c>
    </row>
    <row r="61" spans="1:122">
      <c r="A61" s="99" t="s">
        <v>66</v>
      </c>
      <c r="B61" s="100" t="str">
        <f>DANE!B62</f>
        <v>33PKA</v>
      </c>
      <c r="C61" s="106">
        <f>DANE!H62</f>
        <v>43761</v>
      </c>
      <c r="D61" s="95">
        <v>2</v>
      </c>
      <c r="E61" s="95">
        <v>2</v>
      </c>
      <c r="F61" s="95">
        <v>2</v>
      </c>
      <c r="G61" s="95">
        <v>2</v>
      </c>
      <c r="H61" s="95">
        <v>2</v>
      </c>
      <c r="I61" s="95">
        <v>2</v>
      </c>
      <c r="J61" s="95">
        <v>2</v>
      </c>
      <c r="K61" s="95">
        <v>3</v>
      </c>
      <c r="L61" s="95">
        <v>1</v>
      </c>
      <c r="M61" s="95">
        <v>2</v>
      </c>
      <c r="N61" s="95">
        <v>2</v>
      </c>
      <c r="O61" s="95">
        <v>2</v>
      </c>
      <c r="P61" s="95">
        <v>2</v>
      </c>
      <c r="Q61" s="107">
        <v>13</v>
      </c>
      <c r="R61" s="108">
        <f t="shared" si="322"/>
        <v>2</v>
      </c>
      <c r="S61" s="109">
        <f t="shared" si="323"/>
        <v>2</v>
      </c>
      <c r="T61" s="109">
        <f t="shared" si="324"/>
        <v>2</v>
      </c>
      <c r="U61" s="109">
        <f t="shared" si="325"/>
        <v>2</v>
      </c>
      <c r="V61" s="109">
        <f t="shared" si="326"/>
        <v>2</v>
      </c>
      <c r="W61" s="109">
        <f t="shared" si="327"/>
        <v>2</v>
      </c>
      <c r="X61" s="109">
        <f t="shared" si="328"/>
        <v>2</v>
      </c>
      <c r="Y61" s="109">
        <f t="shared" si="329"/>
        <v>3</v>
      </c>
      <c r="Z61" s="109">
        <f t="shared" si="330"/>
        <v>3</v>
      </c>
      <c r="AA61" s="109">
        <f t="shared" si="331"/>
        <v>2</v>
      </c>
      <c r="AB61" s="109">
        <f t="shared" si="332"/>
        <v>2</v>
      </c>
      <c r="AC61" s="109">
        <f t="shared" si="333"/>
        <v>2</v>
      </c>
      <c r="AD61" s="109">
        <f t="shared" si="334"/>
        <v>2</v>
      </c>
      <c r="AE61" s="109">
        <f t="shared" si="335"/>
        <v>28</v>
      </c>
      <c r="AF61" s="110">
        <f t="shared" si="336"/>
        <v>28</v>
      </c>
      <c r="AG61" s="96">
        <f>DANE!AY62</f>
        <v>43791</v>
      </c>
      <c r="AH61" s="95">
        <v>2</v>
      </c>
      <c r="AI61" s="95">
        <v>2</v>
      </c>
      <c r="AJ61" s="95">
        <v>2</v>
      </c>
      <c r="AK61" s="95">
        <v>2</v>
      </c>
      <c r="AL61" s="95">
        <v>2</v>
      </c>
      <c r="AM61" s="95">
        <v>2</v>
      </c>
      <c r="AN61" s="95">
        <v>2</v>
      </c>
      <c r="AO61" s="95">
        <v>2</v>
      </c>
      <c r="AP61" s="95">
        <v>2</v>
      </c>
      <c r="AQ61" s="95">
        <v>2</v>
      </c>
      <c r="AR61" s="95">
        <v>2</v>
      </c>
      <c r="AS61" s="95">
        <v>2</v>
      </c>
      <c r="AT61" s="95">
        <v>2</v>
      </c>
      <c r="AU61" s="107">
        <v>13</v>
      </c>
      <c r="AV61" s="108">
        <f t="shared" si="337"/>
        <v>2</v>
      </c>
      <c r="AW61" s="109">
        <f t="shared" si="338"/>
        <v>2</v>
      </c>
      <c r="AX61" s="109">
        <f t="shared" si="339"/>
        <v>2</v>
      </c>
      <c r="AY61" s="109">
        <f t="shared" si="340"/>
        <v>2</v>
      </c>
      <c r="AZ61" s="109">
        <f t="shared" si="341"/>
        <v>2</v>
      </c>
      <c r="BA61" s="109">
        <f t="shared" si="342"/>
        <v>2</v>
      </c>
      <c r="BB61" s="109">
        <f t="shared" si="343"/>
        <v>2</v>
      </c>
      <c r="BC61" s="109">
        <f t="shared" si="344"/>
        <v>2</v>
      </c>
      <c r="BD61" s="109">
        <f t="shared" si="345"/>
        <v>2</v>
      </c>
      <c r="BE61" s="109">
        <f t="shared" si="346"/>
        <v>2</v>
      </c>
      <c r="BF61" s="109">
        <f t="shared" si="347"/>
        <v>2</v>
      </c>
      <c r="BG61" s="109">
        <f t="shared" si="348"/>
        <v>2</v>
      </c>
      <c r="BH61" s="109">
        <f t="shared" si="349"/>
        <v>2</v>
      </c>
      <c r="BI61" s="109">
        <f t="shared" si="350"/>
        <v>26</v>
      </c>
      <c r="BJ61" s="110">
        <f t="shared" si="351"/>
        <v>26</v>
      </c>
      <c r="BK61" s="96">
        <f>DANE!CF62</f>
        <v>43840</v>
      </c>
      <c r="BL61" s="95">
        <v>2</v>
      </c>
      <c r="BM61" s="95">
        <v>2</v>
      </c>
      <c r="BN61" s="95">
        <v>2</v>
      </c>
      <c r="BO61" s="95">
        <v>3</v>
      </c>
      <c r="BP61" s="95">
        <v>2</v>
      </c>
      <c r="BQ61" s="95">
        <v>2</v>
      </c>
      <c r="BR61" s="95">
        <v>2</v>
      </c>
      <c r="BS61" s="95">
        <v>2</v>
      </c>
      <c r="BT61" s="95">
        <v>3</v>
      </c>
      <c r="BU61" s="95">
        <v>1</v>
      </c>
      <c r="BV61" s="95">
        <v>2</v>
      </c>
      <c r="BW61" s="95">
        <v>2</v>
      </c>
      <c r="BX61" s="95">
        <v>1</v>
      </c>
      <c r="BY61" s="107">
        <v>13</v>
      </c>
      <c r="BZ61" s="108">
        <f t="shared" si="292"/>
        <v>2</v>
      </c>
      <c r="CA61" s="109">
        <f t="shared" si="293"/>
        <v>2</v>
      </c>
      <c r="CB61" s="109">
        <f t="shared" si="294"/>
        <v>2</v>
      </c>
      <c r="CC61" s="109">
        <f t="shared" si="295"/>
        <v>1</v>
      </c>
      <c r="CD61" s="109">
        <f t="shared" si="296"/>
        <v>2</v>
      </c>
      <c r="CE61" s="109">
        <f t="shared" si="297"/>
        <v>2</v>
      </c>
      <c r="CF61" s="109">
        <f t="shared" si="298"/>
        <v>2</v>
      </c>
      <c r="CG61" s="109">
        <f t="shared" si="299"/>
        <v>2</v>
      </c>
      <c r="CH61" s="109">
        <f t="shared" si="300"/>
        <v>1</v>
      </c>
      <c r="CI61" s="109">
        <f t="shared" si="301"/>
        <v>3</v>
      </c>
      <c r="CJ61" s="109">
        <f t="shared" si="302"/>
        <v>2</v>
      </c>
      <c r="CK61" s="109">
        <f t="shared" si="303"/>
        <v>2</v>
      </c>
      <c r="CL61" s="109">
        <f t="shared" si="304"/>
        <v>3</v>
      </c>
      <c r="CM61" s="109">
        <f t="shared" si="305"/>
        <v>26</v>
      </c>
      <c r="CN61" s="110">
        <f t="shared" si="306"/>
        <v>26</v>
      </c>
      <c r="CO61" s="96">
        <f>DANE!DM62</f>
        <v>43901</v>
      </c>
      <c r="CP61" s="95">
        <v>3</v>
      </c>
      <c r="CQ61" s="95">
        <v>3</v>
      </c>
      <c r="CR61" s="95">
        <v>3</v>
      </c>
      <c r="CS61" s="95">
        <v>3</v>
      </c>
      <c r="CT61" s="95">
        <v>3</v>
      </c>
      <c r="CU61" s="95">
        <v>3</v>
      </c>
      <c r="CV61" s="95">
        <v>1</v>
      </c>
      <c r="CW61" s="95">
        <v>2</v>
      </c>
      <c r="CX61" s="95">
        <v>2</v>
      </c>
      <c r="CY61" s="95">
        <v>1</v>
      </c>
      <c r="CZ61" s="95">
        <v>2</v>
      </c>
      <c r="DA61" s="95">
        <v>2</v>
      </c>
      <c r="DB61" s="95">
        <v>1</v>
      </c>
      <c r="DC61" s="107">
        <v>13</v>
      </c>
      <c r="DD61" s="108">
        <f t="shared" si="307"/>
        <v>1</v>
      </c>
      <c r="DE61" s="109">
        <f t="shared" si="308"/>
        <v>1</v>
      </c>
      <c r="DF61" s="109">
        <f t="shared" si="309"/>
        <v>1</v>
      </c>
      <c r="DG61" s="109">
        <f t="shared" si="310"/>
        <v>1</v>
      </c>
      <c r="DH61" s="109">
        <f t="shared" si="311"/>
        <v>1</v>
      </c>
      <c r="DI61" s="109">
        <f t="shared" si="312"/>
        <v>1</v>
      </c>
      <c r="DJ61" s="109">
        <f t="shared" si="313"/>
        <v>1</v>
      </c>
      <c r="DK61" s="109">
        <f t="shared" si="314"/>
        <v>2</v>
      </c>
      <c r="DL61" s="109">
        <f t="shared" si="315"/>
        <v>2</v>
      </c>
      <c r="DM61" s="109">
        <f t="shared" si="316"/>
        <v>3</v>
      </c>
      <c r="DN61" s="109">
        <f t="shared" si="317"/>
        <v>2</v>
      </c>
      <c r="DO61" s="109">
        <f t="shared" si="318"/>
        <v>2</v>
      </c>
      <c r="DP61" s="109">
        <f t="shared" si="319"/>
        <v>3</v>
      </c>
      <c r="DQ61" s="109">
        <f t="shared" si="320"/>
        <v>21</v>
      </c>
      <c r="DR61" s="110">
        <f t="shared" si="321"/>
        <v>21</v>
      </c>
    </row>
    <row r="62" spans="1:122">
      <c r="A62" s="99" t="s">
        <v>67</v>
      </c>
      <c r="B62" s="100" t="str">
        <f>DANE!B63</f>
        <v>34KU</v>
      </c>
      <c r="C62" s="106">
        <f>DANE!H63</f>
        <v>43619</v>
      </c>
      <c r="D62" s="95">
        <v>3</v>
      </c>
      <c r="E62" s="95">
        <v>3</v>
      </c>
      <c r="F62" s="95">
        <v>2</v>
      </c>
      <c r="G62" s="95">
        <v>3</v>
      </c>
      <c r="H62" s="95">
        <v>2</v>
      </c>
      <c r="I62" s="95">
        <v>2</v>
      </c>
      <c r="J62" s="95">
        <v>2</v>
      </c>
      <c r="K62" s="95">
        <v>2</v>
      </c>
      <c r="L62" s="95">
        <v>3</v>
      </c>
      <c r="M62" s="95">
        <v>2</v>
      </c>
      <c r="N62" s="95">
        <v>1</v>
      </c>
      <c r="O62" s="95">
        <v>3</v>
      </c>
      <c r="P62" s="95">
        <v>2</v>
      </c>
      <c r="Q62" s="107">
        <v>13</v>
      </c>
      <c r="R62" s="108">
        <f t="shared" si="322"/>
        <v>1</v>
      </c>
      <c r="S62" s="109">
        <f t="shared" si="323"/>
        <v>1</v>
      </c>
      <c r="T62" s="109">
        <f t="shared" si="324"/>
        <v>2</v>
      </c>
      <c r="U62" s="109">
        <f t="shared" si="325"/>
        <v>1</v>
      </c>
      <c r="V62" s="109">
        <f t="shared" si="326"/>
        <v>2</v>
      </c>
      <c r="W62" s="109">
        <f t="shared" si="327"/>
        <v>2</v>
      </c>
      <c r="X62" s="109">
        <f t="shared" si="328"/>
        <v>2</v>
      </c>
      <c r="Y62" s="109">
        <f t="shared" si="329"/>
        <v>2</v>
      </c>
      <c r="Z62" s="109">
        <f t="shared" si="330"/>
        <v>1</v>
      </c>
      <c r="AA62" s="109">
        <f t="shared" si="331"/>
        <v>2</v>
      </c>
      <c r="AB62" s="109">
        <f t="shared" si="332"/>
        <v>3</v>
      </c>
      <c r="AC62" s="109">
        <f t="shared" si="333"/>
        <v>1</v>
      </c>
      <c r="AD62" s="109">
        <f t="shared" si="334"/>
        <v>2</v>
      </c>
      <c r="AE62" s="109">
        <f t="shared" si="335"/>
        <v>22</v>
      </c>
      <c r="AF62" s="110">
        <f t="shared" si="336"/>
        <v>22</v>
      </c>
      <c r="AG62" s="96">
        <f>DANE!AY63</f>
        <v>43640</v>
      </c>
      <c r="AH62" s="95">
        <v>2</v>
      </c>
      <c r="AI62" s="95">
        <v>2</v>
      </c>
      <c r="AJ62" s="95">
        <v>2</v>
      </c>
      <c r="AK62" s="95">
        <v>2</v>
      </c>
      <c r="AL62" s="95">
        <v>2</v>
      </c>
      <c r="AM62" s="95">
        <v>2</v>
      </c>
      <c r="AN62" s="95">
        <v>2</v>
      </c>
      <c r="AO62" s="95">
        <v>2</v>
      </c>
      <c r="AP62" s="95">
        <v>2</v>
      </c>
      <c r="AQ62" s="95">
        <v>1</v>
      </c>
      <c r="AR62" s="95">
        <v>2</v>
      </c>
      <c r="AS62" s="95">
        <v>2</v>
      </c>
      <c r="AT62" s="95">
        <v>2</v>
      </c>
      <c r="AU62" s="107">
        <v>13</v>
      </c>
      <c r="AV62" s="108">
        <f t="shared" si="337"/>
        <v>2</v>
      </c>
      <c r="AW62" s="109">
        <f t="shared" si="338"/>
        <v>2</v>
      </c>
      <c r="AX62" s="109">
        <f t="shared" si="339"/>
        <v>2</v>
      </c>
      <c r="AY62" s="109">
        <f t="shared" si="340"/>
        <v>2</v>
      </c>
      <c r="AZ62" s="109">
        <f t="shared" si="341"/>
        <v>2</v>
      </c>
      <c r="BA62" s="109">
        <f t="shared" si="342"/>
        <v>2</v>
      </c>
      <c r="BB62" s="109">
        <f t="shared" si="343"/>
        <v>2</v>
      </c>
      <c r="BC62" s="109">
        <f t="shared" si="344"/>
        <v>2</v>
      </c>
      <c r="BD62" s="109">
        <f t="shared" si="345"/>
        <v>2</v>
      </c>
      <c r="BE62" s="109">
        <f t="shared" si="346"/>
        <v>3</v>
      </c>
      <c r="BF62" s="109">
        <f t="shared" si="347"/>
        <v>2</v>
      </c>
      <c r="BG62" s="109">
        <f t="shared" si="348"/>
        <v>2</v>
      </c>
      <c r="BH62" s="109">
        <f t="shared" si="349"/>
        <v>2</v>
      </c>
      <c r="BI62" s="109">
        <f t="shared" si="350"/>
        <v>27</v>
      </c>
      <c r="BJ62" s="110">
        <f t="shared" si="351"/>
        <v>27</v>
      </c>
      <c r="BK62" s="96">
        <f>DANE!CF63</f>
        <v>43690</v>
      </c>
      <c r="BL62" s="95">
        <v>2</v>
      </c>
      <c r="BM62" s="95">
        <v>2</v>
      </c>
      <c r="BN62" s="95">
        <v>2</v>
      </c>
      <c r="BO62" s="95">
        <v>2</v>
      </c>
      <c r="BP62" s="95">
        <v>2</v>
      </c>
      <c r="BQ62" s="95">
        <v>2</v>
      </c>
      <c r="BR62" s="95">
        <v>2</v>
      </c>
      <c r="BS62" s="95">
        <v>2</v>
      </c>
      <c r="BT62" s="95">
        <v>3</v>
      </c>
      <c r="BU62" s="95">
        <v>2</v>
      </c>
      <c r="BV62" s="95">
        <v>2</v>
      </c>
      <c r="BW62" s="95">
        <v>3</v>
      </c>
      <c r="BX62" s="95">
        <v>3</v>
      </c>
      <c r="BY62" s="107">
        <v>13</v>
      </c>
      <c r="BZ62" s="108">
        <f t="shared" si="292"/>
        <v>2</v>
      </c>
      <c r="CA62" s="109">
        <f t="shared" si="293"/>
        <v>2</v>
      </c>
      <c r="CB62" s="109">
        <f t="shared" si="294"/>
        <v>2</v>
      </c>
      <c r="CC62" s="109">
        <f t="shared" si="295"/>
        <v>2</v>
      </c>
      <c r="CD62" s="109">
        <f t="shared" si="296"/>
        <v>2</v>
      </c>
      <c r="CE62" s="109">
        <f t="shared" si="297"/>
        <v>2</v>
      </c>
      <c r="CF62" s="109">
        <f t="shared" si="298"/>
        <v>2</v>
      </c>
      <c r="CG62" s="109">
        <f t="shared" si="299"/>
        <v>2</v>
      </c>
      <c r="CH62" s="109">
        <f t="shared" si="300"/>
        <v>1</v>
      </c>
      <c r="CI62" s="109">
        <f t="shared" si="301"/>
        <v>2</v>
      </c>
      <c r="CJ62" s="109">
        <f t="shared" si="302"/>
        <v>2</v>
      </c>
      <c r="CK62" s="109">
        <f t="shared" si="303"/>
        <v>1</v>
      </c>
      <c r="CL62" s="109">
        <f t="shared" si="304"/>
        <v>1</v>
      </c>
      <c r="CM62" s="109">
        <f t="shared" si="305"/>
        <v>23</v>
      </c>
      <c r="CN62" s="110">
        <f t="shared" si="306"/>
        <v>23</v>
      </c>
      <c r="CO62" s="96">
        <f>DANE!DM63</f>
        <v>43760</v>
      </c>
      <c r="CP62" s="95">
        <v>3</v>
      </c>
      <c r="CQ62" s="95">
        <v>3</v>
      </c>
      <c r="CR62" s="95">
        <v>3</v>
      </c>
      <c r="CS62" s="95">
        <v>3</v>
      </c>
      <c r="CT62" s="95">
        <v>3</v>
      </c>
      <c r="CU62" s="95">
        <v>3</v>
      </c>
      <c r="CV62" s="95">
        <v>1</v>
      </c>
      <c r="CW62" s="95">
        <v>1</v>
      </c>
      <c r="CX62" s="95">
        <v>3</v>
      </c>
      <c r="CY62" s="95">
        <v>2</v>
      </c>
      <c r="CZ62" s="95">
        <v>3</v>
      </c>
      <c r="DA62" s="95">
        <v>4</v>
      </c>
      <c r="DB62" s="95">
        <v>3</v>
      </c>
      <c r="DC62" s="107">
        <v>13</v>
      </c>
      <c r="DD62" s="108">
        <f t="shared" si="307"/>
        <v>1</v>
      </c>
      <c r="DE62" s="109">
        <f t="shared" si="308"/>
        <v>1</v>
      </c>
      <c r="DF62" s="109">
        <f t="shared" si="309"/>
        <v>1</v>
      </c>
      <c r="DG62" s="109">
        <f t="shared" si="310"/>
        <v>1</v>
      </c>
      <c r="DH62" s="109">
        <f t="shared" si="311"/>
        <v>1</v>
      </c>
      <c r="DI62" s="109">
        <f t="shared" si="312"/>
        <v>1</v>
      </c>
      <c r="DJ62" s="109">
        <f t="shared" si="313"/>
        <v>1</v>
      </c>
      <c r="DK62" s="109">
        <f t="shared" si="314"/>
        <v>1</v>
      </c>
      <c r="DL62" s="109">
        <f t="shared" si="315"/>
        <v>1</v>
      </c>
      <c r="DM62" s="109">
        <f t="shared" si="316"/>
        <v>2</v>
      </c>
      <c r="DN62" s="109">
        <f t="shared" si="317"/>
        <v>1</v>
      </c>
      <c r="DO62" s="109">
        <f t="shared" si="318"/>
        <v>0</v>
      </c>
      <c r="DP62" s="109">
        <f t="shared" si="319"/>
        <v>1</v>
      </c>
      <c r="DQ62" s="109">
        <f t="shared" si="320"/>
        <v>13</v>
      </c>
      <c r="DR62" s="110">
        <f t="shared" si="321"/>
        <v>13</v>
      </c>
    </row>
    <row r="63" spans="1:122">
      <c r="A63" s="99" t="s">
        <v>68</v>
      </c>
      <c r="B63" s="100" t="str">
        <f>DANE!B64</f>
        <v>35BH</v>
      </c>
      <c r="C63" s="106">
        <f>DANE!H64</f>
        <v>43739</v>
      </c>
      <c r="D63" s="95">
        <v>1</v>
      </c>
      <c r="E63" s="95">
        <v>2</v>
      </c>
      <c r="F63" s="95">
        <v>1</v>
      </c>
      <c r="G63" s="95">
        <v>2</v>
      </c>
      <c r="H63" s="95">
        <v>1</v>
      </c>
      <c r="I63" s="95">
        <v>1</v>
      </c>
      <c r="J63" s="95">
        <v>3</v>
      </c>
      <c r="K63" s="95">
        <v>3</v>
      </c>
      <c r="L63" s="95">
        <v>1</v>
      </c>
      <c r="M63" s="95">
        <v>1</v>
      </c>
      <c r="N63" s="95">
        <v>0</v>
      </c>
      <c r="O63" s="95">
        <v>1</v>
      </c>
      <c r="P63" s="95">
        <v>2</v>
      </c>
      <c r="Q63" s="107">
        <v>13</v>
      </c>
      <c r="R63" s="108">
        <f t="shared" ref="R63:W63" si="363">4-D63</f>
        <v>3</v>
      </c>
      <c r="S63" s="109">
        <f t="shared" si="363"/>
        <v>2</v>
      </c>
      <c r="T63" s="109">
        <f t="shared" si="363"/>
        <v>3</v>
      </c>
      <c r="U63" s="109">
        <f t="shared" si="363"/>
        <v>2</v>
      </c>
      <c r="V63" s="109">
        <f t="shared" si="363"/>
        <v>3</v>
      </c>
      <c r="W63" s="109">
        <f t="shared" si="363"/>
        <v>3</v>
      </c>
      <c r="X63" s="109">
        <f>J63</f>
        <v>3</v>
      </c>
      <c r="Y63" s="109">
        <f>K63</f>
        <v>3</v>
      </c>
      <c r="Z63" s="109">
        <f t="shared" si="330"/>
        <v>3</v>
      </c>
      <c r="AA63" s="109">
        <f t="shared" si="331"/>
        <v>3</v>
      </c>
      <c r="AB63" s="109">
        <f t="shared" si="332"/>
        <v>4</v>
      </c>
      <c r="AC63" s="109">
        <f t="shared" si="333"/>
        <v>3</v>
      </c>
      <c r="AD63" s="109">
        <f t="shared" si="334"/>
        <v>2</v>
      </c>
      <c r="AE63" s="109">
        <f t="shared" si="335"/>
        <v>37</v>
      </c>
      <c r="AF63" s="110">
        <f t="shared" si="336"/>
        <v>37</v>
      </c>
      <c r="AG63" s="96">
        <f>DANE!AY64</f>
        <v>43760</v>
      </c>
      <c r="AH63" s="95">
        <v>2</v>
      </c>
      <c r="AI63" s="95">
        <v>2</v>
      </c>
      <c r="AJ63" s="95">
        <v>2</v>
      </c>
      <c r="AK63" s="95">
        <v>2</v>
      </c>
      <c r="AL63" s="95">
        <v>1</v>
      </c>
      <c r="AM63" s="95">
        <v>1</v>
      </c>
      <c r="AN63" s="95">
        <v>2</v>
      </c>
      <c r="AO63" s="95">
        <v>2</v>
      </c>
      <c r="AP63" s="95">
        <v>2</v>
      </c>
      <c r="AQ63" s="95">
        <v>1</v>
      </c>
      <c r="AR63" s="95">
        <v>1</v>
      </c>
      <c r="AS63" s="95">
        <v>3</v>
      </c>
      <c r="AT63" s="95">
        <v>3</v>
      </c>
      <c r="AU63" s="107">
        <v>13</v>
      </c>
      <c r="AV63" s="108">
        <f t="shared" si="337"/>
        <v>2</v>
      </c>
      <c r="AW63" s="109">
        <f t="shared" si="338"/>
        <v>2</v>
      </c>
      <c r="AX63" s="109">
        <f t="shared" si="339"/>
        <v>2</v>
      </c>
      <c r="AY63" s="109">
        <f t="shared" si="340"/>
        <v>2</v>
      </c>
      <c r="AZ63" s="109">
        <f t="shared" si="341"/>
        <v>3</v>
      </c>
      <c r="BA63" s="109">
        <f t="shared" si="342"/>
        <v>3</v>
      </c>
      <c r="BB63" s="109">
        <f t="shared" si="343"/>
        <v>2</v>
      </c>
      <c r="BC63" s="109">
        <f t="shared" si="344"/>
        <v>2</v>
      </c>
      <c r="BD63" s="109">
        <f t="shared" si="345"/>
        <v>2</v>
      </c>
      <c r="BE63" s="109">
        <f t="shared" si="346"/>
        <v>3</v>
      </c>
      <c r="BF63" s="109">
        <f t="shared" si="347"/>
        <v>3</v>
      </c>
      <c r="BG63" s="109">
        <f t="shared" si="348"/>
        <v>1</v>
      </c>
      <c r="BH63" s="109">
        <f t="shared" si="349"/>
        <v>1</v>
      </c>
      <c r="BI63" s="109">
        <f t="shared" si="350"/>
        <v>28</v>
      </c>
      <c r="BJ63" s="110">
        <f t="shared" si="351"/>
        <v>28</v>
      </c>
      <c r="BK63" s="96">
        <f>DANE!CF64</f>
        <v>43817</v>
      </c>
      <c r="BL63" s="95">
        <v>2</v>
      </c>
      <c r="BM63" s="95">
        <v>3</v>
      </c>
      <c r="BN63" s="95">
        <v>2</v>
      </c>
      <c r="BO63" s="95">
        <v>3</v>
      </c>
      <c r="BP63" s="95">
        <v>3</v>
      </c>
      <c r="BQ63" s="95">
        <v>3</v>
      </c>
      <c r="BR63" s="95">
        <v>2</v>
      </c>
      <c r="BS63" s="95">
        <v>2</v>
      </c>
      <c r="BT63" s="95">
        <v>3</v>
      </c>
      <c r="BU63" s="95">
        <v>2</v>
      </c>
      <c r="BV63" s="95">
        <v>2</v>
      </c>
      <c r="BW63" s="95">
        <v>4</v>
      </c>
      <c r="BX63" s="95">
        <v>4</v>
      </c>
      <c r="BY63" s="107">
        <v>13</v>
      </c>
      <c r="BZ63" s="108">
        <f t="shared" si="292"/>
        <v>2</v>
      </c>
      <c r="CA63" s="109">
        <f t="shared" si="293"/>
        <v>1</v>
      </c>
      <c r="CB63" s="109">
        <f t="shared" si="294"/>
        <v>2</v>
      </c>
      <c r="CC63" s="109">
        <f t="shared" si="295"/>
        <v>1</v>
      </c>
      <c r="CD63" s="109">
        <f t="shared" si="296"/>
        <v>1</v>
      </c>
      <c r="CE63" s="109">
        <f t="shared" si="297"/>
        <v>1</v>
      </c>
      <c r="CF63" s="109">
        <f t="shared" si="298"/>
        <v>2</v>
      </c>
      <c r="CG63" s="109">
        <f t="shared" si="299"/>
        <v>2</v>
      </c>
      <c r="CH63" s="109">
        <f t="shared" si="300"/>
        <v>1</v>
      </c>
      <c r="CI63" s="109">
        <f t="shared" si="301"/>
        <v>2</v>
      </c>
      <c r="CJ63" s="109">
        <f t="shared" si="302"/>
        <v>2</v>
      </c>
      <c r="CK63" s="109">
        <f t="shared" si="303"/>
        <v>0</v>
      </c>
      <c r="CL63" s="109">
        <f t="shared" si="304"/>
        <v>0</v>
      </c>
      <c r="CM63" s="109">
        <f t="shared" si="305"/>
        <v>17</v>
      </c>
      <c r="CN63" s="110">
        <f t="shared" si="306"/>
        <v>17</v>
      </c>
      <c r="CO63" s="96">
        <f>DANE!DM64</f>
        <v>43864</v>
      </c>
      <c r="CP63" s="95">
        <v>3</v>
      </c>
      <c r="CQ63" s="95">
        <v>3</v>
      </c>
      <c r="CR63" s="95">
        <v>2</v>
      </c>
      <c r="CS63" s="95">
        <v>3</v>
      </c>
      <c r="CT63" s="95">
        <v>2</v>
      </c>
      <c r="CU63" s="95">
        <v>2</v>
      </c>
      <c r="CV63" s="95">
        <v>2</v>
      </c>
      <c r="CW63" s="95">
        <v>2</v>
      </c>
      <c r="CX63" s="95">
        <v>3</v>
      </c>
      <c r="CY63" s="95">
        <v>2</v>
      </c>
      <c r="CZ63" s="95">
        <v>1</v>
      </c>
      <c r="DA63" s="95">
        <v>3</v>
      </c>
      <c r="DB63" s="95">
        <v>3</v>
      </c>
      <c r="DC63" s="107">
        <v>13</v>
      </c>
      <c r="DD63" s="108">
        <f t="shared" si="307"/>
        <v>1</v>
      </c>
      <c r="DE63" s="109">
        <f t="shared" si="308"/>
        <v>1</v>
      </c>
      <c r="DF63" s="109">
        <f t="shared" si="309"/>
        <v>2</v>
      </c>
      <c r="DG63" s="109">
        <f t="shared" si="310"/>
        <v>1</v>
      </c>
      <c r="DH63" s="109">
        <f t="shared" si="311"/>
        <v>2</v>
      </c>
      <c r="DI63" s="109">
        <f t="shared" si="312"/>
        <v>2</v>
      </c>
      <c r="DJ63" s="109">
        <f t="shared" si="313"/>
        <v>2</v>
      </c>
      <c r="DK63" s="109">
        <f t="shared" si="314"/>
        <v>2</v>
      </c>
      <c r="DL63" s="109">
        <f t="shared" si="315"/>
        <v>1</v>
      </c>
      <c r="DM63" s="109">
        <f t="shared" si="316"/>
        <v>2</v>
      </c>
      <c r="DN63" s="109">
        <f t="shared" si="317"/>
        <v>3</v>
      </c>
      <c r="DO63" s="109">
        <f t="shared" si="318"/>
        <v>1</v>
      </c>
      <c r="DP63" s="109">
        <f t="shared" si="319"/>
        <v>1</v>
      </c>
      <c r="DQ63" s="109">
        <f t="shared" si="320"/>
        <v>21</v>
      </c>
      <c r="DR63" s="110">
        <f t="shared" si="321"/>
        <v>21</v>
      </c>
    </row>
    <row r="64" spans="1:122">
      <c r="A64" s="99" t="s">
        <v>69</v>
      </c>
      <c r="B64" s="100" t="str">
        <f>DANE!B65</f>
        <v>21GK</v>
      </c>
      <c r="C64" s="106">
        <f>DANE!H65</f>
        <v>43746</v>
      </c>
      <c r="D64" s="95">
        <v>0</v>
      </c>
      <c r="E64" s="95">
        <v>0</v>
      </c>
      <c r="F64" s="95">
        <v>0</v>
      </c>
      <c r="G64" s="95">
        <v>0</v>
      </c>
      <c r="H64" s="95">
        <v>0</v>
      </c>
      <c r="I64" s="95">
        <v>0</v>
      </c>
      <c r="J64" s="95">
        <v>3</v>
      </c>
      <c r="K64" s="95">
        <v>4</v>
      </c>
      <c r="L64" s="95">
        <v>0</v>
      </c>
      <c r="M64" s="95">
        <v>0</v>
      </c>
      <c r="N64" s="95">
        <v>0</v>
      </c>
      <c r="O64" s="95">
        <v>0</v>
      </c>
      <c r="P64" s="95">
        <v>0</v>
      </c>
      <c r="Q64" s="107">
        <v>13</v>
      </c>
      <c r="R64" s="108">
        <f t="shared" si="322"/>
        <v>4</v>
      </c>
      <c r="S64" s="109">
        <f t="shared" si="323"/>
        <v>4</v>
      </c>
      <c r="T64" s="109">
        <f t="shared" si="324"/>
        <v>4</v>
      </c>
      <c r="U64" s="109">
        <f t="shared" si="325"/>
        <v>4</v>
      </c>
      <c r="V64" s="109">
        <f t="shared" si="326"/>
        <v>4</v>
      </c>
      <c r="W64" s="109">
        <f t="shared" si="327"/>
        <v>4</v>
      </c>
      <c r="X64" s="109">
        <f t="shared" si="328"/>
        <v>3</v>
      </c>
      <c r="Y64" s="109">
        <f t="shared" si="329"/>
        <v>4</v>
      </c>
      <c r="Z64" s="109">
        <f t="shared" si="330"/>
        <v>4</v>
      </c>
      <c r="AA64" s="109">
        <f t="shared" si="331"/>
        <v>4</v>
      </c>
      <c r="AB64" s="109">
        <f t="shared" si="332"/>
        <v>4</v>
      </c>
      <c r="AC64" s="109">
        <f t="shared" si="333"/>
        <v>4</v>
      </c>
      <c r="AD64" s="109">
        <f t="shared" si="334"/>
        <v>4</v>
      </c>
      <c r="AE64" s="109">
        <f t="shared" si="335"/>
        <v>51</v>
      </c>
      <c r="AF64" s="110">
        <f t="shared" si="336"/>
        <v>51</v>
      </c>
      <c r="AG64" s="96">
        <f>DANE!AY65</f>
        <v>43767</v>
      </c>
      <c r="AH64" s="95">
        <v>1</v>
      </c>
      <c r="AI64" s="95">
        <v>2</v>
      </c>
      <c r="AJ64" s="95">
        <v>2</v>
      </c>
      <c r="AK64" s="95">
        <v>2</v>
      </c>
      <c r="AL64" s="95">
        <v>1</v>
      </c>
      <c r="AM64" s="95">
        <v>1</v>
      </c>
      <c r="AN64" s="95">
        <v>2</v>
      </c>
      <c r="AO64" s="95">
        <v>3</v>
      </c>
      <c r="AP64" s="95">
        <v>2</v>
      </c>
      <c r="AQ64" s="95">
        <v>2</v>
      </c>
      <c r="AR64" s="95">
        <v>0</v>
      </c>
      <c r="AS64" s="95">
        <v>3</v>
      </c>
      <c r="AT64" s="95">
        <v>3</v>
      </c>
      <c r="AU64" s="107">
        <v>13</v>
      </c>
      <c r="AV64" s="108">
        <f t="shared" si="337"/>
        <v>3</v>
      </c>
      <c r="AW64" s="109">
        <f t="shared" si="338"/>
        <v>2</v>
      </c>
      <c r="AX64" s="109">
        <f t="shared" si="339"/>
        <v>2</v>
      </c>
      <c r="AY64" s="109">
        <f t="shared" si="340"/>
        <v>2</v>
      </c>
      <c r="AZ64" s="109">
        <f t="shared" si="341"/>
        <v>3</v>
      </c>
      <c r="BA64" s="109">
        <f t="shared" si="342"/>
        <v>3</v>
      </c>
      <c r="BB64" s="109">
        <f t="shared" si="343"/>
        <v>2</v>
      </c>
      <c r="BC64" s="109">
        <f t="shared" si="344"/>
        <v>3</v>
      </c>
      <c r="BD64" s="109">
        <f t="shared" si="345"/>
        <v>2</v>
      </c>
      <c r="BE64" s="109">
        <f t="shared" si="346"/>
        <v>2</v>
      </c>
      <c r="BF64" s="109">
        <f t="shared" si="347"/>
        <v>4</v>
      </c>
      <c r="BG64" s="109">
        <f t="shared" si="348"/>
        <v>1</v>
      </c>
      <c r="BH64" s="109">
        <f t="shared" si="349"/>
        <v>1</v>
      </c>
      <c r="BI64" s="109">
        <f t="shared" si="350"/>
        <v>30</v>
      </c>
      <c r="BJ64" s="110">
        <f t="shared" si="351"/>
        <v>30</v>
      </c>
      <c r="BK64" s="96">
        <f>DANE!CF65</f>
        <v>43816</v>
      </c>
      <c r="BL64" s="95">
        <v>1</v>
      </c>
      <c r="BM64" s="95">
        <v>2</v>
      </c>
      <c r="BN64" s="95">
        <v>2</v>
      </c>
      <c r="BO64" s="95">
        <v>2</v>
      </c>
      <c r="BP64" s="95">
        <v>1</v>
      </c>
      <c r="BQ64" s="95">
        <v>1</v>
      </c>
      <c r="BR64" s="95">
        <v>3</v>
      </c>
      <c r="BS64" s="95">
        <v>3</v>
      </c>
      <c r="BT64" s="95">
        <v>1</v>
      </c>
      <c r="BU64" s="95">
        <v>1</v>
      </c>
      <c r="BV64" s="95">
        <v>1</v>
      </c>
      <c r="BW64" s="95">
        <v>2</v>
      </c>
      <c r="BX64" s="95">
        <v>2</v>
      </c>
      <c r="BY64" s="107">
        <v>13</v>
      </c>
      <c r="BZ64" s="108">
        <f t="shared" si="292"/>
        <v>3</v>
      </c>
      <c r="CA64" s="109">
        <f t="shared" si="293"/>
        <v>2</v>
      </c>
      <c r="CB64" s="109">
        <f t="shared" si="294"/>
        <v>2</v>
      </c>
      <c r="CC64" s="109">
        <f t="shared" si="295"/>
        <v>2</v>
      </c>
      <c r="CD64" s="109">
        <f t="shared" si="296"/>
        <v>3</v>
      </c>
      <c r="CE64" s="109">
        <f t="shared" si="297"/>
        <v>3</v>
      </c>
      <c r="CF64" s="109">
        <f t="shared" si="298"/>
        <v>3</v>
      </c>
      <c r="CG64" s="109">
        <f t="shared" si="299"/>
        <v>3</v>
      </c>
      <c r="CH64" s="109">
        <f t="shared" si="300"/>
        <v>3</v>
      </c>
      <c r="CI64" s="109">
        <f t="shared" si="301"/>
        <v>3</v>
      </c>
      <c r="CJ64" s="109">
        <f t="shared" si="302"/>
        <v>3</v>
      </c>
      <c r="CK64" s="109">
        <f t="shared" si="303"/>
        <v>2</v>
      </c>
      <c r="CL64" s="109">
        <f t="shared" si="304"/>
        <v>2</v>
      </c>
      <c r="CM64" s="109">
        <f t="shared" si="305"/>
        <v>34</v>
      </c>
      <c r="CN64" s="110">
        <f t="shared" si="306"/>
        <v>34</v>
      </c>
      <c r="CO64" s="96">
        <f>DANE!DM65</f>
        <v>43866</v>
      </c>
      <c r="CP64" s="95">
        <v>3</v>
      </c>
      <c r="CQ64" s="95">
        <v>4</v>
      </c>
      <c r="CR64" s="95">
        <v>3</v>
      </c>
      <c r="CS64" s="95">
        <v>3</v>
      </c>
      <c r="CT64" s="95">
        <v>3</v>
      </c>
      <c r="CU64" s="95">
        <v>3</v>
      </c>
      <c r="CV64" s="95">
        <v>2</v>
      </c>
      <c r="CW64" s="95">
        <v>2</v>
      </c>
      <c r="CX64" s="95">
        <v>3</v>
      </c>
      <c r="CY64" s="95">
        <v>3</v>
      </c>
      <c r="CZ64" s="95">
        <v>2</v>
      </c>
      <c r="DA64" s="95">
        <v>4</v>
      </c>
      <c r="DB64" s="95">
        <v>4</v>
      </c>
      <c r="DC64" s="107">
        <v>13</v>
      </c>
      <c r="DD64" s="108">
        <f t="shared" si="307"/>
        <v>1</v>
      </c>
      <c r="DE64" s="109">
        <f t="shared" si="308"/>
        <v>0</v>
      </c>
      <c r="DF64" s="109">
        <f t="shared" si="309"/>
        <v>1</v>
      </c>
      <c r="DG64" s="109">
        <f t="shared" si="310"/>
        <v>1</v>
      </c>
      <c r="DH64" s="109">
        <f t="shared" si="311"/>
        <v>1</v>
      </c>
      <c r="DI64" s="109">
        <f t="shared" si="312"/>
        <v>1</v>
      </c>
      <c r="DJ64" s="109">
        <f t="shared" si="313"/>
        <v>2</v>
      </c>
      <c r="DK64" s="109">
        <f t="shared" si="314"/>
        <v>2</v>
      </c>
      <c r="DL64" s="109">
        <f t="shared" si="315"/>
        <v>1</v>
      </c>
      <c r="DM64" s="109">
        <f t="shared" si="316"/>
        <v>1</v>
      </c>
      <c r="DN64" s="109">
        <f t="shared" si="317"/>
        <v>2</v>
      </c>
      <c r="DO64" s="109">
        <f t="shared" si="318"/>
        <v>0</v>
      </c>
      <c r="DP64" s="109">
        <f t="shared" si="319"/>
        <v>0</v>
      </c>
      <c r="DQ64" s="109">
        <f t="shared" si="320"/>
        <v>13</v>
      </c>
      <c r="DR64" s="110">
        <f t="shared" si="321"/>
        <v>13</v>
      </c>
    </row>
    <row r="65" spans="1:122">
      <c r="A65" s="99" t="s">
        <v>70</v>
      </c>
      <c r="B65" s="100" t="str">
        <f>DANE!B66</f>
        <v>41GWS</v>
      </c>
      <c r="C65" s="106">
        <f>DANE!H66</f>
        <v>43605</v>
      </c>
      <c r="D65" s="95">
        <v>0</v>
      </c>
      <c r="E65" s="95">
        <v>0</v>
      </c>
      <c r="F65" s="95">
        <v>0</v>
      </c>
      <c r="G65" s="95">
        <v>0</v>
      </c>
      <c r="H65" s="95">
        <v>0</v>
      </c>
      <c r="I65" s="95">
        <v>0</v>
      </c>
      <c r="J65" s="95">
        <v>4</v>
      </c>
      <c r="K65" s="95">
        <v>4</v>
      </c>
      <c r="L65" s="95">
        <v>1</v>
      </c>
      <c r="M65" s="95">
        <v>0</v>
      </c>
      <c r="N65" s="95">
        <v>0</v>
      </c>
      <c r="O65" s="95">
        <v>0</v>
      </c>
      <c r="P65" s="95">
        <v>0</v>
      </c>
      <c r="Q65" s="107">
        <v>13</v>
      </c>
      <c r="R65" s="108">
        <f t="shared" si="322"/>
        <v>4</v>
      </c>
      <c r="S65" s="109">
        <f t="shared" si="323"/>
        <v>4</v>
      </c>
      <c r="T65" s="109">
        <f t="shared" si="324"/>
        <v>4</v>
      </c>
      <c r="U65" s="109">
        <f t="shared" si="325"/>
        <v>4</v>
      </c>
      <c r="V65" s="109">
        <f t="shared" si="326"/>
        <v>4</v>
      </c>
      <c r="W65" s="109">
        <f t="shared" si="327"/>
        <v>4</v>
      </c>
      <c r="X65" s="109">
        <f t="shared" si="328"/>
        <v>4</v>
      </c>
      <c r="Y65" s="109">
        <f t="shared" si="329"/>
        <v>4</v>
      </c>
      <c r="Z65" s="109">
        <f t="shared" si="330"/>
        <v>3</v>
      </c>
      <c r="AA65" s="109">
        <f t="shared" si="331"/>
        <v>4</v>
      </c>
      <c r="AB65" s="109">
        <f t="shared" si="332"/>
        <v>4</v>
      </c>
      <c r="AC65" s="109">
        <f t="shared" si="333"/>
        <v>4</v>
      </c>
      <c r="AD65" s="109">
        <f t="shared" si="334"/>
        <v>4</v>
      </c>
      <c r="AE65" s="109">
        <f t="shared" si="335"/>
        <v>51</v>
      </c>
      <c r="AF65" s="110">
        <f t="shared" si="336"/>
        <v>51</v>
      </c>
      <c r="AG65" s="96">
        <f>DANE!AY66</f>
        <v>43627</v>
      </c>
      <c r="AH65" s="95">
        <v>1</v>
      </c>
      <c r="AI65" s="95">
        <v>2</v>
      </c>
      <c r="AJ65" s="95">
        <v>1</v>
      </c>
      <c r="AK65" s="95">
        <v>1</v>
      </c>
      <c r="AL65" s="95">
        <v>1</v>
      </c>
      <c r="AM65" s="95">
        <v>0</v>
      </c>
      <c r="AN65" s="95">
        <v>3</v>
      </c>
      <c r="AO65" s="95">
        <v>3</v>
      </c>
      <c r="AP65" s="95">
        <v>1</v>
      </c>
      <c r="AQ65" s="95">
        <v>0</v>
      </c>
      <c r="AR65" s="95">
        <v>0</v>
      </c>
      <c r="AS65" s="95">
        <v>0</v>
      </c>
      <c r="AT65" s="95">
        <v>1</v>
      </c>
      <c r="AU65" s="107">
        <v>13</v>
      </c>
      <c r="AV65" s="108">
        <f t="shared" si="337"/>
        <v>3</v>
      </c>
      <c r="AW65" s="109">
        <f t="shared" si="338"/>
        <v>2</v>
      </c>
      <c r="AX65" s="109">
        <f t="shared" si="339"/>
        <v>3</v>
      </c>
      <c r="AY65" s="109">
        <f t="shared" si="340"/>
        <v>3</v>
      </c>
      <c r="AZ65" s="109">
        <f t="shared" si="341"/>
        <v>3</v>
      </c>
      <c r="BA65" s="109">
        <f t="shared" si="342"/>
        <v>4</v>
      </c>
      <c r="BB65" s="109">
        <f t="shared" si="343"/>
        <v>3</v>
      </c>
      <c r="BC65" s="109">
        <f t="shared" si="344"/>
        <v>3</v>
      </c>
      <c r="BD65" s="109">
        <f t="shared" si="345"/>
        <v>3</v>
      </c>
      <c r="BE65" s="109">
        <f t="shared" si="346"/>
        <v>4</v>
      </c>
      <c r="BF65" s="109">
        <f t="shared" si="347"/>
        <v>4</v>
      </c>
      <c r="BG65" s="109">
        <f t="shared" si="348"/>
        <v>4</v>
      </c>
      <c r="BH65" s="109">
        <f t="shared" si="349"/>
        <v>3</v>
      </c>
      <c r="BI65" s="109">
        <f t="shared" si="350"/>
        <v>42</v>
      </c>
      <c r="BJ65" s="110">
        <f t="shared" si="351"/>
        <v>42</v>
      </c>
      <c r="BK65" s="96">
        <f>DANE!CF66</f>
        <v>43683</v>
      </c>
      <c r="BL65" s="95">
        <v>2</v>
      </c>
      <c r="BM65" s="95">
        <v>3</v>
      </c>
      <c r="BN65" s="95">
        <v>2</v>
      </c>
      <c r="BO65" s="95">
        <v>3</v>
      </c>
      <c r="BP65" s="95">
        <v>2</v>
      </c>
      <c r="BQ65" s="95">
        <v>2</v>
      </c>
      <c r="BR65" s="95">
        <v>2</v>
      </c>
      <c r="BS65" s="95">
        <v>3</v>
      </c>
      <c r="BT65" s="95">
        <v>2</v>
      </c>
      <c r="BU65" s="95">
        <v>1</v>
      </c>
      <c r="BV65" s="95">
        <v>1</v>
      </c>
      <c r="BW65" s="95">
        <v>3</v>
      </c>
      <c r="BX65" s="95">
        <v>3</v>
      </c>
      <c r="BY65" s="107">
        <v>13</v>
      </c>
      <c r="BZ65" s="108">
        <f t="shared" si="292"/>
        <v>2</v>
      </c>
      <c r="CA65" s="109">
        <f t="shared" si="293"/>
        <v>1</v>
      </c>
      <c r="CB65" s="109">
        <f t="shared" si="294"/>
        <v>2</v>
      </c>
      <c r="CC65" s="109">
        <f t="shared" si="295"/>
        <v>1</v>
      </c>
      <c r="CD65" s="109">
        <f t="shared" si="296"/>
        <v>2</v>
      </c>
      <c r="CE65" s="109">
        <f t="shared" si="297"/>
        <v>2</v>
      </c>
      <c r="CF65" s="109">
        <f t="shared" si="298"/>
        <v>2</v>
      </c>
      <c r="CG65" s="109">
        <f t="shared" si="299"/>
        <v>3</v>
      </c>
      <c r="CH65" s="109">
        <f t="shared" si="300"/>
        <v>2</v>
      </c>
      <c r="CI65" s="109">
        <f t="shared" si="301"/>
        <v>3</v>
      </c>
      <c r="CJ65" s="109">
        <f t="shared" si="302"/>
        <v>3</v>
      </c>
      <c r="CK65" s="109">
        <f t="shared" si="303"/>
        <v>1</v>
      </c>
      <c r="CL65" s="109">
        <f t="shared" si="304"/>
        <v>1</v>
      </c>
      <c r="CM65" s="109">
        <f t="shared" si="305"/>
        <v>25</v>
      </c>
      <c r="CN65" s="110">
        <f t="shared" si="306"/>
        <v>25</v>
      </c>
      <c r="CO65" s="96">
        <f>DANE!DM66</f>
        <v>43739</v>
      </c>
      <c r="CP65" s="95">
        <v>3</v>
      </c>
      <c r="CQ65" s="95">
        <v>4</v>
      </c>
      <c r="CR65" s="95">
        <v>4</v>
      </c>
      <c r="CS65" s="95">
        <v>4</v>
      </c>
      <c r="CT65" s="95">
        <v>3</v>
      </c>
      <c r="CU65" s="95">
        <v>3</v>
      </c>
      <c r="CV65" s="95">
        <v>1</v>
      </c>
      <c r="CW65" s="95">
        <v>2</v>
      </c>
      <c r="CX65" s="95">
        <v>3</v>
      </c>
      <c r="CY65" s="95">
        <v>2</v>
      </c>
      <c r="CZ65" s="95">
        <v>2</v>
      </c>
      <c r="DA65" s="95">
        <v>4</v>
      </c>
      <c r="DB65" s="95">
        <v>4</v>
      </c>
      <c r="DC65" s="107">
        <v>13</v>
      </c>
      <c r="DD65" s="108">
        <f t="shared" si="307"/>
        <v>1</v>
      </c>
      <c r="DE65" s="109">
        <f t="shared" si="308"/>
        <v>0</v>
      </c>
      <c r="DF65" s="109">
        <f t="shared" si="309"/>
        <v>0</v>
      </c>
      <c r="DG65" s="109">
        <f t="shared" si="310"/>
        <v>0</v>
      </c>
      <c r="DH65" s="109">
        <f t="shared" si="311"/>
        <v>1</v>
      </c>
      <c r="DI65" s="109">
        <f t="shared" si="312"/>
        <v>1</v>
      </c>
      <c r="DJ65" s="109">
        <f t="shared" si="313"/>
        <v>1</v>
      </c>
      <c r="DK65" s="109">
        <f t="shared" si="314"/>
        <v>2</v>
      </c>
      <c r="DL65" s="109">
        <f t="shared" si="315"/>
        <v>1</v>
      </c>
      <c r="DM65" s="109">
        <f t="shared" si="316"/>
        <v>2</v>
      </c>
      <c r="DN65" s="109">
        <f t="shared" si="317"/>
        <v>2</v>
      </c>
      <c r="DO65" s="109">
        <f t="shared" si="318"/>
        <v>0</v>
      </c>
      <c r="DP65" s="109">
        <f t="shared" si="319"/>
        <v>0</v>
      </c>
      <c r="DQ65" s="109">
        <f t="shared" si="320"/>
        <v>11</v>
      </c>
      <c r="DR65" s="110">
        <f t="shared" si="321"/>
        <v>11</v>
      </c>
    </row>
    <row r="66" spans="1:122">
      <c r="A66" s="99" t="s">
        <v>71</v>
      </c>
      <c r="B66" s="100" t="str">
        <f>DANE!B67</f>
        <v>24OA</v>
      </c>
      <c r="C66" s="106">
        <f>DANE!H67</f>
        <v>43614</v>
      </c>
      <c r="D66" s="95">
        <v>1</v>
      </c>
      <c r="E66" s="95">
        <v>1</v>
      </c>
      <c r="F66" s="95">
        <v>1</v>
      </c>
      <c r="G66" s="95">
        <v>2</v>
      </c>
      <c r="H66" s="95">
        <v>2</v>
      </c>
      <c r="I66" s="95">
        <v>2</v>
      </c>
      <c r="J66" s="95">
        <v>3</v>
      </c>
      <c r="K66" s="95">
        <v>4</v>
      </c>
      <c r="L66" s="95">
        <v>2</v>
      </c>
      <c r="M66" s="95">
        <v>1</v>
      </c>
      <c r="N66" s="95">
        <v>1</v>
      </c>
      <c r="O66" s="95">
        <v>4</v>
      </c>
      <c r="P66" s="95">
        <v>2</v>
      </c>
      <c r="Q66" s="107">
        <v>13</v>
      </c>
      <c r="R66" s="108">
        <f t="shared" si="322"/>
        <v>3</v>
      </c>
      <c r="S66" s="109">
        <f t="shared" si="323"/>
        <v>3</v>
      </c>
      <c r="T66" s="109">
        <f t="shared" si="324"/>
        <v>3</v>
      </c>
      <c r="U66" s="109">
        <f t="shared" si="325"/>
        <v>2</v>
      </c>
      <c r="V66" s="109">
        <f t="shared" si="326"/>
        <v>2</v>
      </c>
      <c r="W66" s="109">
        <f t="shared" si="327"/>
        <v>2</v>
      </c>
      <c r="X66" s="109">
        <f t="shared" si="328"/>
        <v>3</v>
      </c>
      <c r="Y66" s="109">
        <f t="shared" si="329"/>
        <v>4</v>
      </c>
      <c r="Z66" s="109">
        <f t="shared" si="330"/>
        <v>2</v>
      </c>
      <c r="AA66" s="109">
        <f t="shared" si="331"/>
        <v>3</v>
      </c>
      <c r="AB66" s="109">
        <f t="shared" si="332"/>
        <v>3</v>
      </c>
      <c r="AC66" s="109">
        <f t="shared" si="333"/>
        <v>0</v>
      </c>
      <c r="AD66" s="109">
        <f t="shared" si="334"/>
        <v>2</v>
      </c>
      <c r="AE66" s="109">
        <f t="shared" si="335"/>
        <v>32</v>
      </c>
      <c r="AF66" s="110">
        <f t="shared" si="336"/>
        <v>32</v>
      </c>
      <c r="AG66" s="96">
        <f>DANE!AY67</f>
        <v>43647</v>
      </c>
      <c r="AH66" s="95">
        <v>3</v>
      </c>
      <c r="AI66" s="95">
        <v>3</v>
      </c>
      <c r="AJ66" s="95">
        <v>3</v>
      </c>
      <c r="AK66" s="95">
        <v>3</v>
      </c>
      <c r="AL66" s="95">
        <v>2</v>
      </c>
      <c r="AM66" s="95">
        <v>2</v>
      </c>
      <c r="AN66" s="95">
        <v>2</v>
      </c>
      <c r="AO66" s="95">
        <v>2</v>
      </c>
      <c r="AP66" s="95">
        <v>2</v>
      </c>
      <c r="AQ66" s="95">
        <v>1</v>
      </c>
      <c r="AR66" s="95">
        <v>2</v>
      </c>
      <c r="AS66" s="95">
        <v>2</v>
      </c>
      <c r="AT66" s="95">
        <v>3</v>
      </c>
      <c r="AU66" s="107">
        <v>13</v>
      </c>
      <c r="AV66" s="108">
        <f t="shared" si="337"/>
        <v>1</v>
      </c>
      <c r="AW66" s="109">
        <f t="shared" si="338"/>
        <v>1</v>
      </c>
      <c r="AX66" s="109">
        <f t="shared" si="339"/>
        <v>1</v>
      </c>
      <c r="AY66" s="109">
        <f t="shared" si="340"/>
        <v>1</v>
      </c>
      <c r="AZ66" s="109">
        <f t="shared" si="341"/>
        <v>2</v>
      </c>
      <c r="BA66" s="109">
        <f t="shared" si="342"/>
        <v>2</v>
      </c>
      <c r="BB66" s="109">
        <f t="shared" si="343"/>
        <v>2</v>
      </c>
      <c r="BC66" s="109">
        <f t="shared" si="344"/>
        <v>2</v>
      </c>
      <c r="BD66" s="109">
        <f t="shared" si="345"/>
        <v>2</v>
      </c>
      <c r="BE66" s="109">
        <f t="shared" si="346"/>
        <v>3</v>
      </c>
      <c r="BF66" s="109">
        <f t="shared" si="347"/>
        <v>2</v>
      </c>
      <c r="BG66" s="109">
        <f t="shared" si="348"/>
        <v>2</v>
      </c>
      <c r="BH66" s="109">
        <f t="shared" si="349"/>
        <v>1</v>
      </c>
      <c r="BI66" s="109">
        <f t="shared" si="350"/>
        <v>22</v>
      </c>
      <c r="BJ66" s="110">
        <f t="shared" si="351"/>
        <v>22</v>
      </c>
      <c r="BK66" s="96">
        <f>DANE!CF67</f>
        <v>43691</v>
      </c>
      <c r="BL66" s="95">
        <v>3</v>
      </c>
      <c r="BM66" s="95">
        <v>3</v>
      </c>
      <c r="BN66" s="95">
        <v>3</v>
      </c>
      <c r="BO66" s="95">
        <v>3</v>
      </c>
      <c r="BP66" s="95">
        <v>3</v>
      </c>
      <c r="BQ66" s="95">
        <v>3</v>
      </c>
      <c r="BR66" s="95">
        <v>1</v>
      </c>
      <c r="BS66" s="95">
        <v>2</v>
      </c>
      <c r="BT66" s="95">
        <v>3</v>
      </c>
      <c r="BU66" s="95">
        <v>2</v>
      </c>
      <c r="BV66" s="95">
        <v>3</v>
      </c>
      <c r="BW66" s="95">
        <v>4</v>
      </c>
      <c r="BX66" s="95">
        <v>3</v>
      </c>
      <c r="BY66" s="107">
        <v>13</v>
      </c>
      <c r="BZ66" s="108">
        <f t="shared" si="292"/>
        <v>1</v>
      </c>
      <c r="CA66" s="109">
        <f t="shared" si="293"/>
        <v>1</v>
      </c>
      <c r="CB66" s="109">
        <f t="shared" si="294"/>
        <v>1</v>
      </c>
      <c r="CC66" s="109">
        <f t="shared" si="295"/>
        <v>1</v>
      </c>
      <c r="CD66" s="109">
        <f t="shared" si="296"/>
        <v>1</v>
      </c>
      <c r="CE66" s="109">
        <f t="shared" si="297"/>
        <v>1</v>
      </c>
      <c r="CF66" s="109">
        <f t="shared" si="298"/>
        <v>1</v>
      </c>
      <c r="CG66" s="109">
        <f t="shared" si="299"/>
        <v>2</v>
      </c>
      <c r="CH66" s="109">
        <f t="shared" si="300"/>
        <v>1</v>
      </c>
      <c r="CI66" s="109">
        <f t="shared" si="301"/>
        <v>2</v>
      </c>
      <c r="CJ66" s="109">
        <f t="shared" si="302"/>
        <v>1</v>
      </c>
      <c r="CK66" s="109">
        <f t="shared" si="303"/>
        <v>0</v>
      </c>
      <c r="CL66" s="109">
        <f t="shared" si="304"/>
        <v>1</v>
      </c>
      <c r="CM66" s="109">
        <f t="shared" si="305"/>
        <v>14</v>
      </c>
      <c r="CN66" s="110">
        <f t="shared" si="306"/>
        <v>14</v>
      </c>
      <c r="CO66" s="96" t="str">
        <f>DANE!DM67</f>
        <v>zakończono leczenie - polineuropatia pochemiczna</v>
      </c>
      <c r="CP66" s="95"/>
      <c r="CQ66" s="95"/>
      <c r="CR66" s="95"/>
      <c r="CS66" s="95"/>
      <c r="CT66" s="95"/>
      <c r="CU66" s="95"/>
      <c r="CV66" s="95"/>
      <c r="CW66" s="95"/>
      <c r="CX66" s="95"/>
      <c r="CY66" s="95"/>
      <c r="CZ66" s="95"/>
      <c r="DA66" s="95"/>
      <c r="DB66" s="95"/>
      <c r="DC66" s="107"/>
      <c r="DD66" s="108">
        <f t="shared" si="307"/>
        <v>4</v>
      </c>
      <c r="DE66" s="109">
        <f t="shared" si="308"/>
        <v>4</v>
      </c>
      <c r="DF66" s="109">
        <f t="shared" si="309"/>
        <v>4</v>
      </c>
      <c r="DG66" s="109">
        <f t="shared" si="310"/>
        <v>4</v>
      </c>
      <c r="DH66" s="109">
        <f t="shared" si="311"/>
        <v>4</v>
      </c>
      <c r="DI66" s="109">
        <f t="shared" si="312"/>
        <v>4</v>
      </c>
      <c r="DJ66" s="109">
        <f t="shared" si="313"/>
        <v>0</v>
      </c>
      <c r="DK66" s="109">
        <f t="shared" si="314"/>
        <v>0</v>
      </c>
      <c r="DL66" s="109">
        <f t="shared" si="315"/>
        <v>4</v>
      </c>
      <c r="DM66" s="109">
        <f t="shared" si="316"/>
        <v>4</v>
      </c>
      <c r="DN66" s="109">
        <f t="shared" si="317"/>
        <v>4</v>
      </c>
      <c r="DO66" s="109">
        <f t="shared" si="318"/>
        <v>4</v>
      </c>
      <c r="DP66" s="109">
        <f t="shared" si="319"/>
        <v>4</v>
      </c>
      <c r="DQ66" s="109">
        <f t="shared" si="320"/>
        <v>44</v>
      </c>
      <c r="DR66" s="110" t="e">
        <f t="shared" si="321"/>
        <v>#DIV/0!</v>
      </c>
    </row>
    <row r="67" spans="1:122">
      <c r="A67" s="99" t="s">
        <v>72</v>
      </c>
      <c r="B67" s="100" t="str">
        <f>DANE!B68</f>
        <v>99MD</v>
      </c>
      <c r="C67" s="106">
        <f>DANE!H68</f>
        <v>43971</v>
      </c>
      <c r="D67" s="95">
        <v>1</v>
      </c>
      <c r="E67" s="95">
        <v>0</v>
      </c>
      <c r="F67" s="95">
        <v>0</v>
      </c>
      <c r="G67" s="95">
        <v>1</v>
      </c>
      <c r="H67" s="95">
        <v>0</v>
      </c>
      <c r="I67" s="95">
        <v>0</v>
      </c>
      <c r="J67" s="95">
        <v>3</v>
      </c>
      <c r="K67" s="95">
        <v>3</v>
      </c>
      <c r="L67" s="95">
        <v>1</v>
      </c>
      <c r="M67" s="95">
        <v>0</v>
      </c>
      <c r="N67" s="95">
        <v>0</v>
      </c>
      <c r="O67" s="95">
        <v>0</v>
      </c>
      <c r="P67" s="95">
        <v>0</v>
      </c>
      <c r="Q67" s="107">
        <v>13</v>
      </c>
      <c r="R67" s="108">
        <f t="shared" si="322"/>
        <v>3</v>
      </c>
      <c r="S67" s="109">
        <f t="shared" si="323"/>
        <v>4</v>
      </c>
      <c r="T67" s="109">
        <f t="shared" si="324"/>
        <v>4</v>
      </c>
      <c r="U67" s="109">
        <f t="shared" si="325"/>
        <v>3</v>
      </c>
      <c r="V67" s="109">
        <f t="shared" si="326"/>
        <v>4</v>
      </c>
      <c r="W67" s="109">
        <f t="shared" si="327"/>
        <v>4</v>
      </c>
      <c r="X67" s="109">
        <f t="shared" si="328"/>
        <v>3</v>
      </c>
      <c r="Y67" s="109">
        <f t="shared" si="329"/>
        <v>3</v>
      </c>
      <c r="Z67" s="109">
        <f t="shared" si="330"/>
        <v>3</v>
      </c>
      <c r="AA67" s="109">
        <f t="shared" si="331"/>
        <v>4</v>
      </c>
      <c r="AB67" s="109">
        <f t="shared" si="332"/>
        <v>4</v>
      </c>
      <c r="AC67" s="109">
        <f t="shared" si="333"/>
        <v>4</v>
      </c>
      <c r="AD67" s="109">
        <f t="shared" si="334"/>
        <v>4</v>
      </c>
      <c r="AE67" s="109">
        <f t="shared" si="335"/>
        <v>47</v>
      </c>
      <c r="AF67" s="110">
        <f t="shared" si="336"/>
        <v>47</v>
      </c>
      <c r="AG67" s="96">
        <f>DANE!AY68</f>
        <v>43992</v>
      </c>
      <c r="AH67" s="95">
        <v>1</v>
      </c>
      <c r="AI67" s="95">
        <v>1</v>
      </c>
      <c r="AJ67" s="95">
        <v>1</v>
      </c>
      <c r="AK67" s="95">
        <v>2</v>
      </c>
      <c r="AL67" s="95">
        <v>1</v>
      </c>
      <c r="AM67" s="95">
        <v>1</v>
      </c>
      <c r="AN67" s="95">
        <v>3</v>
      </c>
      <c r="AO67" s="95">
        <v>3</v>
      </c>
      <c r="AP67" s="95">
        <v>2</v>
      </c>
      <c r="AQ67" s="95">
        <v>1</v>
      </c>
      <c r="AR67" s="95">
        <v>0</v>
      </c>
      <c r="AS67" s="95">
        <v>1</v>
      </c>
      <c r="AT67" s="95">
        <v>1</v>
      </c>
      <c r="AU67" s="107">
        <v>13</v>
      </c>
      <c r="AV67" s="108">
        <f t="shared" si="337"/>
        <v>3</v>
      </c>
      <c r="AW67" s="109">
        <f t="shared" si="338"/>
        <v>3</v>
      </c>
      <c r="AX67" s="109">
        <f t="shared" si="339"/>
        <v>3</v>
      </c>
      <c r="AY67" s="109">
        <f t="shared" si="340"/>
        <v>2</v>
      </c>
      <c r="AZ67" s="109">
        <f t="shared" si="341"/>
        <v>3</v>
      </c>
      <c r="BA67" s="109">
        <f t="shared" si="342"/>
        <v>3</v>
      </c>
      <c r="BB67" s="109">
        <f t="shared" si="343"/>
        <v>3</v>
      </c>
      <c r="BC67" s="109">
        <f t="shared" si="344"/>
        <v>3</v>
      </c>
      <c r="BD67" s="109">
        <f t="shared" si="345"/>
        <v>2</v>
      </c>
      <c r="BE67" s="109">
        <f t="shared" si="346"/>
        <v>3</v>
      </c>
      <c r="BF67" s="109">
        <f t="shared" si="347"/>
        <v>4</v>
      </c>
      <c r="BG67" s="109">
        <f t="shared" si="348"/>
        <v>3</v>
      </c>
      <c r="BH67" s="109">
        <f t="shared" si="349"/>
        <v>3</v>
      </c>
      <c r="BI67" s="109">
        <f t="shared" si="350"/>
        <v>38</v>
      </c>
      <c r="BJ67" s="110">
        <f t="shared" si="351"/>
        <v>38</v>
      </c>
      <c r="BK67" s="96">
        <f>DANE!CF68</f>
        <v>44041</v>
      </c>
      <c r="BL67" s="95">
        <v>3</v>
      </c>
      <c r="BM67" s="95">
        <v>3</v>
      </c>
      <c r="BN67" s="95">
        <v>3</v>
      </c>
      <c r="BO67" s="95">
        <v>3</v>
      </c>
      <c r="BP67" s="95">
        <v>3</v>
      </c>
      <c r="BQ67" s="95">
        <v>3</v>
      </c>
      <c r="BR67" s="95">
        <v>2</v>
      </c>
      <c r="BS67" s="95">
        <v>2</v>
      </c>
      <c r="BT67" s="95">
        <v>3</v>
      </c>
      <c r="BU67" s="95">
        <v>2</v>
      </c>
      <c r="BV67" s="95">
        <v>2</v>
      </c>
      <c r="BW67" s="95">
        <v>3</v>
      </c>
      <c r="BX67" s="95">
        <v>3</v>
      </c>
      <c r="BY67" s="107">
        <v>13</v>
      </c>
      <c r="BZ67" s="108">
        <f t="shared" si="292"/>
        <v>1</v>
      </c>
      <c r="CA67" s="109">
        <f t="shared" si="293"/>
        <v>1</v>
      </c>
      <c r="CB67" s="109">
        <f t="shared" si="294"/>
        <v>1</v>
      </c>
      <c r="CC67" s="109">
        <f t="shared" si="295"/>
        <v>1</v>
      </c>
      <c r="CD67" s="109">
        <f t="shared" si="296"/>
        <v>1</v>
      </c>
      <c r="CE67" s="109">
        <f t="shared" si="297"/>
        <v>1</v>
      </c>
      <c r="CF67" s="109">
        <f t="shared" si="298"/>
        <v>2</v>
      </c>
      <c r="CG67" s="109">
        <f t="shared" si="299"/>
        <v>2</v>
      </c>
      <c r="CH67" s="109">
        <f t="shared" si="300"/>
        <v>1</v>
      </c>
      <c r="CI67" s="109">
        <f t="shared" si="301"/>
        <v>2</v>
      </c>
      <c r="CJ67" s="109">
        <f t="shared" si="302"/>
        <v>2</v>
      </c>
      <c r="CK67" s="109">
        <f t="shared" si="303"/>
        <v>1</v>
      </c>
      <c r="CL67" s="109">
        <f t="shared" si="304"/>
        <v>1</v>
      </c>
      <c r="CM67" s="109">
        <f t="shared" si="305"/>
        <v>17</v>
      </c>
      <c r="CN67" s="110">
        <f t="shared" si="306"/>
        <v>17</v>
      </c>
      <c r="CO67" s="96">
        <f>DANE!DM68</f>
        <v>44090</v>
      </c>
      <c r="CP67" s="95">
        <v>4</v>
      </c>
      <c r="CQ67" s="95">
        <v>4</v>
      </c>
      <c r="CR67" s="95">
        <v>4</v>
      </c>
      <c r="CS67" s="95">
        <v>4</v>
      </c>
      <c r="CT67" s="95">
        <v>4</v>
      </c>
      <c r="CU67" s="95">
        <v>4</v>
      </c>
      <c r="CV67" s="95">
        <v>0</v>
      </c>
      <c r="CW67" s="95">
        <v>1</v>
      </c>
      <c r="CX67" s="95">
        <v>4</v>
      </c>
      <c r="CY67" s="95">
        <v>3</v>
      </c>
      <c r="CZ67" s="95">
        <v>2</v>
      </c>
      <c r="DA67" s="95">
        <v>4</v>
      </c>
      <c r="DB67" s="95">
        <v>4</v>
      </c>
      <c r="DC67" s="107">
        <v>13</v>
      </c>
      <c r="DD67" s="108">
        <f t="shared" si="307"/>
        <v>0</v>
      </c>
      <c r="DE67" s="109">
        <f t="shared" si="308"/>
        <v>0</v>
      </c>
      <c r="DF67" s="109">
        <f t="shared" si="309"/>
        <v>0</v>
      </c>
      <c r="DG67" s="109">
        <f t="shared" si="310"/>
        <v>0</v>
      </c>
      <c r="DH67" s="109">
        <f t="shared" si="311"/>
        <v>0</v>
      </c>
      <c r="DI67" s="109">
        <f t="shared" si="312"/>
        <v>0</v>
      </c>
      <c r="DJ67" s="109">
        <f t="shared" si="313"/>
        <v>0</v>
      </c>
      <c r="DK67" s="109">
        <f t="shared" si="314"/>
        <v>1</v>
      </c>
      <c r="DL67" s="109">
        <f t="shared" si="315"/>
        <v>0</v>
      </c>
      <c r="DM67" s="109">
        <f t="shared" si="316"/>
        <v>1</v>
      </c>
      <c r="DN67" s="109">
        <f t="shared" si="317"/>
        <v>2</v>
      </c>
      <c r="DO67" s="109">
        <f t="shared" si="318"/>
        <v>0</v>
      </c>
      <c r="DP67" s="109">
        <f t="shared" si="319"/>
        <v>0</v>
      </c>
      <c r="DQ67" s="109">
        <f t="shared" si="320"/>
        <v>4</v>
      </c>
      <c r="DR67" s="110">
        <f t="shared" si="321"/>
        <v>4</v>
      </c>
    </row>
    <row r="68" spans="1:122">
      <c r="A68" s="99" t="s">
        <v>73</v>
      </c>
      <c r="B68" s="100" t="str">
        <f>DANE!B69</f>
        <v>20RK</v>
      </c>
      <c r="C68" s="106">
        <f>DANE!H69</f>
        <v>43699</v>
      </c>
      <c r="D68" s="95">
        <v>2</v>
      </c>
      <c r="E68" s="95">
        <v>3</v>
      </c>
      <c r="F68" s="95">
        <v>2</v>
      </c>
      <c r="G68" s="95">
        <v>3</v>
      </c>
      <c r="H68" s="95">
        <v>3</v>
      </c>
      <c r="I68" s="95">
        <v>3</v>
      </c>
      <c r="J68" s="95">
        <v>2</v>
      </c>
      <c r="K68" s="95">
        <v>2</v>
      </c>
      <c r="L68" s="95">
        <v>3</v>
      </c>
      <c r="M68" s="95">
        <v>2</v>
      </c>
      <c r="N68" s="95">
        <v>2</v>
      </c>
      <c r="O68" s="95">
        <v>3</v>
      </c>
      <c r="P68" s="95">
        <v>3</v>
      </c>
      <c r="Q68" s="107">
        <v>13</v>
      </c>
      <c r="R68" s="108">
        <f t="shared" si="322"/>
        <v>2</v>
      </c>
      <c r="S68" s="109">
        <f t="shared" si="323"/>
        <v>1</v>
      </c>
      <c r="T68" s="109">
        <f t="shared" si="324"/>
        <v>2</v>
      </c>
      <c r="U68" s="109">
        <f t="shared" si="325"/>
        <v>1</v>
      </c>
      <c r="V68" s="109">
        <f t="shared" si="326"/>
        <v>1</v>
      </c>
      <c r="W68" s="109">
        <f t="shared" si="327"/>
        <v>1</v>
      </c>
      <c r="X68" s="109">
        <f t="shared" si="328"/>
        <v>2</v>
      </c>
      <c r="Y68" s="109">
        <f t="shared" si="329"/>
        <v>2</v>
      </c>
      <c r="Z68" s="109">
        <f t="shared" si="330"/>
        <v>1</v>
      </c>
      <c r="AA68" s="109">
        <f t="shared" si="331"/>
        <v>2</v>
      </c>
      <c r="AB68" s="109">
        <f t="shared" si="332"/>
        <v>2</v>
      </c>
      <c r="AC68" s="109">
        <f t="shared" si="333"/>
        <v>1</v>
      </c>
      <c r="AD68" s="109">
        <f t="shared" si="334"/>
        <v>1</v>
      </c>
      <c r="AE68" s="109">
        <f t="shared" si="335"/>
        <v>19</v>
      </c>
      <c r="AF68" s="110">
        <f t="shared" si="336"/>
        <v>19</v>
      </c>
      <c r="AG68" s="96">
        <f>DANE!AY69</f>
        <v>43733</v>
      </c>
      <c r="AH68" s="95">
        <v>2</v>
      </c>
      <c r="AI68" s="95">
        <v>2</v>
      </c>
      <c r="AJ68" s="95">
        <v>1</v>
      </c>
      <c r="AK68" s="95">
        <v>2</v>
      </c>
      <c r="AL68" s="95">
        <v>1</v>
      </c>
      <c r="AM68" s="95">
        <v>1</v>
      </c>
      <c r="AN68" s="95">
        <v>3</v>
      </c>
      <c r="AO68" s="95">
        <v>3</v>
      </c>
      <c r="AP68" s="95">
        <v>2</v>
      </c>
      <c r="AQ68" s="95">
        <v>1</v>
      </c>
      <c r="AR68" s="95">
        <v>1</v>
      </c>
      <c r="AS68" s="95">
        <v>2</v>
      </c>
      <c r="AT68" s="95">
        <v>2</v>
      </c>
      <c r="AU68" s="107">
        <v>13</v>
      </c>
      <c r="AV68" s="108">
        <f t="shared" si="337"/>
        <v>2</v>
      </c>
      <c r="AW68" s="109">
        <f t="shared" si="338"/>
        <v>2</v>
      </c>
      <c r="AX68" s="109">
        <f t="shared" si="339"/>
        <v>3</v>
      </c>
      <c r="AY68" s="109">
        <f t="shared" si="340"/>
        <v>2</v>
      </c>
      <c r="AZ68" s="109">
        <f t="shared" si="341"/>
        <v>3</v>
      </c>
      <c r="BA68" s="109">
        <f t="shared" si="342"/>
        <v>3</v>
      </c>
      <c r="BB68" s="109">
        <f t="shared" si="343"/>
        <v>3</v>
      </c>
      <c r="BC68" s="109">
        <f t="shared" si="344"/>
        <v>3</v>
      </c>
      <c r="BD68" s="109">
        <f t="shared" si="345"/>
        <v>2</v>
      </c>
      <c r="BE68" s="109">
        <f t="shared" si="346"/>
        <v>3</v>
      </c>
      <c r="BF68" s="109">
        <f t="shared" si="347"/>
        <v>3</v>
      </c>
      <c r="BG68" s="109">
        <f t="shared" si="348"/>
        <v>2</v>
      </c>
      <c r="BH68" s="109">
        <f t="shared" si="349"/>
        <v>2</v>
      </c>
      <c r="BI68" s="109">
        <f t="shared" si="350"/>
        <v>33</v>
      </c>
      <c r="BJ68" s="110">
        <f t="shared" si="351"/>
        <v>33</v>
      </c>
      <c r="BK68" s="96">
        <f>DANE!CF69</f>
        <v>43782</v>
      </c>
      <c r="BL68" s="95">
        <v>2</v>
      </c>
      <c r="BM68" s="95">
        <v>2</v>
      </c>
      <c r="BN68" s="95">
        <v>1</v>
      </c>
      <c r="BO68" s="95">
        <v>2</v>
      </c>
      <c r="BP68" s="95">
        <v>2</v>
      </c>
      <c r="BQ68" s="95">
        <v>2</v>
      </c>
      <c r="BR68" s="95">
        <v>3</v>
      </c>
      <c r="BS68" s="95">
        <v>3</v>
      </c>
      <c r="BT68" s="95">
        <v>2</v>
      </c>
      <c r="BU68" s="95">
        <v>1</v>
      </c>
      <c r="BV68" s="95">
        <v>1</v>
      </c>
      <c r="BW68" s="95">
        <v>2</v>
      </c>
      <c r="BX68" s="95">
        <v>2</v>
      </c>
      <c r="BY68" s="107">
        <v>13</v>
      </c>
      <c r="BZ68" s="108">
        <f t="shared" si="292"/>
        <v>2</v>
      </c>
      <c r="CA68" s="109">
        <f t="shared" si="293"/>
        <v>2</v>
      </c>
      <c r="CB68" s="109">
        <f t="shared" si="294"/>
        <v>3</v>
      </c>
      <c r="CC68" s="109">
        <f t="shared" si="295"/>
        <v>2</v>
      </c>
      <c r="CD68" s="109">
        <f t="shared" si="296"/>
        <v>2</v>
      </c>
      <c r="CE68" s="109">
        <f t="shared" si="297"/>
        <v>2</v>
      </c>
      <c r="CF68" s="109">
        <f t="shared" si="298"/>
        <v>3</v>
      </c>
      <c r="CG68" s="109">
        <f t="shared" si="299"/>
        <v>3</v>
      </c>
      <c r="CH68" s="109">
        <f t="shared" si="300"/>
        <v>2</v>
      </c>
      <c r="CI68" s="109">
        <f t="shared" si="301"/>
        <v>3</v>
      </c>
      <c r="CJ68" s="109">
        <f t="shared" si="302"/>
        <v>3</v>
      </c>
      <c r="CK68" s="109">
        <f t="shared" si="303"/>
        <v>2</v>
      </c>
      <c r="CL68" s="109">
        <f t="shared" si="304"/>
        <v>2</v>
      </c>
      <c r="CM68" s="109">
        <f t="shared" si="305"/>
        <v>31</v>
      </c>
      <c r="CN68" s="110">
        <f t="shared" si="306"/>
        <v>31</v>
      </c>
      <c r="CO68" s="96">
        <f>DANE!DM69</f>
        <v>43838</v>
      </c>
      <c r="CP68" s="95">
        <v>3</v>
      </c>
      <c r="CQ68" s="95">
        <v>4</v>
      </c>
      <c r="CR68" s="95">
        <v>3</v>
      </c>
      <c r="CS68" s="95">
        <v>4</v>
      </c>
      <c r="CT68" s="95">
        <v>3</v>
      </c>
      <c r="CU68" s="95">
        <v>3</v>
      </c>
      <c r="CV68" s="95">
        <v>2</v>
      </c>
      <c r="CW68" s="95">
        <v>2</v>
      </c>
      <c r="CX68" s="95">
        <v>3</v>
      </c>
      <c r="CY68" s="95">
        <v>3</v>
      </c>
      <c r="CZ68" s="95">
        <v>2</v>
      </c>
      <c r="DA68" s="95">
        <v>4</v>
      </c>
      <c r="DB68" s="95">
        <v>4</v>
      </c>
      <c r="DC68" s="107">
        <v>13</v>
      </c>
      <c r="DD68" s="108">
        <f t="shared" si="307"/>
        <v>1</v>
      </c>
      <c r="DE68" s="109">
        <f t="shared" si="308"/>
        <v>0</v>
      </c>
      <c r="DF68" s="109">
        <f t="shared" si="309"/>
        <v>1</v>
      </c>
      <c r="DG68" s="109">
        <f t="shared" si="310"/>
        <v>0</v>
      </c>
      <c r="DH68" s="109">
        <f t="shared" si="311"/>
        <v>1</v>
      </c>
      <c r="DI68" s="109">
        <f t="shared" si="312"/>
        <v>1</v>
      </c>
      <c r="DJ68" s="109">
        <f t="shared" si="313"/>
        <v>2</v>
      </c>
      <c r="DK68" s="109">
        <f t="shared" si="314"/>
        <v>2</v>
      </c>
      <c r="DL68" s="109">
        <f t="shared" si="315"/>
        <v>1</v>
      </c>
      <c r="DM68" s="109">
        <f t="shared" si="316"/>
        <v>1</v>
      </c>
      <c r="DN68" s="109">
        <f t="shared" si="317"/>
        <v>2</v>
      </c>
      <c r="DO68" s="109">
        <f t="shared" si="318"/>
        <v>0</v>
      </c>
      <c r="DP68" s="109">
        <f t="shared" si="319"/>
        <v>0</v>
      </c>
      <c r="DQ68" s="109">
        <f t="shared" si="320"/>
        <v>12</v>
      </c>
      <c r="DR68" s="110">
        <f t="shared" si="321"/>
        <v>12</v>
      </c>
    </row>
    <row r="69" spans="1:122">
      <c r="A69" s="99" t="s">
        <v>74</v>
      </c>
      <c r="B69" s="100" t="str">
        <f>DANE!B70</f>
        <v>16TŁ</v>
      </c>
      <c r="C69" s="106">
        <f>DANE!H70</f>
        <v>43495</v>
      </c>
      <c r="D69" s="95">
        <v>3</v>
      </c>
      <c r="E69" s="95">
        <v>3</v>
      </c>
      <c r="F69" s="95">
        <v>2</v>
      </c>
      <c r="G69" s="95">
        <v>2</v>
      </c>
      <c r="H69" s="95">
        <v>2</v>
      </c>
      <c r="I69" s="95">
        <v>2</v>
      </c>
      <c r="J69" s="95">
        <v>2</v>
      </c>
      <c r="K69" s="95">
        <v>2</v>
      </c>
      <c r="L69" s="95">
        <v>2</v>
      </c>
      <c r="M69" s="95">
        <v>2</v>
      </c>
      <c r="N69" s="95">
        <v>3</v>
      </c>
      <c r="O69" s="95">
        <v>2</v>
      </c>
      <c r="P69" s="95">
        <v>3</v>
      </c>
      <c r="Q69" s="107">
        <v>13</v>
      </c>
      <c r="R69" s="108">
        <f t="shared" si="322"/>
        <v>1</v>
      </c>
      <c r="S69" s="109">
        <f t="shared" si="323"/>
        <v>1</v>
      </c>
      <c r="T69" s="109">
        <f t="shared" si="324"/>
        <v>2</v>
      </c>
      <c r="U69" s="109">
        <f t="shared" si="325"/>
        <v>2</v>
      </c>
      <c r="V69" s="109">
        <f t="shared" si="326"/>
        <v>2</v>
      </c>
      <c r="W69" s="109">
        <f t="shared" si="327"/>
        <v>2</v>
      </c>
      <c r="X69" s="109">
        <f t="shared" si="328"/>
        <v>2</v>
      </c>
      <c r="Y69" s="109">
        <f t="shared" si="329"/>
        <v>2</v>
      </c>
      <c r="Z69" s="109">
        <f t="shared" si="330"/>
        <v>2</v>
      </c>
      <c r="AA69" s="109">
        <f t="shared" si="331"/>
        <v>2</v>
      </c>
      <c r="AB69" s="109">
        <f t="shared" si="332"/>
        <v>1</v>
      </c>
      <c r="AC69" s="109">
        <f t="shared" si="333"/>
        <v>2</v>
      </c>
      <c r="AD69" s="109">
        <f t="shared" si="334"/>
        <v>1</v>
      </c>
      <c r="AE69" s="109">
        <f t="shared" si="335"/>
        <v>22</v>
      </c>
      <c r="AF69" s="110">
        <f t="shared" si="336"/>
        <v>22</v>
      </c>
      <c r="AG69" s="96">
        <f>DANE!AY70</f>
        <v>43559</v>
      </c>
      <c r="AH69" s="95">
        <v>4</v>
      </c>
      <c r="AI69" s="95">
        <v>4</v>
      </c>
      <c r="AJ69" s="95">
        <v>4</v>
      </c>
      <c r="AK69" s="95">
        <v>4</v>
      </c>
      <c r="AL69" s="95">
        <v>4</v>
      </c>
      <c r="AM69" s="95">
        <v>4</v>
      </c>
      <c r="AN69" s="95">
        <v>2</v>
      </c>
      <c r="AO69" s="95">
        <v>1</v>
      </c>
      <c r="AP69" s="95">
        <v>3</v>
      </c>
      <c r="AQ69" s="95">
        <v>3</v>
      </c>
      <c r="AR69" s="95">
        <v>4</v>
      </c>
      <c r="AS69" s="95">
        <v>4</v>
      </c>
      <c r="AT69" s="95">
        <v>3</v>
      </c>
      <c r="AU69" s="107">
        <v>13</v>
      </c>
      <c r="AV69" s="108">
        <f t="shared" si="337"/>
        <v>0</v>
      </c>
      <c r="AW69" s="109">
        <f t="shared" si="338"/>
        <v>0</v>
      </c>
      <c r="AX69" s="109">
        <f t="shared" si="339"/>
        <v>0</v>
      </c>
      <c r="AY69" s="109">
        <f t="shared" si="340"/>
        <v>0</v>
      </c>
      <c r="AZ69" s="109">
        <f t="shared" si="341"/>
        <v>0</v>
      </c>
      <c r="BA69" s="109">
        <f t="shared" si="342"/>
        <v>0</v>
      </c>
      <c r="BB69" s="109">
        <f t="shared" si="343"/>
        <v>2</v>
      </c>
      <c r="BC69" s="109">
        <f t="shared" si="344"/>
        <v>1</v>
      </c>
      <c r="BD69" s="109">
        <f t="shared" si="345"/>
        <v>1</v>
      </c>
      <c r="BE69" s="109">
        <f t="shared" si="346"/>
        <v>1</v>
      </c>
      <c r="BF69" s="109">
        <f t="shared" si="347"/>
        <v>0</v>
      </c>
      <c r="BG69" s="109">
        <f t="shared" si="348"/>
        <v>0</v>
      </c>
      <c r="BH69" s="109">
        <f t="shared" si="349"/>
        <v>1</v>
      </c>
      <c r="BI69" s="109">
        <f t="shared" si="350"/>
        <v>6</v>
      </c>
      <c r="BJ69" s="110">
        <f t="shared" si="351"/>
        <v>6</v>
      </c>
      <c r="BK69" s="96">
        <f>DANE!CF70</f>
        <v>43629</v>
      </c>
      <c r="BL69" s="95">
        <v>4</v>
      </c>
      <c r="BM69" s="95">
        <v>4</v>
      </c>
      <c r="BN69" s="95">
        <v>4</v>
      </c>
      <c r="BO69" s="95">
        <v>4</v>
      </c>
      <c r="BP69" s="95">
        <v>4</v>
      </c>
      <c r="BQ69" s="95">
        <v>4</v>
      </c>
      <c r="BR69" s="95">
        <v>0</v>
      </c>
      <c r="BS69" s="95">
        <v>1</v>
      </c>
      <c r="BT69" s="95">
        <v>3</v>
      </c>
      <c r="BU69" s="95">
        <v>4</v>
      </c>
      <c r="BV69" s="95">
        <v>4</v>
      </c>
      <c r="BW69" s="95">
        <v>4</v>
      </c>
      <c r="BX69" s="95">
        <v>4</v>
      </c>
      <c r="BY69" s="107">
        <v>13</v>
      </c>
      <c r="BZ69" s="108">
        <f t="shared" si="292"/>
        <v>0</v>
      </c>
      <c r="CA69" s="109">
        <f t="shared" si="293"/>
        <v>0</v>
      </c>
      <c r="CB69" s="109">
        <f t="shared" si="294"/>
        <v>0</v>
      </c>
      <c r="CC69" s="109">
        <f t="shared" si="295"/>
        <v>0</v>
      </c>
      <c r="CD69" s="109">
        <f t="shared" si="296"/>
        <v>0</v>
      </c>
      <c r="CE69" s="109">
        <f t="shared" si="297"/>
        <v>0</v>
      </c>
      <c r="CF69" s="109">
        <f t="shared" si="298"/>
        <v>0</v>
      </c>
      <c r="CG69" s="109">
        <f t="shared" si="299"/>
        <v>1</v>
      </c>
      <c r="CH69" s="109">
        <f t="shared" si="300"/>
        <v>1</v>
      </c>
      <c r="CI69" s="109">
        <f t="shared" si="301"/>
        <v>0</v>
      </c>
      <c r="CJ69" s="109">
        <f t="shared" si="302"/>
        <v>0</v>
      </c>
      <c r="CK69" s="109">
        <f t="shared" si="303"/>
        <v>0</v>
      </c>
      <c r="CL69" s="109">
        <f t="shared" si="304"/>
        <v>0</v>
      </c>
      <c r="CM69" s="109">
        <f t="shared" si="305"/>
        <v>2</v>
      </c>
      <c r="CN69" s="110">
        <f t="shared" si="306"/>
        <v>2</v>
      </c>
      <c r="CO69" s="96" t="str">
        <f>DANE!DM70</f>
        <v>nie otrzymała IV serii - opieka paliatywna</v>
      </c>
      <c r="CP69" s="95"/>
      <c r="CQ69" s="95"/>
      <c r="CR69" s="95"/>
      <c r="CS69" s="95"/>
      <c r="CT69" s="95"/>
      <c r="CU69" s="95"/>
      <c r="CV69" s="95"/>
      <c r="CW69" s="95"/>
      <c r="CX69" s="95"/>
      <c r="CY69" s="95"/>
      <c r="CZ69" s="95"/>
      <c r="DA69" s="95"/>
      <c r="DB69" s="95"/>
      <c r="DC69" s="107"/>
      <c r="DD69" s="108">
        <f t="shared" si="307"/>
        <v>4</v>
      </c>
      <c r="DE69" s="109">
        <f t="shared" si="308"/>
        <v>4</v>
      </c>
      <c r="DF69" s="109">
        <f t="shared" si="309"/>
        <v>4</v>
      </c>
      <c r="DG69" s="109">
        <f t="shared" si="310"/>
        <v>4</v>
      </c>
      <c r="DH69" s="109">
        <f t="shared" si="311"/>
        <v>4</v>
      </c>
      <c r="DI69" s="109">
        <f t="shared" si="312"/>
        <v>4</v>
      </c>
      <c r="DJ69" s="109">
        <f t="shared" si="313"/>
        <v>0</v>
      </c>
      <c r="DK69" s="109">
        <f t="shared" si="314"/>
        <v>0</v>
      </c>
      <c r="DL69" s="109">
        <f t="shared" si="315"/>
        <v>4</v>
      </c>
      <c r="DM69" s="109">
        <f t="shared" si="316"/>
        <v>4</v>
      </c>
      <c r="DN69" s="109">
        <f t="shared" si="317"/>
        <v>4</v>
      </c>
      <c r="DO69" s="109">
        <f t="shared" si="318"/>
        <v>4</v>
      </c>
      <c r="DP69" s="109">
        <f t="shared" si="319"/>
        <v>4</v>
      </c>
      <c r="DQ69" s="109">
        <f t="shared" si="320"/>
        <v>44</v>
      </c>
      <c r="DR69" s="110" t="e">
        <f t="shared" si="321"/>
        <v>#DIV/0!</v>
      </c>
    </row>
    <row r="70" spans="1:122">
      <c r="A70" s="99" t="s">
        <v>75</v>
      </c>
      <c r="B70" s="100" t="str">
        <f>DANE!B71</f>
        <v>14SM</v>
      </c>
      <c r="C70" s="106">
        <f>DANE!H71</f>
        <v>43585</v>
      </c>
      <c r="D70" s="95">
        <v>2</v>
      </c>
      <c r="E70" s="95">
        <v>3</v>
      </c>
      <c r="F70" s="95">
        <v>3</v>
      </c>
      <c r="G70" s="95">
        <v>3</v>
      </c>
      <c r="H70" s="95">
        <v>2</v>
      </c>
      <c r="I70" s="95">
        <v>2</v>
      </c>
      <c r="J70" s="95">
        <v>2</v>
      </c>
      <c r="K70" s="95">
        <v>2</v>
      </c>
      <c r="L70" s="95">
        <v>2</v>
      </c>
      <c r="M70" s="95">
        <v>3</v>
      </c>
      <c r="N70" s="95">
        <v>2</v>
      </c>
      <c r="O70" s="95">
        <v>2</v>
      </c>
      <c r="P70" s="95">
        <v>3</v>
      </c>
      <c r="Q70" s="107">
        <v>13</v>
      </c>
      <c r="R70" s="108">
        <f t="shared" si="322"/>
        <v>2</v>
      </c>
      <c r="S70" s="109">
        <f t="shared" si="323"/>
        <v>1</v>
      </c>
      <c r="T70" s="109">
        <f t="shared" si="324"/>
        <v>1</v>
      </c>
      <c r="U70" s="109">
        <f t="shared" si="325"/>
        <v>1</v>
      </c>
      <c r="V70" s="109">
        <f t="shared" si="326"/>
        <v>2</v>
      </c>
      <c r="W70" s="109">
        <f t="shared" si="327"/>
        <v>2</v>
      </c>
      <c r="X70" s="109">
        <f t="shared" si="328"/>
        <v>2</v>
      </c>
      <c r="Y70" s="109">
        <f t="shared" si="329"/>
        <v>2</v>
      </c>
      <c r="Z70" s="109">
        <f t="shared" si="330"/>
        <v>2</v>
      </c>
      <c r="AA70" s="109">
        <f t="shared" si="331"/>
        <v>1</v>
      </c>
      <c r="AB70" s="109">
        <f t="shared" si="332"/>
        <v>2</v>
      </c>
      <c r="AC70" s="109">
        <f t="shared" si="333"/>
        <v>2</v>
      </c>
      <c r="AD70" s="109">
        <f t="shared" si="334"/>
        <v>1</v>
      </c>
      <c r="AE70" s="109">
        <f t="shared" si="335"/>
        <v>21</v>
      </c>
      <c r="AF70" s="110">
        <f t="shared" si="336"/>
        <v>21</v>
      </c>
      <c r="AG70" s="96" t="str">
        <f>DANE!AY71</f>
        <v>dalsze leczenie - PIŁA</v>
      </c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107"/>
      <c r="AV70" s="108">
        <f t="shared" si="337"/>
        <v>4</v>
      </c>
      <c r="AW70" s="109">
        <f t="shared" si="338"/>
        <v>4</v>
      </c>
      <c r="AX70" s="109">
        <f t="shared" si="339"/>
        <v>4</v>
      </c>
      <c r="AY70" s="109">
        <f t="shared" si="340"/>
        <v>4</v>
      </c>
      <c r="AZ70" s="109">
        <f t="shared" si="341"/>
        <v>4</v>
      </c>
      <c r="BA70" s="109">
        <f t="shared" si="342"/>
        <v>4</v>
      </c>
      <c r="BB70" s="109">
        <f t="shared" si="343"/>
        <v>0</v>
      </c>
      <c r="BC70" s="109">
        <f t="shared" si="344"/>
        <v>0</v>
      </c>
      <c r="BD70" s="109">
        <f t="shared" si="345"/>
        <v>4</v>
      </c>
      <c r="BE70" s="109">
        <f t="shared" si="346"/>
        <v>4</v>
      </c>
      <c r="BF70" s="109">
        <f t="shared" si="347"/>
        <v>4</v>
      </c>
      <c r="BG70" s="109">
        <f t="shared" si="348"/>
        <v>4</v>
      </c>
      <c r="BH70" s="109">
        <f t="shared" si="349"/>
        <v>4</v>
      </c>
      <c r="BI70" s="109">
        <f t="shared" si="350"/>
        <v>44</v>
      </c>
      <c r="BJ70" s="110" t="e">
        <f t="shared" si="351"/>
        <v>#DIV/0!</v>
      </c>
      <c r="BK70" s="96" t="str">
        <f>DANE!CF71</f>
        <v>dalsze leczenie - PIŁA</v>
      </c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107"/>
      <c r="BZ70" s="108">
        <f t="shared" si="292"/>
        <v>4</v>
      </c>
      <c r="CA70" s="109">
        <f t="shared" si="293"/>
        <v>4</v>
      </c>
      <c r="CB70" s="109">
        <f t="shared" si="294"/>
        <v>4</v>
      </c>
      <c r="CC70" s="109">
        <f t="shared" si="295"/>
        <v>4</v>
      </c>
      <c r="CD70" s="109">
        <f t="shared" si="296"/>
        <v>4</v>
      </c>
      <c r="CE70" s="109">
        <f t="shared" si="297"/>
        <v>4</v>
      </c>
      <c r="CF70" s="109">
        <f t="shared" si="298"/>
        <v>0</v>
      </c>
      <c r="CG70" s="109">
        <f t="shared" si="299"/>
        <v>0</v>
      </c>
      <c r="CH70" s="109">
        <f t="shared" si="300"/>
        <v>4</v>
      </c>
      <c r="CI70" s="109">
        <f t="shared" si="301"/>
        <v>4</v>
      </c>
      <c r="CJ70" s="109">
        <f t="shared" si="302"/>
        <v>4</v>
      </c>
      <c r="CK70" s="109">
        <f t="shared" si="303"/>
        <v>4</v>
      </c>
      <c r="CL70" s="109">
        <f t="shared" si="304"/>
        <v>4</v>
      </c>
      <c r="CM70" s="109">
        <f t="shared" si="305"/>
        <v>44</v>
      </c>
      <c r="CN70" s="110" t="e">
        <f t="shared" si="306"/>
        <v>#DIV/0!</v>
      </c>
      <c r="CO70" s="96" t="str">
        <f>DANE!DM71</f>
        <v>dalsze leczenie - PIŁA</v>
      </c>
      <c r="CP70" s="95"/>
      <c r="CQ70" s="95"/>
      <c r="CR70" s="95"/>
      <c r="CS70" s="95"/>
      <c r="CT70" s="95"/>
      <c r="CU70" s="95"/>
      <c r="CV70" s="95"/>
      <c r="CW70" s="95"/>
      <c r="CX70" s="95"/>
      <c r="CY70" s="95"/>
      <c r="CZ70" s="95"/>
      <c r="DA70" s="95"/>
      <c r="DB70" s="95"/>
      <c r="DC70" s="107"/>
      <c r="DD70" s="108">
        <f t="shared" si="307"/>
        <v>4</v>
      </c>
      <c r="DE70" s="109">
        <f t="shared" si="308"/>
        <v>4</v>
      </c>
      <c r="DF70" s="109">
        <f t="shared" si="309"/>
        <v>4</v>
      </c>
      <c r="DG70" s="109">
        <f t="shared" si="310"/>
        <v>4</v>
      </c>
      <c r="DH70" s="109">
        <f t="shared" si="311"/>
        <v>4</v>
      </c>
      <c r="DI70" s="109">
        <f t="shared" si="312"/>
        <v>4</v>
      </c>
      <c r="DJ70" s="109">
        <f t="shared" si="313"/>
        <v>0</v>
      </c>
      <c r="DK70" s="109">
        <f t="shared" si="314"/>
        <v>0</v>
      </c>
      <c r="DL70" s="109">
        <f t="shared" si="315"/>
        <v>4</v>
      </c>
      <c r="DM70" s="109">
        <f t="shared" si="316"/>
        <v>4</v>
      </c>
      <c r="DN70" s="109">
        <f t="shared" si="317"/>
        <v>4</v>
      </c>
      <c r="DO70" s="109">
        <f t="shared" si="318"/>
        <v>4</v>
      </c>
      <c r="DP70" s="109">
        <f t="shared" si="319"/>
        <v>4</v>
      </c>
      <c r="DQ70" s="109">
        <f t="shared" si="320"/>
        <v>44</v>
      </c>
      <c r="DR70" s="110" t="e">
        <f t="shared" si="321"/>
        <v>#DIV/0!</v>
      </c>
    </row>
    <row r="71" spans="1:122">
      <c r="A71" s="99" t="s">
        <v>76</v>
      </c>
      <c r="B71" s="100" t="str">
        <f>DANE!B72</f>
        <v>13LH</v>
      </c>
      <c r="C71" s="106">
        <f>DANE!H72</f>
        <v>43542</v>
      </c>
      <c r="D71" s="95">
        <v>0</v>
      </c>
      <c r="E71" s="95">
        <v>1</v>
      </c>
      <c r="F71" s="95">
        <v>0</v>
      </c>
      <c r="G71" s="95">
        <v>1</v>
      </c>
      <c r="H71" s="95">
        <v>1</v>
      </c>
      <c r="I71" s="95">
        <v>1</v>
      </c>
      <c r="J71" s="95">
        <v>3</v>
      </c>
      <c r="K71" s="95">
        <v>3</v>
      </c>
      <c r="L71" s="95">
        <v>2</v>
      </c>
      <c r="M71" s="95">
        <v>1</v>
      </c>
      <c r="N71" s="95">
        <v>0</v>
      </c>
      <c r="O71" s="95">
        <v>0</v>
      </c>
      <c r="P71" s="95">
        <v>1</v>
      </c>
      <c r="Q71" s="107">
        <v>13</v>
      </c>
      <c r="R71" s="108">
        <f t="shared" si="322"/>
        <v>4</v>
      </c>
      <c r="S71" s="109">
        <f t="shared" si="323"/>
        <v>3</v>
      </c>
      <c r="T71" s="109">
        <f t="shared" si="324"/>
        <v>4</v>
      </c>
      <c r="U71" s="109">
        <f t="shared" si="325"/>
        <v>3</v>
      </c>
      <c r="V71" s="109">
        <f t="shared" si="326"/>
        <v>3</v>
      </c>
      <c r="W71" s="109">
        <f t="shared" si="327"/>
        <v>3</v>
      </c>
      <c r="X71" s="109">
        <f t="shared" si="328"/>
        <v>3</v>
      </c>
      <c r="Y71" s="109">
        <f t="shared" si="329"/>
        <v>3</v>
      </c>
      <c r="Z71" s="109">
        <f t="shared" si="330"/>
        <v>2</v>
      </c>
      <c r="AA71" s="109">
        <f t="shared" si="331"/>
        <v>3</v>
      </c>
      <c r="AB71" s="109">
        <f t="shared" si="332"/>
        <v>4</v>
      </c>
      <c r="AC71" s="109">
        <f t="shared" si="333"/>
        <v>4</v>
      </c>
      <c r="AD71" s="109">
        <f t="shared" si="334"/>
        <v>3</v>
      </c>
      <c r="AE71" s="109">
        <f t="shared" si="335"/>
        <v>42</v>
      </c>
      <c r="AF71" s="110">
        <f t="shared" si="336"/>
        <v>42</v>
      </c>
      <c r="AG71" s="96">
        <f>DANE!AY72</f>
        <v>43584</v>
      </c>
      <c r="AH71" s="95">
        <v>1</v>
      </c>
      <c r="AI71" s="95">
        <v>1</v>
      </c>
      <c r="AJ71" s="95">
        <v>2</v>
      </c>
      <c r="AK71" s="95">
        <v>2</v>
      </c>
      <c r="AL71" s="95">
        <v>1</v>
      </c>
      <c r="AM71" s="95">
        <v>1</v>
      </c>
      <c r="AN71" s="95">
        <v>3</v>
      </c>
      <c r="AO71" s="95">
        <v>3</v>
      </c>
      <c r="AP71" s="95">
        <v>2</v>
      </c>
      <c r="AQ71" s="95">
        <v>1</v>
      </c>
      <c r="AR71" s="95">
        <v>0</v>
      </c>
      <c r="AS71" s="95">
        <v>0</v>
      </c>
      <c r="AT71" s="95">
        <v>1</v>
      </c>
      <c r="AU71" s="107">
        <v>13</v>
      </c>
      <c r="AV71" s="108">
        <f t="shared" si="337"/>
        <v>3</v>
      </c>
      <c r="AW71" s="109">
        <f t="shared" si="338"/>
        <v>3</v>
      </c>
      <c r="AX71" s="109">
        <f t="shared" si="339"/>
        <v>2</v>
      </c>
      <c r="AY71" s="109">
        <f t="shared" si="340"/>
        <v>2</v>
      </c>
      <c r="AZ71" s="109">
        <f t="shared" si="341"/>
        <v>3</v>
      </c>
      <c r="BA71" s="109">
        <f t="shared" si="342"/>
        <v>3</v>
      </c>
      <c r="BB71" s="109">
        <f t="shared" si="343"/>
        <v>3</v>
      </c>
      <c r="BC71" s="109">
        <f t="shared" si="344"/>
        <v>3</v>
      </c>
      <c r="BD71" s="109">
        <f t="shared" si="345"/>
        <v>2</v>
      </c>
      <c r="BE71" s="109">
        <f t="shared" si="346"/>
        <v>3</v>
      </c>
      <c r="BF71" s="109">
        <f t="shared" si="347"/>
        <v>4</v>
      </c>
      <c r="BG71" s="109">
        <f t="shared" si="348"/>
        <v>4</v>
      </c>
      <c r="BH71" s="109">
        <f t="shared" si="349"/>
        <v>3</v>
      </c>
      <c r="BI71" s="109">
        <f t="shared" si="350"/>
        <v>38</v>
      </c>
      <c r="BJ71" s="110">
        <f t="shared" si="351"/>
        <v>38</v>
      </c>
      <c r="BK71" s="96">
        <f>DANE!CF72</f>
        <v>43640</v>
      </c>
      <c r="BL71" s="95">
        <v>2</v>
      </c>
      <c r="BM71" s="95">
        <v>2</v>
      </c>
      <c r="BN71" s="95">
        <v>1</v>
      </c>
      <c r="BO71" s="95">
        <v>2</v>
      </c>
      <c r="BP71" s="95">
        <v>1</v>
      </c>
      <c r="BQ71" s="95">
        <v>1</v>
      </c>
      <c r="BR71" s="95">
        <v>3</v>
      </c>
      <c r="BS71" s="95">
        <v>3</v>
      </c>
      <c r="BT71" s="95">
        <v>2</v>
      </c>
      <c r="BU71" s="95">
        <v>1</v>
      </c>
      <c r="BV71" s="95">
        <v>1</v>
      </c>
      <c r="BW71" s="95">
        <v>1</v>
      </c>
      <c r="BX71" s="95">
        <v>2</v>
      </c>
      <c r="BY71" s="107">
        <v>13</v>
      </c>
      <c r="BZ71" s="108">
        <f t="shared" si="292"/>
        <v>2</v>
      </c>
      <c r="CA71" s="109">
        <f t="shared" si="293"/>
        <v>2</v>
      </c>
      <c r="CB71" s="109">
        <f t="shared" si="294"/>
        <v>3</v>
      </c>
      <c r="CC71" s="109">
        <f t="shared" si="295"/>
        <v>2</v>
      </c>
      <c r="CD71" s="109">
        <f t="shared" si="296"/>
        <v>3</v>
      </c>
      <c r="CE71" s="109">
        <f t="shared" si="297"/>
        <v>3</v>
      </c>
      <c r="CF71" s="109">
        <f t="shared" si="298"/>
        <v>3</v>
      </c>
      <c r="CG71" s="109">
        <f t="shared" si="299"/>
        <v>3</v>
      </c>
      <c r="CH71" s="109">
        <f t="shared" si="300"/>
        <v>2</v>
      </c>
      <c r="CI71" s="109">
        <f t="shared" si="301"/>
        <v>3</v>
      </c>
      <c r="CJ71" s="109">
        <f t="shared" si="302"/>
        <v>3</v>
      </c>
      <c r="CK71" s="109">
        <f t="shared" si="303"/>
        <v>3</v>
      </c>
      <c r="CL71" s="109">
        <f t="shared" si="304"/>
        <v>2</v>
      </c>
      <c r="CM71" s="109">
        <f t="shared" si="305"/>
        <v>34</v>
      </c>
      <c r="CN71" s="110">
        <f t="shared" si="306"/>
        <v>34</v>
      </c>
      <c r="CO71" s="96">
        <f>DANE!DM72</f>
        <v>43696</v>
      </c>
      <c r="CP71" s="95">
        <v>2</v>
      </c>
      <c r="CQ71" s="95">
        <v>2</v>
      </c>
      <c r="CR71" s="95">
        <v>2</v>
      </c>
      <c r="CS71" s="95">
        <v>2</v>
      </c>
      <c r="CT71" s="95">
        <v>2</v>
      </c>
      <c r="CU71" s="95">
        <v>1</v>
      </c>
      <c r="CV71" s="95">
        <v>3</v>
      </c>
      <c r="CW71" s="95">
        <v>3</v>
      </c>
      <c r="CX71" s="95">
        <v>2</v>
      </c>
      <c r="CY71" s="95">
        <v>1</v>
      </c>
      <c r="CZ71" s="95">
        <v>1</v>
      </c>
      <c r="DA71" s="95">
        <v>2</v>
      </c>
      <c r="DB71" s="95">
        <v>2</v>
      </c>
      <c r="DC71" s="107">
        <v>13</v>
      </c>
      <c r="DD71" s="108">
        <f t="shared" si="307"/>
        <v>2</v>
      </c>
      <c r="DE71" s="109">
        <f t="shared" si="308"/>
        <v>2</v>
      </c>
      <c r="DF71" s="109">
        <f t="shared" si="309"/>
        <v>2</v>
      </c>
      <c r="DG71" s="109">
        <f t="shared" si="310"/>
        <v>2</v>
      </c>
      <c r="DH71" s="109">
        <f t="shared" si="311"/>
        <v>2</v>
      </c>
      <c r="DI71" s="109">
        <f t="shared" si="312"/>
        <v>3</v>
      </c>
      <c r="DJ71" s="109">
        <f t="shared" si="313"/>
        <v>3</v>
      </c>
      <c r="DK71" s="109">
        <f t="shared" si="314"/>
        <v>3</v>
      </c>
      <c r="DL71" s="109">
        <f t="shared" si="315"/>
        <v>2</v>
      </c>
      <c r="DM71" s="109">
        <f t="shared" si="316"/>
        <v>3</v>
      </c>
      <c r="DN71" s="109">
        <f t="shared" si="317"/>
        <v>3</v>
      </c>
      <c r="DO71" s="109">
        <f t="shared" si="318"/>
        <v>2</v>
      </c>
      <c r="DP71" s="109">
        <f t="shared" si="319"/>
        <v>2</v>
      </c>
      <c r="DQ71" s="109">
        <f t="shared" si="320"/>
        <v>31</v>
      </c>
      <c r="DR71" s="110">
        <f t="shared" si="321"/>
        <v>31</v>
      </c>
    </row>
    <row r="72" spans="1:122">
      <c r="A72" s="99" t="s">
        <v>77</v>
      </c>
      <c r="B72" s="100" t="str">
        <f>DANE!B73</f>
        <v>11MM</v>
      </c>
      <c r="C72" s="106">
        <f>DANE!H73</f>
        <v>43619</v>
      </c>
      <c r="D72" s="95">
        <v>2</v>
      </c>
      <c r="E72" s="95">
        <v>2</v>
      </c>
      <c r="F72" s="95">
        <v>2</v>
      </c>
      <c r="G72" s="95">
        <v>2</v>
      </c>
      <c r="H72" s="95">
        <v>2</v>
      </c>
      <c r="I72" s="95">
        <v>2</v>
      </c>
      <c r="J72" s="95">
        <v>2</v>
      </c>
      <c r="K72" s="95">
        <v>2</v>
      </c>
      <c r="L72" s="95">
        <v>2</v>
      </c>
      <c r="M72" s="95">
        <v>2</v>
      </c>
      <c r="N72" s="95">
        <v>2</v>
      </c>
      <c r="O72" s="95">
        <v>3</v>
      </c>
      <c r="P72" s="95">
        <v>1</v>
      </c>
      <c r="Q72" s="107">
        <v>13</v>
      </c>
      <c r="R72" s="108">
        <f t="shared" si="322"/>
        <v>2</v>
      </c>
      <c r="S72" s="109">
        <f t="shared" si="323"/>
        <v>2</v>
      </c>
      <c r="T72" s="109">
        <f t="shared" si="324"/>
        <v>2</v>
      </c>
      <c r="U72" s="109">
        <f t="shared" si="325"/>
        <v>2</v>
      </c>
      <c r="V72" s="109">
        <f t="shared" si="326"/>
        <v>2</v>
      </c>
      <c r="W72" s="109">
        <f t="shared" si="327"/>
        <v>2</v>
      </c>
      <c r="X72" s="109">
        <f t="shared" si="328"/>
        <v>2</v>
      </c>
      <c r="Y72" s="109">
        <f t="shared" si="329"/>
        <v>2</v>
      </c>
      <c r="Z72" s="109">
        <f t="shared" si="330"/>
        <v>2</v>
      </c>
      <c r="AA72" s="109">
        <f t="shared" si="331"/>
        <v>2</v>
      </c>
      <c r="AB72" s="109">
        <f t="shared" si="332"/>
        <v>2</v>
      </c>
      <c r="AC72" s="109">
        <f t="shared" si="333"/>
        <v>1</v>
      </c>
      <c r="AD72" s="109">
        <f t="shared" si="334"/>
        <v>3</v>
      </c>
      <c r="AE72" s="109">
        <f t="shared" si="335"/>
        <v>26</v>
      </c>
      <c r="AF72" s="110">
        <f t="shared" si="336"/>
        <v>26</v>
      </c>
      <c r="AG72" s="96">
        <f>DANE!AY73</f>
        <v>43641</v>
      </c>
      <c r="AH72" s="95">
        <v>3</v>
      </c>
      <c r="AI72" s="95">
        <v>3</v>
      </c>
      <c r="AJ72" s="95">
        <v>3</v>
      </c>
      <c r="AK72" s="95">
        <v>3</v>
      </c>
      <c r="AL72" s="95">
        <v>2</v>
      </c>
      <c r="AM72" s="95">
        <v>2</v>
      </c>
      <c r="AN72" s="95">
        <v>2</v>
      </c>
      <c r="AO72" s="95">
        <v>2</v>
      </c>
      <c r="AP72" s="95">
        <v>2</v>
      </c>
      <c r="AQ72" s="95">
        <v>2</v>
      </c>
      <c r="AR72" s="95">
        <v>2</v>
      </c>
      <c r="AS72" s="95">
        <v>2</v>
      </c>
      <c r="AT72" s="95">
        <v>1</v>
      </c>
      <c r="AU72" s="107">
        <v>13</v>
      </c>
      <c r="AV72" s="108">
        <f t="shared" si="337"/>
        <v>1</v>
      </c>
      <c r="AW72" s="109">
        <f t="shared" si="338"/>
        <v>1</v>
      </c>
      <c r="AX72" s="109">
        <f t="shared" si="339"/>
        <v>1</v>
      </c>
      <c r="AY72" s="109">
        <f t="shared" si="340"/>
        <v>1</v>
      </c>
      <c r="AZ72" s="109">
        <f t="shared" si="341"/>
        <v>2</v>
      </c>
      <c r="BA72" s="109">
        <f t="shared" si="342"/>
        <v>2</v>
      </c>
      <c r="BB72" s="109">
        <f t="shared" si="343"/>
        <v>2</v>
      </c>
      <c r="BC72" s="109">
        <f t="shared" si="344"/>
        <v>2</v>
      </c>
      <c r="BD72" s="109">
        <f t="shared" si="345"/>
        <v>2</v>
      </c>
      <c r="BE72" s="109">
        <f t="shared" si="346"/>
        <v>2</v>
      </c>
      <c r="BF72" s="109">
        <f t="shared" si="347"/>
        <v>2</v>
      </c>
      <c r="BG72" s="109">
        <f t="shared" si="348"/>
        <v>2</v>
      </c>
      <c r="BH72" s="109">
        <f t="shared" si="349"/>
        <v>3</v>
      </c>
      <c r="BI72" s="109">
        <f t="shared" si="350"/>
        <v>23</v>
      </c>
      <c r="BJ72" s="110">
        <f t="shared" si="351"/>
        <v>23</v>
      </c>
      <c r="BK72" s="96">
        <f>DANE!CF73</f>
        <v>43691</v>
      </c>
      <c r="BL72" s="95">
        <v>3</v>
      </c>
      <c r="BM72" s="95">
        <v>3</v>
      </c>
      <c r="BN72" s="95">
        <v>3</v>
      </c>
      <c r="BO72" s="95">
        <v>3</v>
      </c>
      <c r="BP72" s="95">
        <v>3</v>
      </c>
      <c r="BQ72" s="95">
        <v>3</v>
      </c>
      <c r="BR72" s="95">
        <v>2</v>
      </c>
      <c r="BS72" s="95">
        <v>2</v>
      </c>
      <c r="BT72" s="95">
        <v>2</v>
      </c>
      <c r="BU72" s="95">
        <v>2</v>
      </c>
      <c r="BV72" s="95">
        <v>3</v>
      </c>
      <c r="BW72" s="95">
        <v>4</v>
      </c>
      <c r="BX72" s="95">
        <v>2</v>
      </c>
      <c r="BY72" s="107">
        <v>13</v>
      </c>
      <c r="BZ72" s="108">
        <f t="shared" si="292"/>
        <v>1</v>
      </c>
      <c r="CA72" s="109">
        <f t="shared" si="293"/>
        <v>1</v>
      </c>
      <c r="CB72" s="109">
        <f t="shared" si="294"/>
        <v>1</v>
      </c>
      <c r="CC72" s="109">
        <f t="shared" si="295"/>
        <v>1</v>
      </c>
      <c r="CD72" s="109">
        <f t="shared" si="296"/>
        <v>1</v>
      </c>
      <c r="CE72" s="109">
        <f t="shared" si="297"/>
        <v>1</v>
      </c>
      <c r="CF72" s="109">
        <f t="shared" si="298"/>
        <v>2</v>
      </c>
      <c r="CG72" s="109">
        <f t="shared" si="299"/>
        <v>2</v>
      </c>
      <c r="CH72" s="109">
        <f t="shared" si="300"/>
        <v>2</v>
      </c>
      <c r="CI72" s="109">
        <f t="shared" si="301"/>
        <v>2</v>
      </c>
      <c r="CJ72" s="109">
        <f t="shared" si="302"/>
        <v>1</v>
      </c>
      <c r="CK72" s="109">
        <f t="shared" si="303"/>
        <v>0</v>
      </c>
      <c r="CL72" s="109">
        <f t="shared" si="304"/>
        <v>2</v>
      </c>
      <c r="CM72" s="109">
        <f t="shared" si="305"/>
        <v>17</v>
      </c>
      <c r="CN72" s="110">
        <f t="shared" si="306"/>
        <v>17</v>
      </c>
      <c r="CO72" s="96">
        <f>DANE!DM73</f>
        <v>43741</v>
      </c>
      <c r="CP72" s="95">
        <v>3</v>
      </c>
      <c r="CQ72" s="95">
        <v>3</v>
      </c>
      <c r="CR72" s="95">
        <v>3</v>
      </c>
      <c r="CS72" s="95">
        <v>3</v>
      </c>
      <c r="CT72" s="95">
        <v>3</v>
      </c>
      <c r="CU72" s="95">
        <v>3</v>
      </c>
      <c r="CV72" s="95">
        <v>2</v>
      </c>
      <c r="CW72" s="95">
        <v>1</v>
      </c>
      <c r="CX72" s="95">
        <v>2</v>
      </c>
      <c r="CY72" s="95">
        <v>2</v>
      </c>
      <c r="CZ72" s="95">
        <v>3</v>
      </c>
      <c r="DA72" s="95">
        <v>4</v>
      </c>
      <c r="DB72" s="95">
        <v>2</v>
      </c>
      <c r="DC72" s="107">
        <v>13</v>
      </c>
      <c r="DD72" s="108">
        <f t="shared" si="307"/>
        <v>1</v>
      </c>
      <c r="DE72" s="109">
        <f t="shared" si="308"/>
        <v>1</v>
      </c>
      <c r="DF72" s="109">
        <f t="shared" si="309"/>
        <v>1</v>
      </c>
      <c r="DG72" s="109">
        <f t="shared" si="310"/>
        <v>1</v>
      </c>
      <c r="DH72" s="109">
        <f t="shared" si="311"/>
        <v>1</v>
      </c>
      <c r="DI72" s="109">
        <f t="shared" si="312"/>
        <v>1</v>
      </c>
      <c r="DJ72" s="109">
        <f t="shared" si="313"/>
        <v>2</v>
      </c>
      <c r="DK72" s="109">
        <f t="shared" si="314"/>
        <v>1</v>
      </c>
      <c r="DL72" s="109">
        <f t="shared" si="315"/>
        <v>2</v>
      </c>
      <c r="DM72" s="109">
        <f t="shared" si="316"/>
        <v>2</v>
      </c>
      <c r="DN72" s="109">
        <f t="shared" si="317"/>
        <v>1</v>
      </c>
      <c r="DO72" s="109">
        <f t="shared" si="318"/>
        <v>0</v>
      </c>
      <c r="DP72" s="109">
        <f t="shared" si="319"/>
        <v>2</v>
      </c>
      <c r="DQ72" s="109">
        <f t="shared" si="320"/>
        <v>16</v>
      </c>
      <c r="DR72" s="110">
        <f t="shared" si="321"/>
        <v>16</v>
      </c>
    </row>
    <row r="73" spans="1:122">
      <c r="A73" s="99" t="s">
        <v>78</v>
      </c>
      <c r="B73" s="100" t="str">
        <f>DANE!B74</f>
        <v>64BW</v>
      </c>
      <c r="C73" s="106">
        <f>DANE!H74</f>
        <v>43794</v>
      </c>
      <c r="D73" s="95">
        <v>0</v>
      </c>
      <c r="E73" s="95">
        <v>1</v>
      </c>
      <c r="F73" s="95">
        <v>0</v>
      </c>
      <c r="G73" s="95">
        <v>0</v>
      </c>
      <c r="H73" s="95">
        <v>0</v>
      </c>
      <c r="I73" s="95">
        <v>0</v>
      </c>
      <c r="J73" s="95">
        <v>3</v>
      </c>
      <c r="K73" s="95">
        <v>3</v>
      </c>
      <c r="L73" s="95">
        <v>0</v>
      </c>
      <c r="M73" s="95">
        <v>0</v>
      </c>
      <c r="N73" s="95">
        <v>0</v>
      </c>
      <c r="O73" s="95">
        <v>0</v>
      </c>
      <c r="P73" s="95">
        <v>0</v>
      </c>
      <c r="Q73" s="107">
        <v>13</v>
      </c>
      <c r="R73" s="108">
        <f t="shared" si="322"/>
        <v>4</v>
      </c>
      <c r="S73" s="109">
        <f t="shared" si="323"/>
        <v>3</v>
      </c>
      <c r="T73" s="109">
        <f t="shared" si="324"/>
        <v>4</v>
      </c>
      <c r="U73" s="109">
        <f t="shared" si="325"/>
        <v>4</v>
      </c>
      <c r="V73" s="109">
        <f t="shared" si="326"/>
        <v>4</v>
      </c>
      <c r="W73" s="109">
        <f t="shared" si="327"/>
        <v>4</v>
      </c>
      <c r="X73" s="109">
        <f t="shared" si="328"/>
        <v>3</v>
      </c>
      <c r="Y73" s="109">
        <f t="shared" si="329"/>
        <v>3</v>
      </c>
      <c r="Z73" s="109">
        <f t="shared" si="330"/>
        <v>4</v>
      </c>
      <c r="AA73" s="109">
        <f t="shared" si="331"/>
        <v>4</v>
      </c>
      <c r="AB73" s="109">
        <f t="shared" si="332"/>
        <v>4</v>
      </c>
      <c r="AC73" s="109">
        <f t="shared" si="333"/>
        <v>4</v>
      </c>
      <c r="AD73" s="109">
        <f t="shared" si="334"/>
        <v>4</v>
      </c>
      <c r="AE73" s="109">
        <f t="shared" si="335"/>
        <v>49</v>
      </c>
      <c r="AF73" s="110">
        <f t="shared" si="336"/>
        <v>49</v>
      </c>
      <c r="AG73" s="96">
        <f>DANE!AY74</f>
        <v>43817</v>
      </c>
      <c r="AH73" s="95">
        <v>0</v>
      </c>
      <c r="AI73" s="95">
        <v>1</v>
      </c>
      <c r="AJ73" s="95">
        <v>0</v>
      </c>
      <c r="AK73" s="95">
        <v>1</v>
      </c>
      <c r="AL73" s="95">
        <v>0</v>
      </c>
      <c r="AM73" s="95">
        <v>0</v>
      </c>
      <c r="AN73" s="95">
        <v>3</v>
      </c>
      <c r="AO73" s="95">
        <v>3</v>
      </c>
      <c r="AP73" s="95">
        <v>1</v>
      </c>
      <c r="AQ73" s="95">
        <v>0</v>
      </c>
      <c r="AR73" s="95">
        <v>0</v>
      </c>
      <c r="AS73" s="95">
        <v>1</v>
      </c>
      <c r="AT73" s="95">
        <v>1</v>
      </c>
      <c r="AU73" s="107">
        <v>13</v>
      </c>
      <c r="AV73" s="108">
        <f t="shared" si="337"/>
        <v>4</v>
      </c>
      <c r="AW73" s="109">
        <f t="shared" si="338"/>
        <v>3</v>
      </c>
      <c r="AX73" s="109">
        <f t="shared" si="339"/>
        <v>4</v>
      </c>
      <c r="AY73" s="109">
        <f t="shared" si="340"/>
        <v>3</v>
      </c>
      <c r="AZ73" s="109">
        <f t="shared" si="341"/>
        <v>4</v>
      </c>
      <c r="BA73" s="109">
        <f t="shared" si="342"/>
        <v>4</v>
      </c>
      <c r="BB73" s="109">
        <f t="shared" si="343"/>
        <v>3</v>
      </c>
      <c r="BC73" s="109">
        <f t="shared" si="344"/>
        <v>3</v>
      </c>
      <c r="BD73" s="109">
        <f t="shared" si="345"/>
        <v>3</v>
      </c>
      <c r="BE73" s="109">
        <f t="shared" si="346"/>
        <v>4</v>
      </c>
      <c r="BF73" s="109">
        <f t="shared" si="347"/>
        <v>4</v>
      </c>
      <c r="BG73" s="109">
        <f t="shared" si="348"/>
        <v>3</v>
      </c>
      <c r="BH73" s="109">
        <f t="shared" si="349"/>
        <v>3</v>
      </c>
      <c r="BI73" s="109">
        <f t="shared" si="350"/>
        <v>45</v>
      </c>
      <c r="BJ73" s="110">
        <f t="shared" si="351"/>
        <v>45</v>
      </c>
      <c r="BK73" s="96">
        <f>DANE!CF74</f>
        <v>43873</v>
      </c>
      <c r="BL73" s="95">
        <v>3</v>
      </c>
      <c r="BM73" s="95">
        <v>3</v>
      </c>
      <c r="BN73" s="95">
        <v>2</v>
      </c>
      <c r="BO73" s="95">
        <v>3</v>
      </c>
      <c r="BP73" s="95">
        <v>2</v>
      </c>
      <c r="BQ73" s="95">
        <v>2</v>
      </c>
      <c r="BR73" s="95">
        <v>2</v>
      </c>
      <c r="BS73" s="95">
        <v>2</v>
      </c>
      <c r="BT73" s="95">
        <v>2</v>
      </c>
      <c r="BU73" s="95">
        <v>2</v>
      </c>
      <c r="BV73" s="95">
        <v>1</v>
      </c>
      <c r="BW73" s="95">
        <v>3</v>
      </c>
      <c r="BX73" s="95">
        <v>3</v>
      </c>
      <c r="BY73" s="107">
        <v>13</v>
      </c>
      <c r="BZ73" s="108">
        <f t="shared" si="292"/>
        <v>1</v>
      </c>
      <c r="CA73" s="109">
        <f t="shared" si="293"/>
        <v>1</v>
      </c>
      <c r="CB73" s="109">
        <f t="shared" si="294"/>
        <v>2</v>
      </c>
      <c r="CC73" s="109">
        <f t="shared" si="295"/>
        <v>1</v>
      </c>
      <c r="CD73" s="109">
        <f t="shared" si="296"/>
        <v>2</v>
      </c>
      <c r="CE73" s="109">
        <f t="shared" si="297"/>
        <v>2</v>
      </c>
      <c r="CF73" s="109">
        <f t="shared" si="298"/>
        <v>2</v>
      </c>
      <c r="CG73" s="109">
        <f t="shared" si="299"/>
        <v>2</v>
      </c>
      <c r="CH73" s="109">
        <f t="shared" si="300"/>
        <v>2</v>
      </c>
      <c r="CI73" s="109">
        <f t="shared" si="301"/>
        <v>2</v>
      </c>
      <c r="CJ73" s="109">
        <f t="shared" si="302"/>
        <v>3</v>
      </c>
      <c r="CK73" s="109">
        <f t="shared" si="303"/>
        <v>1</v>
      </c>
      <c r="CL73" s="109">
        <f t="shared" si="304"/>
        <v>1</v>
      </c>
      <c r="CM73" s="109">
        <f t="shared" si="305"/>
        <v>22</v>
      </c>
      <c r="CN73" s="110">
        <f t="shared" si="306"/>
        <v>22</v>
      </c>
      <c r="CO73" s="96">
        <f>DANE!DM74</f>
        <v>43929</v>
      </c>
      <c r="CP73" s="95">
        <v>2</v>
      </c>
      <c r="CQ73" s="95">
        <v>3</v>
      </c>
      <c r="CR73" s="95">
        <v>3</v>
      </c>
      <c r="CS73" s="95">
        <v>3</v>
      </c>
      <c r="CT73" s="95">
        <v>2</v>
      </c>
      <c r="CU73" s="95">
        <v>2</v>
      </c>
      <c r="CV73" s="95">
        <v>2</v>
      </c>
      <c r="CW73" s="95">
        <v>2</v>
      </c>
      <c r="CX73" s="95">
        <v>2</v>
      </c>
      <c r="CY73" s="95">
        <v>2</v>
      </c>
      <c r="CZ73" s="95">
        <v>1</v>
      </c>
      <c r="DA73" s="95">
        <v>3</v>
      </c>
      <c r="DB73" s="95">
        <v>4</v>
      </c>
      <c r="DC73" s="107">
        <v>13</v>
      </c>
      <c r="DD73" s="108">
        <f t="shared" si="307"/>
        <v>2</v>
      </c>
      <c r="DE73" s="109">
        <f t="shared" si="308"/>
        <v>1</v>
      </c>
      <c r="DF73" s="109">
        <f t="shared" si="309"/>
        <v>1</v>
      </c>
      <c r="DG73" s="109">
        <f t="shared" si="310"/>
        <v>1</v>
      </c>
      <c r="DH73" s="109">
        <f t="shared" si="311"/>
        <v>2</v>
      </c>
      <c r="DI73" s="109">
        <f t="shared" si="312"/>
        <v>2</v>
      </c>
      <c r="DJ73" s="109">
        <f t="shared" si="313"/>
        <v>2</v>
      </c>
      <c r="DK73" s="109">
        <f t="shared" si="314"/>
        <v>2</v>
      </c>
      <c r="DL73" s="109">
        <f t="shared" si="315"/>
        <v>2</v>
      </c>
      <c r="DM73" s="109">
        <f t="shared" si="316"/>
        <v>2</v>
      </c>
      <c r="DN73" s="109">
        <f t="shared" si="317"/>
        <v>3</v>
      </c>
      <c r="DO73" s="109">
        <f t="shared" si="318"/>
        <v>1</v>
      </c>
      <c r="DP73" s="109">
        <f t="shared" si="319"/>
        <v>0</v>
      </c>
      <c r="DQ73" s="109">
        <f t="shared" si="320"/>
        <v>21</v>
      </c>
      <c r="DR73" s="110">
        <f t="shared" si="321"/>
        <v>21</v>
      </c>
    </row>
    <row r="74" spans="1:122">
      <c r="A74" s="99" t="s">
        <v>79</v>
      </c>
      <c r="B74" s="100" t="str">
        <f>DANE!B75</f>
        <v>72RK</v>
      </c>
      <c r="C74" s="106">
        <f>DANE!H75</f>
        <v>43417</v>
      </c>
      <c r="D74" s="95">
        <v>0</v>
      </c>
      <c r="E74" s="95">
        <v>0</v>
      </c>
      <c r="F74" s="95">
        <v>0</v>
      </c>
      <c r="G74" s="95">
        <v>0</v>
      </c>
      <c r="H74" s="95">
        <v>0</v>
      </c>
      <c r="I74" s="95">
        <v>0</v>
      </c>
      <c r="J74" s="95">
        <v>3</v>
      </c>
      <c r="K74" s="95">
        <v>4</v>
      </c>
      <c r="L74" s="95">
        <v>0</v>
      </c>
      <c r="M74" s="95">
        <v>0</v>
      </c>
      <c r="N74" s="95">
        <v>0</v>
      </c>
      <c r="O74" s="95">
        <v>0</v>
      </c>
      <c r="P74" s="95">
        <v>0</v>
      </c>
      <c r="Q74" s="107">
        <v>13</v>
      </c>
      <c r="R74" s="108">
        <f t="shared" si="322"/>
        <v>4</v>
      </c>
      <c r="S74" s="109">
        <f t="shared" si="323"/>
        <v>4</v>
      </c>
      <c r="T74" s="109">
        <f t="shared" si="324"/>
        <v>4</v>
      </c>
      <c r="U74" s="109">
        <f t="shared" si="325"/>
        <v>4</v>
      </c>
      <c r="V74" s="109">
        <f t="shared" si="326"/>
        <v>4</v>
      </c>
      <c r="W74" s="109">
        <f t="shared" si="327"/>
        <v>4</v>
      </c>
      <c r="X74" s="109">
        <f t="shared" si="328"/>
        <v>3</v>
      </c>
      <c r="Y74" s="109">
        <f t="shared" si="329"/>
        <v>4</v>
      </c>
      <c r="Z74" s="109">
        <f t="shared" si="330"/>
        <v>4</v>
      </c>
      <c r="AA74" s="109">
        <f t="shared" si="331"/>
        <v>4</v>
      </c>
      <c r="AB74" s="109">
        <f t="shared" si="332"/>
        <v>4</v>
      </c>
      <c r="AC74" s="109">
        <f t="shared" si="333"/>
        <v>4</v>
      </c>
      <c r="AD74" s="109">
        <f t="shared" si="334"/>
        <v>4</v>
      </c>
      <c r="AE74" s="109">
        <f t="shared" si="335"/>
        <v>51</v>
      </c>
      <c r="AF74" s="110">
        <f t="shared" si="336"/>
        <v>51</v>
      </c>
      <c r="AG74" s="96">
        <f>DANE!AY75</f>
        <v>43438</v>
      </c>
      <c r="AH74" s="95">
        <v>1</v>
      </c>
      <c r="AI74" s="95">
        <v>2</v>
      </c>
      <c r="AJ74" s="95">
        <v>2</v>
      </c>
      <c r="AK74" s="95">
        <v>2</v>
      </c>
      <c r="AL74" s="95">
        <v>1</v>
      </c>
      <c r="AM74" s="95">
        <v>1</v>
      </c>
      <c r="AN74" s="95">
        <v>2</v>
      </c>
      <c r="AO74" s="95">
        <v>3</v>
      </c>
      <c r="AP74" s="95">
        <v>2</v>
      </c>
      <c r="AQ74" s="95">
        <v>2</v>
      </c>
      <c r="AR74" s="95">
        <v>0</v>
      </c>
      <c r="AS74" s="95">
        <v>3</v>
      </c>
      <c r="AT74" s="95">
        <v>3</v>
      </c>
      <c r="AU74" s="107">
        <v>13</v>
      </c>
      <c r="AV74" s="108">
        <f t="shared" si="337"/>
        <v>3</v>
      </c>
      <c r="AW74" s="109">
        <f t="shared" si="338"/>
        <v>2</v>
      </c>
      <c r="AX74" s="109">
        <f t="shared" si="339"/>
        <v>2</v>
      </c>
      <c r="AY74" s="109">
        <f t="shared" si="340"/>
        <v>2</v>
      </c>
      <c r="AZ74" s="109">
        <f t="shared" si="341"/>
        <v>3</v>
      </c>
      <c r="BA74" s="109">
        <f t="shared" si="342"/>
        <v>3</v>
      </c>
      <c r="BB74" s="109">
        <f t="shared" si="343"/>
        <v>2</v>
      </c>
      <c r="BC74" s="109">
        <f t="shared" si="344"/>
        <v>3</v>
      </c>
      <c r="BD74" s="109">
        <f t="shared" si="345"/>
        <v>2</v>
      </c>
      <c r="BE74" s="109">
        <f t="shared" si="346"/>
        <v>2</v>
      </c>
      <c r="BF74" s="109">
        <f t="shared" si="347"/>
        <v>4</v>
      </c>
      <c r="BG74" s="109">
        <f t="shared" si="348"/>
        <v>1</v>
      </c>
      <c r="BH74" s="109">
        <f t="shared" si="349"/>
        <v>1</v>
      </c>
      <c r="BI74" s="109">
        <f t="shared" si="350"/>
        <v>30</v>
      </c>
      <c r="BJ74" s="110">
        <f t="shared" si="351"/>
        <v>30</v>
      </c>
      <c r="BK74" s="96">
        <f>DANE!CF75</f>
        <v>43489</v>
      </c>
      <c r="BL74" s="95">
        <v>1</v>
      </c>
      <c r="BM74" s="95">
        <v>2</v>
      </c>
      <c r="BN74" s="95">
        <v>2</v>
      </c>
      <c r="BO74" s="95">
        <v>2</v>
      </c>
      <c r="BP74" s="95">
        <v>1</v>
      </c>
      <c r="BQ74" s="95">
        <v>1</v>
      </c>
      <c r="BR74" s="95">
        <v>3</v>
      </c>
      <c r="BS74" s="95">
        <v>3</v>
      </c>
      <c r="BT74" s="95">
        <v>1</v>
      </c>
      <c r="BU74" s="95">
        <v>1</v>
      </c>
      <c r="BV74" s="95">
        <v>1</v>
      </c>
      <c r="BW74" s="95">
        <v>2</v>
      </c>
      <c r="BX74" s="95">
        <v>2</v>
      </c>
      <c r="BY74" s="107">
        <v>13</v>
      </c>
      <c r="BZ74" s="108">
        <f t="shared" si="292"/>
        <v>3</v>
      </c>
      <c r="CA74" s="109">
        <f t="shared" si="293"/>
        <v>2</v>
      </c>
      <c r="CB74" s="109">
        <f t="shared" si="294"/>
        <v>2</v>
      </c>
      <c r="CC74" s="109">
        <f t="shared" si="295"/>
        <v>2</v>
      </c>
      <c r="CD74" s="109">
        <f t="shared" si="296"/>
        <v>3</v>
      </c>
      <c r="CE74" s="109">
        <f t="shared" si="297"/>
        <v>3</v>
      </c>
      <c r="CF74" s="109">
        <f t="shared" si="298"/>
        <v>3</v>
      </c>
      <c r="CG74" s="109">
        <f t="shared" si="299"/>
        <v>3</v>
      </c>
      <c r="CH74" s="109">
        <f t="shared" si="300"/>
        <v>3</v>
      </c>
      <c r="CI74" s="109">
        <f t="shared" si="301"/>
        <v>3</v>
      </c>
      <c r="CJ74" s="109">
        <f t="shared" si="302"/>
        <v>3</v>
      </c>
      <c r="CK74" s="109">
        <f t="shared" si="303"/>
        <v>2</v>
      </c>
      <c r="CL74" s="109">
        <f t="shared" si="304"/>
        <v>2</v>
      </c>
      <c r="CM74" s="109">
        <f t="shared" si="305"/>
        <v>34</v>
      </c>
      <c r="CN74" s="110">
        <f t="shared" si="306"/>
        <v>34</v>
      </c>
      <c r="CO74" s="96">
        <f>DANE!DM75</f>
        <v>43510</v>
      </c>
      <c r="CP74" s="95">
        <v>3</v>
      </c>
      <c r="CQ74" s="95">
        <v>4</v>
      </c>
      <c r="CR74" s="95">
        <v>3</v>
      </c>
      <c r="CS74" s="95">
        <v>3</v>
      </c>
      <c r="CT74" s="95">
        <v>3</v>
      </c>
      <c r="CU74" s="95">
        <v>3</v>
      </c>
      <c r="CV74" s="95">
        <v>2</v>
      </c>
      <c r="CW74" s="95">
        <v>2</v>
      </c>
      <c r="CX74" s="95">
        <v>3</v>
      </c>
      <c r="CY74" s="95">
        <v>3</v>
      </c>
      <c r="CZ74" s="95">
        <v>2</v>
      </c>
      <c r="DA74" s="95">
        <v>4</v>
      </c>
      <c r="DB74" s="95">
        <v>4</v>
      </c>
      <c r="DC74" s="107">
        <v>13</v>
      </c>
      <c r="DD74" s="108">
        <f t="shared" si="307"/>
        <v>1</v>
      </c>
      <c r="DE74" s="109">
        <f t="shared" si="308"/>
        <v>0</v>
      </c>
      <c r="DF74" s="109">
        <f t="shared" si="309"/>
        <v>1</v>
      </c>
      <c r="DG74" s="109">
        <f t="shared" si="310"/>
        <v>1</v>
      </c>
      <c r="DH74" s="109">
        <f t="shared" si="311"/>
        <v>1</v>
      </c>
      <c r="DI74" s="109">
        <f t="shared" si="312"/>
        <v>1</v>
      </c>
      <c r="DJ74" s="109">
        <f t="shared" si="313"/>
        <v>2</v>
      </c>
      <c r="DK74" s="109">
        <f t="shared" si="314"/>
        <v>2</v>
      </c>
      <c r="DL74" s="109">
        <f t="shared" si="315"/>
        <v>1</v>
      </c>
      <c r="DM74" s="109">
        <f t="shared" si="316"/>
        <v>1</v>
      </c>
      <c r="DN74" s="109">
        <f t="shared" si="317"/>
        <v>2</v>
      </c>
      <c r="DO74" s="109">
        <f t="shared" si="318"/>
        <v>0</v>
      </c>
      <c r="DP74" s="109">
        <f t="shared" si="319"/>
        <v>0</v>
      </c>
      <c r="DQ74" s="109">
        <f t="shared" si="320"/>
        <v>13</v>
      </c>
      <c r="DR74" s="110">
        <f t="shared" si="321"/>
        <v>13</v>
      </c>
    </row>
    <row r="75" spans="1:122">
      <c r="A75" s="99" t="s">
        <v>80</v>
      </c>
      <c r="B75" s="100" t="str">
        <f>DANE!B76</f>
        <v>73ZE</v>
      </c>
      <c r="C75" s="106">
        <f>DANE!H76</f>
        <v>43468</v>
      </c>
      <c r="D75" s="95">
        <v>1</v>
      </c>
      <c r="E75" s="95">
        <v>2</v>
      </c>
      <c r="F75" s="95">
        <v>1</v>
      </c>
      <c r="G75" s="95">
        <v>2</v>
      </c>
      <c r="H75" s="95">
        <v>1</v>
      </c>
      <c r="I75" s="95">
        <v>1</v>
      </c>
      <c r="J75" s="95">
        <v>2</v>
      </c>
      <c r="K75" s="95">
        <v>2</v>
      </c>
      <c r="L75" s="95">
        <v>2</v>
      </c>
      <c r="M75" s="95">
        <v>1</v>
      </c>
      <c r="N75" s="95">
        <v>1</v>
      </c>
      <c r="O75" s="95">
        <v>2</v>
      </c>
      <c r="P75" s="95">
        <v>2</v>
      </c>
      <c r="Q75" s="107">
        <v>13</v>
      </c>
      <c r="R75" s="108">
        <f t="shared" si="322"/>
        <v>3</v>
      </c>
      <c r="S75" s="109">
        <f t="shared" si="323"/>
        <v>2</v>
      </c>
      <c r="T75" s="109">
        <f t="shared" si="324"/>
        <v>3</v>
      </c>
      <c r="U75" s="109">
        <f t="shared" si="325"/>
        <v>2</v>
      </c>
      <c r="V75" s="109">
        <f t="shared" si="326"/>
        <v>3</v>
      </c>
      <c r="W75" s="109">
        <f t="shared" si="327"/>
        <v>3</v>
      </c>
      <c r="X75" s="109">
        <f t="shared" si="328"/>
        <v>2</v>
      </c>
      <c r="Y75" s="109">
        <f t="shared" si="329"/>
        <v>2</v>
      </c>
      <c r="Z75" s="109">
        <f t="shared" si="330"/>
        <v>2</v>
      </c>
      <c r="AA75" s="109">
        <f t="shared" si="331"/>
        <v>3</v>
      </c>
      <c r="AB75" s="109">
        <f t="shared" si="332"/>
        <v>3</v>
      </c>
      <c r="AC75" s="109">
        <f t="shared" si="333"/>
        <v>2</v>
      </c>
      <c r="AD75" s="109">
        <f t="shared" si="334"/>
        <v>2</v>
      </c>
      <c r="AE75" s="109">
        <f t="shared" si="335"/>
        <v>32</v>
      </c>
      <c r="AF75" s="110">
        <f t="shared" si="336"/>
        <v>32</v>
      </c>
      <c r="AG75" s="96">
        <f>DANE!AY76</f>
        <v>43497</v>
      </c>
      <c r="AH75" s="95">
        <v>1</v>
      </c>
      <c r="AI75" s="95">
        <v>2</v>
      </c>
      <c r="AJ75" s="95">
        <v>1</v>
      </c>
      <c r="AK75" s="95">
        <v>2</v>
      </c>
      <c r="AL75" s="95">
        <v>2</v>
      </c>
      <c r="AM75" s="95">
        <v>1</v>
      </c>
      <c r="AN75" s="95">
        <v>2</v>
      </c>
      <c r="AO75" s="95">
        <v>2</v>
      </c>
      <c r="AP75" s="95">
        <v>2</v>
      </c>
      <c r="AQ75" s="95">
        <v>1</v>
      </c>
      <c r="AR75" s="95">
        <v>0</v>
      </c>
      <c r="AS75" s="95">
        <v>2</v>
      </c>
      <c r="AT75" s="95">
        <v>2</v>
      </c>
      <c r="AU75" s="107">
        <v>13</v>
      </c>
      <c r="AV75" s="108">
        <f t="shared" si="337"/>
        <v>3</v>
      </c>
      <c r="AW75" s="109">
        <f t="shared" si="338"/>
        <v>2</v>
      </c>
      <c r="AX75" s="109">
        <f t="shared" si="339"/>
        <v>3</v>
      </c>
      <c r="AY75" s="109">
        <f t="shared" si="340"/>
        <v>2</v>
      </c>
      <c r="AZ75" s="109">
        <f t="shared" si="341"/>
        <v>2</v>
      </c>
      <c r="BA75" s="109">
        <f t="shared" si="342"/>
        <v>3</v>
      </c>
      <c r="BB75" s="109">
        <f t="shared" si="343"/>
        <v>2</v>
      </c>
      <c r="BC75" s="109">
        <f t="shared" si="344"/>
        <v>2</v>
      </c>
      <c r="BD75" s="109">
        <f t="shared" si="345"/>
        <v>2</v>
      </c>
      <c r="BE75" s="109">
        <f t="shared" si="346"/>
        <v>3</v>
      </c>
      <c r="BF75" s="109">
        <f t="shared" si="347"/>
        <v>4</v>
      </c>
      <c r="BG75" s="109">
        <f t="shared" si="348"/>
        <v>2</v>
      </c>
      <c r="BH75" s="109">
        <f t="shared" si="349"/>
        <v>2</v>
      </c>
      <c r="BI75" s="109">
        <f t="shared" si="350"/>
        <v>32</v>
      </c>
      <c r="BJ75" s="110">
        <f t="shared" si="351"/>
        <v>32</v>
      </c>
      <c r="BK75" s="96">
        <f>DANE!CF76</f>
        <v>43546</v>
      </c>
      <c r="BL75" s="95">
        <v>2</v>
      </c>
      <c r="BM75" s="95">
        <v>2</v>
      </c>
      <c r="BN75" s="95">
        <v>1</v>
      </c>
      <c r="BO75" s="95">
        <v>2</v>
      </c>
      <c r="BP75" s="95">
        <v>1</v>
      </c>
      <c r="BQ75" s="95">
        <v>1</v>
      </c>
      <c r="BR75" s="95">
        <v>2</v>
      </c>
      <c r="BS75" s="95">
        <v>3</v>
      </c>
      <c r="BT75" s="95">
        <v>2</v>
      </c>
      <c r="BU75" s="95">
        <v>1</v>
      </c>
      <c r="BV75" s="95">
        <v>1</v>
      </c>
      <c r="BW75" s="95">
        <v>2</v>
      </c>
      <c r="BX75" s="95">
        <v>2</v>
      </c>
      <c r="BY75" s="107">
        <v>13</v>
      </c>
      <c r="BZ75" s="108">
        <f t="shared" si="292"/>
        <v>2</v>
      </c>
      <c r="CA75" s="109">
        <f t="shared" si="293"/>
        <v>2</v>
      </c>
      <c r="CB75" s="109">
        <f t="shared" si="294"/>
        <v>3</v>
      </c>
      <c r="CC75" s="109">
        <f t="shared" si="295"/>
        <v>2</v>
      </c>
      <c r="CD75" s="109">
        <f t="shared" si="296"/>
        <v>3</v>
      </c>
      <c r="CE75" s="109">
        <f t="shared" si="297"/>
        <v>3</v>
      </c>
      <c r="CF75" s="109">
        <f t="shared" si="298"/>
        <v>2</v>
      </c>
      <c r="CG75" s="109">
        <f t="shared" si="299"/>
        <v>3</v>
      </c>
      <c r="CH75" s="109">
        <f t="shared" si="300"/>
        <v>2</v>
      </c>
      <c r="CI75" s="109">
        <f t="shared" si="301"/>
        <v>3</v>
      </c>
      <c r="CJ75" s="109">
        <f t="shared" si="302"/>
        <v>3</v>
      </c>
      <c r="CK75" s="109">
        <f t="shared" si="303"/>
        <v>2</v>
      </c>
      <c r="CL75" s="109">
        <f t="shared" si="304"/>
        <v>2</v>
      </c>
      <c r="CM75" s="109">
        <f t="shared" si="305"/>
        <v>32</v>
      </c>
      <c r="CN75" s="110">
        <f t="shared" si="306"/>
        <v>32</v>
      </c>
      <c r="CO75" s="96">
        <f>DANE!DM76</f>
        <v>43614</v>
      </c>
      <c r="CP75" s="95">
        <v>2</v>
      </c>
      <c r="CQ75" s="95">
        <v>3</v>
      </c>
      <c r="CR75" s="95">
        <v>2</v>
      </c>
      <c r="CS75" s="95">
        <v>3</v>
      </c>
      <c r="CT75" s="95">
        <v>3</v>
      </c>
      <c r="CU75" s="95">
        <v>3</v>
      </c>
      <c r="CV75" s="95">
        <v>2</v>
      </c>
      <c r="CW75" s="95">
        <v>2</v>
      </c>
      <c r="CX75" s="95">
        <v>3</v>
      </c>
      <c r="CY75" s="95">
        <v>2</v>
      </c>
      <c r="CZ75" s="95">
        <v>1</v>
      </c>
      <c r="DA75" s="95">
        <v>2</v>
      </c>
      <c r="DB75" s="95">
        <v>4</v>
      </c>
      <c r="DC75" s="107">
        <v>13</v>
      </c>
      <c r="DD75" s="108">
        <f t="shared" si="307"/>
        <v>2</v>
      </c>
      <c r="DE75" s="109">
        <f t="shared" si="308"/>
        <v>1</v>
      </c>
      <c r="DF75" s="109">
        <f t="shared" si="309"/>
        <v>2</v>
      </c>
      <c r="DG75" s="109">
        <f t="shared" si="310"/>
        <v>1</v>
      </c>
      <c r="DH75" s="109">
        <f t="shared" si="311"/>
        <v>1</v>
      </c>
      <c r="DI75" s="109">
        <f t="shared" si="312"/>
        <v>1</v>
      </c>
      <c r="DJ75" s="109">
        <f t="shared" si="313"/>
        <v>2</v>
      </c>
      <c r="DK75" s="109">
        <f t="shared" si="314"/>
        <v>2</v>
      </c>
      <c r="DL75" s="109">
        <f t="shared" si="315"/>
        <v>1</v>
      </c>
      <c r="DM75" s="109">
        <f t="shared" si="316"/>
        <v>2</v>
      </c>
      <c r="DN75" s="109">
        <f t="shared" si="317"/>
        <v>3</v>
      </c>
      <c r="DO75" s="109">
        <f t="shared" si="318"/>
        <v>2</v>
      </c>
      <c r="DP75" s="109">
        <f t="shared" si="319"/>
        <v>0</v>
      </c>
      <c r="DQ75" s="109">
        <f t="shared" si="320"/>
        <v>20</v>
      </c>
      <c r="DR75" s="110">
        <f t="shared" si="321"/>
        <v>20</v>
      </c>
    </row>
    <row r="76" spans="1:122">
      <c r="A76" s="99" t="s">
        <v>81</v>
      </c>
      <c r="B76" s="100" t="str">
        <f>DANE!B77</f>
        <v>74SM</v>
      </c>
      <c r="C76" s="106">
        <f>DANE!H77</f>
        <v>43391</v>
      </c>
      <c r="D76" s="95">
        <v>1</v>
      </c>
      <c r="E76" s="95">
        <v>1</v>
      </c>
      <c r="F76" s="95">
        <v>1</v>
      </c>
      <c r="G76" s="95">
        <v>2</v>
      </c>
      <c r="H76" s="95">
        <v>2</v>
      </c>
      <c r="I76" s="95">
        <v>2</v>
      </c>
      <c r="J76" s="95">
        <v>2</v>
      </c>
      <c r="K76" s="95">
        <v>2</v>
      </c>
      <c r="L76" s="95">
        <v>2</v>
      </c>
      <c r="M76" s="95">
        <v>1</v>
      </c>
      <c r="N76" s="95">
        <v>1</v>
      </c>
      <c r="O76" s="95">
        <v>2</v>
      </c>
      <c r="P76" s="95">
        <v>2</v>
      </c>
      <c r="Q76" s="107">
        <v>13</v>
      </c>
      <c r="R76" s="108">
        <f t="shared" si="322"/>
        <v>3</v>
      </c>
      <c r="S76" s="109">
        <f t="shared" si="323"/>
        <v>3</v>
      </c>
      <c r="T76" s="109">
        <f t="shared" si="324"/>
        <v>3</v>
      </c>
      <c r="U76" s="109">
        <f t="shared" si="325"/>
        <v>2</v>
      </c>
      <c r="V76" s="109">
        <f t="shared" si="326"/>
        <v>2</v>
      </c>
      <c r="W76" s="109">
        <f t="shared" si="327"/>
        <v>2</v>
      </c>
      <c r="X76" s="109">
        <f t="shared" si="328"/>
        <v>2</v>
      </c>
      <c r="Y76" s="109">
        <f t="shared" si="329"/>
        <v>2</v>
      </c>
      <c r="Z76" s="109">
        <f t="shared" si="330"/>
        <v>2</v>
      </c>
      <c r="AA76" s="109">
        <f t="shared" si="331"/>
        <v>3</v>
      </c>
      <c r="AB76" s="109">
        <f t="shared" si="332"/>
        <v>3</v>
      </c>
      <c r="AC76" s="109">
        <f t="shared" si="333"/>
        <v>2</v>
      </c>
      <c r="AD76" s="109">
        <f t="shared" si="334"/>
        <v>2</v>
      </c>
      <c r="AE76" s="109">
        <f t="shared" si="335"/>
        <v>31</v>
      </c>
      <c r="AF76" s="110">
        <f t="shared" si="336"/>
        <v>31</v>
      </c>
      <c r="AG76" s="96">
        <f>DANE!AY77</f>
        <v>43411</v>
      </c>
      <c r="AH76" s="95">
        <v>2</v>
      </c>
      <c r="AI76" s="95">
        <v>2</v>
      </c>
      <c r="AJ76" s="95">
        <v>2</v>
      </c>
      <c r="AK76" s="95">
        <v>2</v>
      </c>
      <c r="AL76" s="95">
        <v>2</v>
      </c>
      <c r="AM76" s="95">
        <v>2</v>
      </c>
      <c r="AN76" s="95">
        <v>1</v>
      </c>
      <c r="AO76" s="95">
        <v>2</v>
      </c>
      <c r="AP76" s="95">
        <v>2</v>
      </c>
      <c r="AQ76" s="95">
        <v>1</v>
      </c>
      <c r="AR76" s="95">
        <v>1</v>
      </c>
      <c r="AS76" s="95">
        <v>2</v>
      </c>
      <c r="AT76" s="95">
        <v>1</v>
      </c>
      <c r="AU76" s="107">
        <v>13</v>
      </c>
      <c r="AV76" s="108">
        <f t="shared" si="337"/>
        <v>2</v>
      </c>
      <c r="AW76" s="109">
        <f t="shared" si="338"/>
        <v>2</v>
      </c>
      <c r="AX76" s="109">
        <f t="shared" si="339"/>
        <v>2</v>
      </c>
      <c r="AY76" s="109">
        <f t="shared" si="340"/>
        <v>2</v>
      </c>
      <c r="AZ76" s="109">
        <f t="shared" si="341"/>
        <v>2</v>
      </c>
      <c r="BA76" s="109">
        <f t="shared" si="342"/>
        <v>2</v>
      </c>
      <c r="BB76" s="109">
        <f t="shared" si="343"/>
        <v>1</v>
      </c>
      <c r="BC76" s="109">
        <f t="shared" si="344"/>
        <v>2</v>
      </c>
      <c r="BD76" s="109">
        <f t="shared" si="345"/>
        <v>2</v>
      </c>
      <c r="BE76" s="109">
        <f t="shared" si="346"/>
        <v>3</v>
      </c>
      <c r="BF76" s="109">
        <f t="shared" si="347"/>
        <v>3</v>
      </c>
      <c r="BG76" s="109">
        <f t="shared" si="348"/>
        <v>2</v>
      </c>
      <c r="BH76" s="109">
        <f t="shared" si="349"/>
        <v>3</v>
      </c>
      <c r="BI76" s="109">
        <f t="shared" si="350"/>
        <v>28</v>
      </c>
      <c r="BJ76" s="110">
        <f t="shared" si="351"/>
        <v>28</v>
      </c>
      <c r="BK76" s="96">
        <f>DANE!CF77</f>
        <v>43461</v>
      </c>
      <c r="BL76" s="95">
        <v>2</v>
      </c>
      <c r="BM76" s="95">
        <v>3</v>
      </c>
      <c r="BN76" s="95">
        <v>2</v>
      </c>
      <c r="BO76" s="95">
        <v>2</v>
      </c>
      <c r="BP76" s="95">
        <v>2</v>
      </c>
      <c r="BQ76" s="95">
        <v>2</v>
      </c>
      <c r="BR76" s="95">
        <v>1</v>
      </c>
      <c r="BS76" s="95">
        <v>1</v>
      </c>
      <c r="BT76" s="95">
        <v>2</v>
      </c>
      <c r="BU76" s="95">
        <v>1</v>
      </c>
      <c r="BV76" s="95">
        <v>1</v>
      </c>
      <c r="BW76" s="95">
        <v>2</v>
      </c>
      <c r="BX76" s="95">
        <v>2</v>
      </c>
      <c r="BY76" s="107">
        <v>13</v>
      </c>
      <c r="BZ76" s="108">
        <f t="shared" si="292"/>
        <v>2</v>
      </c>
      <c r="CA76" s="109">
        <f t="shared" si="293"/>
        <v>1</v>
      </c>
      <c r="CB76" s="109">
        <f t="shared" si="294"/>
        <v>2</v>
      </c>
      <c r="CC76" s="109">
        <f t="shared" si="295"/>
        <v>2</v>
      </c>
      <c r="CD76" s="109">
        <f t="shared" si="296"/>
        <v>2</v>
      </c>
      <c r="CE76" s="109">
        <f t="shared" si="297"/>
        <v>2</v>
      </c>
      <c r="CF76" s="109">
        <f t="shared" si="298"/>
        <v>1</v>
      </c>
      <c r="CG76" s="109">
        <f t="shared" si="299"/>
        <v>1</v>
      </c>
      <c r="CH76" s="109">
        <f t="shared" si="300"/>
        <v>2</v>
      </c>
      <c r="CI76" s="109">
        <f t="shared" si="301"/>
        <v>3</v>
      </c>
      <c r="CJ76" s="109">
        <f t="shared" si="302"/>
        <v>3</v>
      </c>
      <c r="CK76" s="109">
        <f t="shared" si="303"/>
        <v>2</v>
      </c>
      <c r="CL76" s="109">
        <f t="shared" si="304"/>
        <v>2</v>
      </c>
      <c r="CM76" s="109">
        <f t="shared" si="305"/>
        <v>25</v>
      </c>
      <c r="CN76" s="110">
        <f t="shared" si="306"/>
        <v>25</v>
      </c>
      <c r="CO76" s="96">
        <f>DANE!DM77</f>
        <v>43528</v>
      </c>
      <c r="CP76" s="95">
        <v>3</v>
      </c>
      <c r="CQ76" s="95">
        <v>3</v>
      </c>
      <c r="CR76" s="95">
        <v>3</v>
      </c>
      <c r="CS76" s="95">
        <v>3</v>
      </c>
      <c r="CT76" s="95">
        <v>3</v>
      </c>
      <c r="CU76" s="95">
        <v>3</v>
      </c>
      <c r="CV76" s="95">
        <v>1</v>
      </c>
      <c r="CW76" s="95">
        <v>2</v>
      </c>
      <c r="CX76" s="95">
        <v>3</v>
      </c>
      <c r="CY76" s="95">
        <v>1</v>
      </c>
      <c r="CZ76" s="95">
        <v>1</v>
      </c>
      <c r="DA76" s="95">
        <v>2</v>
      </c>
      <c r="DB76" s="95">
        <v>2</v>
      </c>
      <c r="DC76" s="107">
        <v>13</v>
      </c>
      <c r="DD76" s="108">
        <f t="shared" si="307"/>
        <v>1</v>
      </c>
      <c r="DE76" s="109">
        <f t="shared" si="308"/>
        <v>1</v>
      </c>
      <c r="DF76" s="109">
        <f t="shared" si="309"/>
        <v>1</v>
      </c>
      <c r="DG76" s="109">
        <f t="shared" si="310"/>
        <v>1</v>
      </c>
      <c r="DH76" s="109">
        <f t="shared" si="311"/>
        <v>1</v>
      </c>
      <c r="DI76" s="109">
        <f t="shared" si="312"/>
        <v>1</v>
      </c>
      <c r="DJ76" s="109">
        <f t="shared" si="313"/>
        <v>1</v>
      </c>
      <c r="DK76" s="109">
        <f t="shared" si="314"/>
        <v>2</v>
      </c>
      <c r="DL76" s="109">
        <f t="shared" si="315"/>
        <v>1</v>
      </c>
      <c r="DM76" s="109">
        <f t="shared" si="316"/>
        <v>3</v>
      </c>
      <c r="DN76" s="109">
        <f t="shared" si="317"/>
        <v>3</v>
      </c>
      <c r="DO76" s="109">
        <f t="shared" si="318"/>
        <v>2</v>
      </c>
      <c r="DP76" s="109">
        <f t="shared" si="319"/>
        <v>2</v>
      </c>
      <c r="DQ76" s="109">
        <f t="shared" si="320"/>
        <v>20</v>
      </c>
      <c r="DR76" s="110">
        <f t="shared" si="321"/>
        <v>20</v>
      </c>
    </row>
    <row r="77" spans="1:122">
      <c r="A77" s="99" t="s">
        <v>82</v>
      </c>
      <c r="B77" s="100" t="str">
        <f>DANE!B78</f>
        <v>75PA</v>
      </c>
      <c r="C77" s="106">
        <f>DANE!H78</f>
        <v>43410</v>
      </c>
      <c r="D77" s="95">
        <v>0</v>
      </c>
      <c r="E77" s="95">
        <v>1</v>
      </c>
      <c r="F77" s="95">
        <v>1</v>
      </c>
      <c r="G77" s="95">
        <v>1</v>
      </c>
      <c r="H77" s="95">
        <v>1</v>
      </c>
      <c r="I77" s="95">
        <v>1</v>
      </c>
      <c r="J77" s="95">
        <v>1</v>
      </c>
      <c r="K77" s="95">
        <v>4</v>
      </c>
      <c r="L77" s="95">
        <v>1</v>
      </c>
      <c r="M77" s="95">
        <v>0</v>
      </c>
      <c r="N77" s="95">
        <v>0</v>
      </c>
      <c r="O77" s="95">
        <v>0</v>
      </c>
      <c r="P77" s="95">
        <v>0</v>
      </c>
      <c r="Q77" s="107">
        <v>13</v>
      </c>
      <c r="R77" s="108">
        <f t="shared" si="322"/>
        <v>4</v>
      </c>
      <c r="S77" s="109">
        <f t="shared" si="323"/>
        <v>3</v>
      </c>
      <c r="T77" s="109">
        <f t="shared" si="324"/>
        <v>3</v>
      </c>
      <c r="U77" s="109">
        <f t="shared" si="325"/>
        <v>3</v>
      </c>
      <c r="V77" s="109">
        <f t="shared" si="326"/>
        <v>3</v>
      </c>
      <c r="W77" s="109">
        <f t="shared" si="327"/>
        <v>3</v>
      </c>
      <c r="X77" s="109">
        <f t="shared" si="328"/>
        <v>1</v>
      </c>
      <c r="Y77" s="109">
        <f t="shared" si="329"/>
        <v>4</v>
      </c>
      <c r="Z77" s="109">
        <f t="shared" si="330"/>
        <v>3</v>
      </c>
      <c r="AA77" s="109">
        <f t="shared" si="331"/>
        <v>4</v>
      </c>
      <c r="AB77" s="109">
        <f t="shared" si="332"/>
        <v>4</v>
      </c>
      <c r="AC77" s="109">
        <f t="shared" si="333"/>
        <v>4</v>
      </c>
      <c r="AD77" s="109">
        <f t="shared" si="334"/>
        <v>4</v>
      </c>
      <c r="AE77" s="109">
        <f t="shared" si="335"/>
        <v>43</v>
      </c>
      <c r="AF77" s="110">
        <f t="shared" si="336"/>
        <v>43</v>
      </c>
      <c r="AG77" s="96">
        <f>DANE!AY78</f>
        <v>43431</v>
      </c>
      <c r="AH77" s="95">
        <v>1</v>
      </c>
      <c r="AI77" s="95">
        <v>1</v>
      </c>
      <c r="AJ77" s="95">
        <v>1</v>
      </c>
      <c r="AK77" s="95">
        <v>2</v>
      </c>
      <c r="AL77" s="95">
        <v>2</v>
      </c>
      <c r="AM77" s="95">
        <v>1</v>
      </c>
      <c r="AN77" s="95">
        <v>1</v>
      </c>
      <c r="AO77" s="95">
        <v>3</v>
      </c>
      <c r="AP77" s="95">
        <v>2</v>
      </c>
      <c r="AQ77" s="95">
        <v>1</v>
      </c>
      <c r="AR77" s="95">
        <v>0</v>
      </c>
      <c r="AS77" s="95">
        <v>0</v>
      </c>
      <c r="AT77" s="95">
        <v>0</v>
      </c>
      <c r="AU77" s="107">
        <v>13</v>
      </c>
      <c r="AV77" s="108">
        <f t="shared" si="337"/>
        <v>3</v>
      </c>
      <c r="AW77" s="109">
        <f t="shared" si="338"/>
        <v>3</v>
      </c>
      <c r="AX77" s="109">
        <f t="shared" si="339"/>
        <v>3</v>
      </c>
      <c r="AY77" s="109">
        <f t="shared" si="340"/>
        <v>2</v>
      </c>
      <c r="AZ77" s="109">
        <f t="shared" si="341"/>
        <v>2</v>
      </c>
      <c r="BA77" s="109">
        <f t="shared" si="342"/>
        <v>3</v>
      </c>
      <c r="BB77" s="109">
        <f t="shared" si="343"/>
        <v>1</v>
      </c>
      <c r="BC77" s="109">
        <f t="shared" si="344"/>
        <v>3</v>
      </c>
      <c r="BD77" s="109">
        <f t="shared" si="345"/>
        <v>2</v>
      </c>
      <c r="BE77" s="109">
        <f t="shared" si="346"/>
        <v>3</v>
      </c>
      <c r="BF77" s="109">
        <f t="shared" si="347"/>
        <v>4</v>
      </c>
      <c r="BG77" s="109">
        <f t="shared" si="348"/>
        <v>4</v>
      </c>
      <c r="BH77" s="109">
        <f t="shared" si="349"/>
        <v>4</v>
      </c>
      <c r="BI77" s="109">
        <f t="shared" si="350"/>
        <v>37</v>
      </c>
      <c r="BJ77" s="110">
        <f t="shared" si="351"/>
        <v>37</v>
      </c>
      <c r="BK77" s="96">
        <f>DANE!CF78</f>
        <v>43473</v>
      </c>
      <c r="BL77" s="95">
        <v>2</v>
      </c>
      <c r="BM77" s="95">
        <v>2</v>
      </c>
      <c r="BN77" s="95">
        <v>2</v>
      </c>
      <c r="BO77" s="95">
        <v>2</v>
      </c>
      <c r="BP77" s="95">
        <v>2</v>
      </c>
      <c r="BQ77" s="95">
        <v>2</v>
      </c>
      <c r="BR77" s="95">
        <v>2</v>
      </c>
      <c r="BS77" s="95">
        <v>3</v>
      </c>
      <c r="BT77" s="95">
        <v>2</v>
      </c>
      <c r="BU77" s="95">
        <v>1</v>
      </c>
      <c r="BV77" s="95">
        <v>1</v>
      </c>
      <c r="BW77" s="95">
        <v>1</v>
      </c>
      <c r="BX77" s="95">
        <v>0</v>
      </c>
      <c r="BY77" s="107">
        <v>13</v>
      </c>
      <c r="BZ77" s="108">
        <f t="shared" si="292"/>
        <v>2</v>
      </c>
      <c r="CA77" s="109">
        <f t="shared" si="293"/>
        <v>2</v>
      </c>
      <c r="CB77" s="109">
        <f t="shared" si="294"/>
        <v>2</v>
      </c>
      <c r="CC77" s="109">
        <f t="shared" si="295"/>
        <v>2</v>
      </c>
      <c r="CD77" s="109">
        <f t="shared" si="296"/>
        <v>2</v>
      </c>
      <c r="CE77" s="109">
        <f t="shared" si="297"/>
        <v>2</v>
      </c>
      <c r="CF77" s="109">
        <f t="shared" si="298"/>
        <v>2</v>
      </c>
      <c r="CG77" s="109">
        <f t="shared" si="299"/>
        <v>3</v>
      </c>
      <c r="CH77" s="109">
        <f t="shared" si="300"/>
        <v>2</v>
      </c>
      <c r="CI77" s="109">
        <f t="shared" si="301"/>
        <v>3</v>
      </c>
      <c r="CJ77" s="109">
        <f t="shared" si="302"/>
        <v>3</v>
      </c>
      <c r="CK77" s="109">
        <f t="shared" si="303"/>
        <v>3</v>
      </c>
      <c r="CL77" s="109">
        <f t="shared" si="304"/>
        <v>4</v>
      </c>
      <c r="CM77" s="109">
        <f t="shared" si="305"/>
        <v>32</v>
      </c>
      <c r="CN77" s="110">
        <f t="shared" si="306"/>
        <v>32</v>
      </c>
      <c r="CO77" s="96">
        <f>DANE!DM78</f>
        <v>43522</v>
      </c>
      <c r="CP77" s="95">
        <v>2</v>
      </c>
      <c r="CQ77" s="95">
        <v>2</v>
      </c>
      <c r="CR77" s="95">
        <v>2</v>
      </c>
      <c r="CS77" s="95">
        <v>3</v>
      </c>
      <c r="CT77" s="95">
        <v>2</v>
      </c>
      <c r="CU77" s="95">
        <v>2</v>
      </c>
      <c r="CV77" s="95">
        <v>2</v>
      </c>
      <c r="CW77" s="95">
        <v>3</v>
      </c>
      <c r="CX77" s="95">
        <v>2</v>
      </c>
      <c r="CY77" s="95">
        <v>1</v>
      </c>
      <c r="CZ77" s="95">
        <v>2</v>
      </c>
      <c r="DA77" s="95">
        <v>1</v>
      </c>
      <c r="DB77" s="95">
        <v>0</v>
      </c>
      <c r="DC77" s="107">
        <v>13</v>
      </c>
      <c r="DD77" s="108">
        <f t="shared" si="307"/>
        <v>2</v>
      </c>
      <c r="DE77" s="109">
        <f t="shared" si="308"/>
        <v>2</v>
      </c>
      <c r="DF77" s="109">
        <f t="shared" si="309"/>
        <v>2</v>
      </c>
      <c r="DG77" s="109">
        <f t="shared" si="310"/>
        <v>1</v>
      </c>
      <c r="DH77" s="109">
        <f t="shared" si="311"/>
        <v>2</v>
      </c>
      <c r="DI77" s="109">
        <f t="shared" si="312"/>
        <v>2</v>
      </c>
      <c r="DJ77" s="109">
        <f t="shared" si="313"/>
        <v>2</v>
      </c>
      <c r="DK77" s="109">
        <f t="shared" si="314"/>
        <v>3</v>
      </c>
      <c r="DL77" s="109">
        <f t="shared" si="315"/>
        <v>2</v>
      </c>
      <c r="DM77" s="109">
        <f t="shared" si="316"/>
        <v>3</v>
      </c>
      <c r="DN77" s="109">
        <f t="shared" si="317"/>
        <v>2</v>
      </c>
      <c r="DO77" s="109">
        <f t="shared" si="318"/>
        <v>3</v>
      </c>
      <c r="DP77" s="109">
        <f t="shared" si="319"/>
        <v>4</v>
      </c>
      <c r="DQ77" s="109">
        <f t="shared" si="320"/>
        <v>30</v>
      </c>
      <c r="DR77" s="110">
        <f t="shared" si="321"/>
        <v>30</v>
      </c>
    </row>
    <row r="78" spans="1:122">
      <c r="A78" s="99" t="s">
        <v>83</v>
      </c>
      <c r="B78" s="100" t="str">
        <f>DANE!B79</f>
        <v>78RH</v>
      </c>
      <c r="C78" s="106">
        <f>DANE!H79</f>
        <v>43451</v>
      </c>
      <c r="D78" s="95">
        <v>0</v>
      </c>
      <c r="E78" s="95">
        <v>1</v>
      </c>
      <c r="F78" s="95">
        <v>0</v>
      </c>
      <c r="G78" s="95">
        <v>1</v>
      </c>
      <c r="H78" s="95">
        <v>0</v>
      </c>
      <c r="I78" s="95">
        <v>0</v>
      </c>
      <c r="J78" s="95">
        <v>3</v>
      </c>
      <c r="K78" s="95">
        <v>3</v>
      </c>
      <c r="L78" s="95">
        <v>0</v>
      </c>
      <c r="M78" s="95">
        <v>0</v>
      </c>
      <c r="N78" s="95">
        <v>0</v>
      </c>
      <c r="O78" s="95">
        <v>0</v>
      </c>
      <c r="P78" s="95">
        <v>0</v>
      </c>
      <c r="Q78" s="107">
        <v>13</v>
      </c>
      <c r="R78" s="108">
        <f t="shared" si="322"/>
        <v>4</v>
      </c>
      <c r="S78" s="109">
        <f t="shared" si="323"/>
        <v>3</v>
      </c>
      <c r="T78" s="109">
        <f t="shared" si="324"/>
        <v>4</v>
      </c>
      <c r="U78" s="109">
        <f t="shared" si="325"/>
        <v>3</v>
      </c>
      <c r="V78" s="109">
        <f t="shared" si="326"/>
        <v>4</v>
      </c>
      <c r="W78" s="109">
        <f t="shared" si="327"/>
        <v>4</v>
      </c>
      <c r="X78" s="109">
        <f t="shared" si="328"/>
        <v>3</v>
      </c>
      <c r="Y78" s="109">
        <f t="shared" si="329"/>
        <v>3</v>
      </c>
      <c r="Z78" s="109">
        <f t="shared" si="330"/>
        <v>4</v>
      </c>
      <c r="AA78" s="109">
        <f t="shared" si="331"/>
        <v>4</v>
      </c>
      <c r="AB78" s="109">
        <f t="shared" si="332"/>
        <v>4</v>
      </c>
      <c r="AC78" s="109">
        <f t="shared" si="333"/>
        <v>4</v>
      </c>
      <c r="AD78" s="109">
        <f t="shared" si="334"/>
        <v>4</v>
      </c>
      <c r="AE78" s="109">
        <f t="shared" si="335"/>
        <v>48</v>
      </c>
      <c r="AF78" s="110">
        <f t="shared" si="336"/>
        <v>48</v>
      </c>
      <c r="AG78" s="96">
        <f>DANE!AY79</f>
        <v>43483</v>
      </c>
      <c r="AH78" s="95">
        <v>2</v>
      </c>
      <c r="AI78" s="95">
        <v>3</v>
      </c>
      <c r="AJ78" s="95">
        <v>2</v>
      </c>
      <c r="AK78" s="95">
        <v>3</v>
      </c>
      <c r="AL78" s="95">
        <v>2</v>
      </c>
      <c r="AM78" s="95">
        <v>2</v>
      </c>
      <c r="AN78" s="95">
        <v>2</v>
      </c>
      <c r="AO78" s="95">
        <v>2</v>
      </c>
      <c r="AP78" s="95">
        <v>2</v>
      </c>
      <c r="AQ78" s="95">
        <v>1</v>
      </c>
      <c r="AR78" s="95">
        <v>1</v>
      </c>
      <c r="AS78" s="95">
        <v>3</v>
      </c>
      <c r="AT78" s="95">
        <v>3</v>
      </c>
      <c r="AU78" s="107">
        <v>13</v>
      </c>
      <c r="AV78" s="108">
        <f t="shared" si="337"/>
        <v>2</v>
      </c>
      <c r="AW78" s="109">
        <f t="shared" si="338"/>
        <v>1</v>
      </c>
      <c r="AX78" s="109">
        <f t="shared" si="339"/>
        <v>2</v>
      </c>
      <c r="AY78" s="109">
        <f t="shared" si="340"/>
        <v>1</v>
      </c>
      <c r="AZ78" s="109">
        <f t="shared" si="341"/>
        <v>2</v>
      </c>
      <c r="BA78" s="109">
        <f t="shared" si="342"/>
        <v>2</v>
      </c>
      <c r="BB78" s="109">
        <f t="shared" si="343"/>
        <v>2</v>
      </c>
      <c r="BC78" s="109">
        <f t="shared" si="344"/>
        <v>2</v>
      </c>
      <c r="BD78" s="109">
        <f t="shared" si="345"/>
        <v>2</v>
      </c>
      <c r="BE78" s="109">
        <f t="shared" si="346"/>
        <v>3</v>
      </c>
      <c r="BF78" s="109">
        <f t="shared" si="347"/>
        <v>3</v>
      </c>
      <c r="BG78" s="109">
        <f t="shared" si="348"/>
        <v>1</v>
      </c>
      <c r="BH78" s="109">
        <f t="shared" si="349"/>
        <v>1</v>
      </c>
      <c r="BI78" s="109">
        <f t="shared" si="350"/>
        <v>24</v>
      </c>
      <c r="BJ78" s="110">
        <f t="shared" si="351"/>
        <v>24</v>
      </c>
      <c r="BK78" s="96">
        <f>DANE!CF79</f>
        <v>43532</v>
      </c>
      <c r="BL78" s="95">
        <v>4</v>
      </c>
      <c r="BM78" s="95">
        <v>4</v>
      </c>
      <c r="BN78" s="95">
        <v>4</v>
      </c>
      <c r="BO78" s="95">
        <v>4</v>
      </c>
      <c r="BP78" s="95">
        <v>3</v>
      </c>
      <c r="BQ78" s="95">
        <v>3</v>
      </c>
      <c r="BR78" s="95">
        <v>1</v>
      </c>
      <c r="BS78" s="95">
        <v>2</v>
      </c>
      <c r="BT78" s="95">
        <v>3</v>
      </c>
      <c r="BU78" s="95">
        <v>3</v>
      </c>
      <c r="BV78" s="95">
        <v>2</v>
      </c>
      <c r="BW78" s="95">
        <v>4</v>
      </c>
      <c r="BX78" s="95">
        <v>4</v>
      </c>
      <c r="BY78" s="107">
        <v>13</v>
      </c>
      <c r="BZ78" s="108">
        <f t="shared" si="292"/>
        <v>0</v>
      </c>
      <c r="CA78" s="109">
        <f t="shared" si="293"/>
        <v>0</v>
      </c>
      <c r="CB78" s="109">
        <f t="shared" si="294"/>
        <v>0</v>
      </c>
      <c r="CC78" s="109">
        <f t="shared" si="295"/>
        <v>0</v>
      </c>
      <c r="CD78" s="109">
        <f t="shared" si="296"/>
        <v>1</v>
      </c>
      <c r="CE78" s="109">
        <f t="shared" si="297"/>
        <v>1</v>
      </c>
      <c r="CF78" s="109">
        <f t="shared" si="298"/>
        <v>1</v>
      </c>
      <c r="CG78" s="109">
        <f t="shared" si="299"/>
        <v>2</v>
      </c>
      <c r="CH78" s="109">
        <f t="shared" si="300"/>
        <v>1</v>
      </c>
      <c r="CI78" s="109">
        <f t="shared" si="301"/>
        <v>1</v>
      </c>
      <c r="CJ78" s="109">
        <f t="shared" si="302"/>
        <v>2</v>
      </c>
      <c r="CK78" s="109">
        <f t="shared" si="303"/>
        <v>0</v>
      </c>
      <c r="CL78" s="109">
        <f t="shared" si="304"/>
        <v>0</v>
      </c>
      <c r="CM78" s="109">
        <f t="shared" si="305"/>
        <v>9</v>
      </c>
      <c r="CN78" s="110">
        <f t="shared" si="306"/>
        <v>9</v>
      </c>
      <c r="CO78" s="96" t="str">
        <f>DANE!DM79</f>
        <v>leczenie zakończonow ze względu na toksyczność</v>
      </c>
      <c r="CP78" s="95"/>
      <c r="CQ78" s="95"/>
      <c r="CR78" s="95"/>
      <c r="CS78" s="95"/>
      <c r="CT78" s="95"/>
      <c r="CU78" s="95"/>
      <c r="CV78" s="95"/>
      <c r="CW78" s="95"/>
      <c r="CX78" s="95"/>
      <c r="CY78" s="95"/>
      <c r="CZ78" s="95"/>
      <c r="DA78" s="95"/>
      <c r="DB78" s="95"/>
      <c r="DC78" s="107"/>
      <c r="DD78" s="108">
        <f t="shared" si="307"/>
        <v>4</v>
      </c>
      <c r="DE78" s="109">
        <f t="shared" si="308"/>
        <v>4</v>
      </c>
      <c r="DF78" s="109">
        <f t="shared" si="309"/>
        <v>4</v>
      </c>
      <c r="DG78" s="109">
        <f t="shared" si="310"/>
        <v>4</v>
      </c>
      <c r="DH78" s="109">
        <f t="shared" si="311"/>
        <v>4</v>
      </c>
      <c r="DI78" s="109">
        <f t="shared" si="312"/>
        <v>4</v>
      </c>
      <c r="DJ78" s="109">
        <f t="shared" si="313"/>
        <v>0</v>
      </c>
      <c r="DK78" s="109">
        <f t="shared" si="314"/>
        <v>0</v>
      </c>
      <c r="DL78" s="109">
        <f t="shared" si="315"/>
        <v>4</v>
      </c>
      <c r="DM78" s="109">
        <f t="shared" si="316"/>
        <v>4</v>
      </c>
      <c r="DN78" s="109">
        <f t="shared" si="317"/>
        <v>4</v>
      </c>
      <c r="DO78" s="109">
        <f t="shared" si="318"/>
        <v>4</v>
      </c>
      <c r="DP78" s="109">
        <f t="shared" si="319"/>
        <v>4</v>
      </c>
      <c r="DQ78" s="109">
        <f t="shared" si="320"/>
        <v>44</v>
      </c>
      <c r="DR78" s="110" t="e">
        <f t="shared" si="321"/>
        <v>#DIV/0!</v>
      </c>
    </row>
    <row r="79" spans="1:122">
      <c r="A79" s="99" t="s">
        <v>84</v>
      </c>
      <c r="B79" s="100" t="str">
        <f>DANE!B80</f>
        <v>66PA</v>
      </c>
      <c r="C79" s="106">
        <f>DANE!H80</f>
        <v>43475</v>
      </c>
      <c r="D79" s="95">
        <v>3</v>
      </c>
      <c r="E79" s="95">
        <v>4</v>
      </c>
      <c r="F79" s="95">
        <v>3</v>
      </c>
      <c r="G79" s="95">
        <v>3</v>
      </c>
      <c r="H79" s="95">
        <v>3</v>
      </c>
      <c r="I79" s="95">
        <v>3</v>
      </c>
      <c r="J79" s="95">
        <v>2</v>
      </c>
      <c r="K79" s="95">
        <v>2</v>
      </c>
      <c r="L79" s="95">
        <v>3</v>
      </c>
      <c r="M79" s="95">
        <v>2</v>
      </c>
      <c r="N79" s="95">
        <v>2</v>
      </c>
      <c r="O79" s="95">
        <v>3</v>
      </c>
      <c r="P79" s="95">
        <v>3</v>
      </c>
      <c r="Q79" s="107">
        <v>13</v>
      </c>
      <c r="R79" s="108">
        <f t="shared" si="322"/>
        <v>1</v>
      </c>
      <c r="S79" s="109">
        <f t="shared" si="323"/>
        <v>0</v>
      </c>
      <c r="T79" s="109">
        <f t="shared" si="324"/>
        <v>1</v>
      </c>
      <c r="U79" s="109">
        <f t="shared" si="325"/>
        <v>1</v>
      </c>
      <c r="V79" s="109">
        <f t="shared" si="326"/>
        <v>1</v>
      </c>
      <c r="W79" s="109">
        <f t="shared" si="327"/>
        <v>1</v>
      </c>
      <c r="X79" s="109">
        <f t="shared" si="328"/>
        <v>2</v>
      </c>
      <c r="Y79" s="109">
        <f t="shared" si="329"/>
        <v>2</v>
      </c>
      <c r="Z79" s="109">
        <f t="shared" si="330"/>
        <v>1</v>
      </c>
      <c r="AA79" s="109">
        <f t="shared" si="331"/>
        <v>2</v>
      </c>
      <c r="AB79" s="109">
        <f t="shared" si="332"/>
        <v>2</v>
      </c>
      <c r="AC79" s="109">
        <f t="shared" si="333"/>
        <v>1</v>
      </c>
      <c r="AD79" s="109">
        <f t="shared" si="334"/>
        <v>1</v>
      </c>
      <c r="AE79" s="109">
        <f t="shared" si="335"/>
        <v>16</v>
      </c>
      <c r="AF79" s="110">
        <f t="shared" si="336"/>
        <v>16</v>
      </c>
      <c r="AG79" s="96">
        <f>DANE!AY80</f>
        <v>43497</v>
      </c>
      <c r="AH79" s="95">
        <v>3</v>
      </c>
      <c r="AI79" s="95">
        <v>4</v>
      </c>
      <c r="AJ79" s="95">
        <v>4</v>
      </c>
      <c r="AK79" s="95">
        <v>3</v>
      </c>
      <c r="AL79" s="95">
        <v>3</v>
      </c>
      <c r="AM79" s="95">
        <v>3</v>
      </c>
      <c r="AN79" s="95">
        <v>2</v>
      </c>
      <c r="AO79" s="95">
        <v>2</v>
      </c>
      <c r="AP79" s="95">
        <v>3</v>
      </c>
      <c r="AQ79" s="95">
        <v>3</v>
      </c>
      <c r="AR79" s="95">
        <v>2</v>
      </c>
      <c r="AS79" s="95">
        <v>4</v>
      </c>
      <c r="AT79" s="95">
        <v>4</v>
      </c>
      <c r="AU79" s="107">
        <v>13</v>
      </c>
      <c r="AV79" s="108">
        <f t="shared" si="337"/>
        <v>1</v>
      </c>
      <c r="AW79" s="109">
        <f t="shared" si="338"/>
        <v>0</v>
      </c>
      <c r="AX79" s="109">
        <f t="shared" si="339"/>
        <v>0</v>
      </c>
      <c r="AY79" s="109">
        <f t="shared" si="340"/>
        <v>1</v>
      </c>
      <c r="AZ79" s="109">
        <f t="shared" si="341"/>
        <v>1</v>
      </c>
      <c r="BA79" s="109">
        <f t="shared" si="342"/>
        <v>1</v>
      </c>
      <c r="BB79" s="109">
        <f t="shared" si="343"/>
        <v>2</v>
      </c>
      <c r="BC79" s="109">
        <f t="shared" si="344"/>
        <v>2</v>
      </c>
      <c r="BD79" s="109">
        <f t="shared" si="345"/>
        <v>1</v>
      </c>
      <c r="BE79" s="109">
        <f t="shared" si="346"/>
        <v>1</v>
      </c>
      <c r="BF79" s="109">
        <f t="shared" si="347"/>
        <v>2</v>
      </c>
      <c r="BG79" s="109">
        <f t="shared" si="348"/>
        <v>0</v>
      </c>
      <c r="BH79" s="109">
        <f t="shared" si="349"/>
        <v>0</v>
      </c>
      <c r="BI79" s="109">
        <f t="shared" si="350"/>
        <v>12</v>
      </c>
      <c r="BJ79" s="110">
        <f t="shared" si="351"/>
        <v>12</v>
      </c>
      <c r="BK79" s="96">
        <f>DANE!CF80</f>
        <v>43545</v>
      </c>
      <c r="BL79" s="95">
        <v>3</v>
      </c>
      <c r="BM79" s="95">
        <v>4</v>
      </c>
      <c r="BN79" s="95">
        <v>3</v>
      </c>
      <c r="BO79" s="95">
        <v>4</v>
      </c>
      <c r="BP79" s="95">
        <v>3</v>
      </c>
      <c r="BQ79" s="95">
        <v>3</v>
      </c>
      <c r="BR79" s="95">
        <v>2</v>
      </c>
      <c r="BS79" s="95">
        <v>2</v>
      </c>
      <c r="BT79" s="95">
        <v>3</v>
      </c>
      <c r="BU79" s="95">
        <v>2</v>
      </c>
      <c r="BV79" s="95">
        <v>2</v>
      </c>
      <c r="BW79" s="95">
        <v>4</v>
      </c>
      <c r="BX79" s="95">
        <v>3</v>
      </c>
      <c r="BY79" s="107">
        <v>13</v>
      </c>
      <c r="BZ79" s="108">
        <f t="shared" si="292"/>
        <v>1</v>
      </c>
      <c r="CA79" s="109">
        <f t="shared" si="293"/>
        <v>0</v>
      </c>
      <c r="CB79" s="109">
        <f t="shared" si="294"/>
        <v>1</v>
      </c>
      <c r="CC79" s="109">
        <f t="shared" si="295"/>
        <v>0</v>
      </c>
      <c r="CD79" s="109">
        <f t="shared" si="296"/>
        <v>1</v>
      </c>
      <c r="CE79" s="109">
        <f t="shared" si="297"/>
        <v>1</v>
      </c>
      <c r="CF79" s="109">
        <f t="shared" si="298"/>
        <v>2</v>
      </c>
      <c r="CG79" s="109">
        <f t="shared" si="299"/>
        <v>2</v>
      </c>
      <c r="CH79" s="109">
        <f t="shared" si="300"/>
        <v>1</v>
      </c>
      <c r="CI79" s="109">
        <f t="shared" si="301"/>
        <v>2</v>
      </c>
      <c r="CJ79" s="109">
        <f t="shared" si="302"/>
        <v>2</v>
      </c>
      <c r="CK79" s="109">
        <f t="shared" si="303"/>
        <v>0</v>
      </c>
      <c r="CL79" s="109">
        <f t="shared" si="304"/>
        <v>1</v>
      </c>
      <c r="CM79" s="109">
        <f t="shared" si="305"/>
        <v>14</v>
      </c>
      <c r="CN79" s="110">
        <f t="shared" si="306"/>
        <v>14</v>
      </c>
      <c r="CO79" s="96">
        <f>DANE!DM80</f>
        <v>43595</v>
      </c>
      <c r="CP79" s="95">
        <v>2</v>
      </c>
      <c r="CQ79" s="95">
        <v>3</v>
      </c>
      <c r="CR79" s="95">
        <v>2</v>
      </c>
      <c r="CS79" s="95">
        <v>3</v>
      </c>
      <c r="CT79" s="95">
        <v>3</v>
      </c>
      <c r="CU79" s="95">
        <v>3</v>
      </c>
      <c r="CV79" s="95">
        <v>2</v>
      </c>
      <c r="CW79" s="95">
        <v>2</v>
      </c>
      <c r="CX79" s="95">
        <v>3</v>
      </c>
      <c r="CY79" s="95">
        <v>2</v>
      </c>
      <c r="CZ79" s="95">
        <v>2</v>
      </c>
      <c r="DA79" s="95">
        <v>3</v>
      </c>
      <c r="DB79" s="95">
        <v>3</v>
      </c>
      <c r="DC79" s="107">
        <v>13</v>
      </c>
      <c r="DD79" s="108">
        <f t="shared" si="307"/>
        <v>2</v>
      </c>
      <c r="DE79" s="109">
        <f t="shared" si="308"/>
        <v>1</v>
      </c>
      <c r="DF79" s="109">
        <f t="shared" si="309"/>
        <v>2</v>
      </c>
      <c r="DG79" s="109">
        <f t="shared" si="310"/>
        <v>1</v>
      </c>
      <c r="DH79" s="109">
        <f t="shared" si="311"/>
        <v>1</v>
      </c>
      <c r="DI79" s="109">
        <f t="shared" si="312"/>
        <v>1</v>
      </c>
      <c r="DJ79" s="109">
        <f t="shared" si="313"/>
        <v>2</v>
      </c>
      <c r="DK79" s="109">
        <f t="shared" si="314"/>
        <v>2</v>
      </c>
      <c r="DL79" s="109">
        <f t="shared" si="315"/>
        <v>1</v>
      </c>
      <c r="DM79" s="109">
        <f t="shared" si="316"/>
        <v>2</v>
      </c>
      <c r="DN79" s="109">
        <f t="shared" si="317"/>
        <v>2</v>
      </c>
      <c r="DO79" s="109">
        <f t="shared" si="318"/>
        <v>1</v>
      </c>
      <c r="DP79" s="109">
        <f t="shared" si="319"/>
        <v>1</v>
      </c>
      <c r="DQ79" s="109">
        <f t="shared" si="320"/>
        <v>19</v>
      </c>
      <c r="DR79" s="110">
        <f t="shared" si="321"/>
        <v>19</v>
      </c>
    </row>
    <row r="80" spans="1:122">
      <c r="A80" s="99" t="s">
        <v>85</v>
      </c>
      <c r="B80" s="100" t="str">
        <f>DANE!B81</f>
        <v>65KK</v>
      </c>
      <c r="C80" s="106">
        <f>DANE!H81</f>
        <v>43747</v>
      </c>
      <c r="D80" s="95">
        <v>1</v>
      </c>
      <c r="E80" s="95">
        <v>1</v>
      </c>
      <c r="F80" s="95">
        <v>0</v>
      </c>
      <c r="G80" s="95">
        <v>1</v>
      </c>
      <c r="H80" s="95">
        <v>0</v>
      </c>
      <c r="I80" s="95">
        <v>0</v>
      </c>
      <c r="J80" s="95">
        <v>3</v>
      </c>
      <c r="K80" s="95">
        <v>3</v>
      </c>
      <c r="L80" s="95">
        <v>1</v>
      </c>
      <c r="M80" s="95">
        <v>0</v>
      </c>
      <c r="N80" s="95">
        <v>0</v>
      </c>
      <c r="O80" s="95">
        <v>0</v>
      </c>
      <c r="P80" s="95">
        <v>0</v>
      </c>
      <c r="Q80" s="107">
        <v>13</v>
      </c>
      <c r="R80" s="108">
        <f t="shared" si="322"/>
        <v>3</v>
      </c>
      <c r="S80" s="109">
        <f t="shared" si="323"/>
        <v>3</v>
      </c>
      <c r="T80" s="109">
        <f t="shared" si="324"/>
        <v>4</v>
      </c>
      <c r="U80" s="109">
        <f t="shared" si="325"/>
        <v>3</v>
      </c>
      <c r="V80" s="109">
        <f t="shared" si="326"/>
        <v>4</v>
      </c>
      <c r="W80" s="109">
        <f t="shared" si="327"/>
        <v>4</v>
      </c>
      <c r="X80" s="109">
        <f t="shared" si="328"/>
        <v>3</v>
      </c>
      <c r="Y80" s="109">
        <f t="shared" si="329"/>
        <v>3</v>
      </c>
      <c r="Z80" s="109">
        <f t="shared" si="330"/>
        <v>3</v>
      </c>
      <c r="AA80" s="109">
        <f t="shared" si="331"/>
        <v>4</v>
      </c>
      <c r="AB80" s="109">
        <f t="shared" si="332"/>
        <v>4</v>
      </c>
      <c r="AC80" s="109">
        <f t="shared" si="333"/>
        <v>4</v>
      </c>
      <c r="AD80" s="109">
        <f t="shared" si="334"/>
        <v>4</v>
      </c>
      <c r="AE80" s="109">
        <f t="shared" si="335"/>
        <v>46</v>
      </c>
      <c r="AF80" s="110">
        <f t="shared" si="336"/>
        <v>46</v>
      </c>
      <c r="AG80" s="96">
        <f>DANE!AY81</f>
        <v>43741</v>
      </c>
      <c r="AH80" s="95">
        <v>1</v>
      </c>
      <c r="AI80" s="95">
        <v>2</v>
      </c>
      <c r="AJ80" s="95">
        <v>1</v>
      </c>
      <c r="AK80" s="95">
        <v>2</v>
      </c>
      <c r="AL80" s="95">
        <v>1</v>
      </c>
      <c r="AM80" s="95">
        <v>1</v>
      </c>
      <c r="AN80" s="95">
        <v>3</v>
      </c>
      <c r="AO80" s="95">
        <v>3</v>
      </c>
      <c r="AP80" s="95">
        <v>2</v>
      </c>
      <c r="AQ80" s="95">
        <v>1</v>
      </c>
      <c r="AR80" s="95">
        <v>1</v>
      </c>
      <c r="AS80" s="95">
        <v>2</v>
      </c>
      <c r="AT80" s="95">
        <v>2</v>
      </c>
      <c r="AU80" s="107">
        <v>13</v>
      </c>
      <c r="AV80" s="108">
        <f t="shared" si="337"/>
        <v>3</v>
      </c>
      <c r="AW80" s="109">
        <f t="shared" si="338"/>
        <v>2</v>
      </c>
      <c r="AX80" s="109">
        <f t="shared" si="339"/>
        <v>3</v>
      </c>
      <c r="AY80" s="109">
        <f t="shared" si="340"/>
        <v>2</v>
      </c>
      <c r="AZ80" s="109">
        <f t="shared" si="341"/>
        <v>3</v>
      </c>
      <c r="BA80" s="109">
        <f t="shared" si="342"/>
        <v>3</v>
      </c>
      <c r="BB80" s="109">
        <f t="shared" si="343"/>
        <v>3</v>
      </c>
      <c r="BC80" s="109">
        <f t="shared" si="344"/>
        <v>3</v>
      </c>
      <c r="BD80" s="109">
        <f t="shared" si="345"/>
        <v>2</v>
      </c>
      <c r="BE80" s="109">
        <f t="shared" si="346"/>
        <v>3</v>
      </c>
      <c r="BF80" s="109">
        <f t="shared" si="347"/>
        <v>3</v>
      </c>
      <c r="BG80" s="109">
        <f t="shared" si="348"/>
        <v>2</v>
      </c>
      <c r="BH80" s="109">
        <f t="shared" si="349"/>
        <v>2</v>
      </c>
      <c r="BI80" s="109">
        <f t="shared" si="350"/>
        <v>34</v>
      </c>
      <c r="BJ80" s="110">
        <f t="shared" si="351"/>
        <v>34</v>
      </c>
      <c r="BK80" s="96">
        <f>DANE!CF81</f>
        <v>43817</v>
      </c>
      <c r="BL80" s="95">
        <v>2</v>
      </c>
      <c r="BM80" s="95">
        <v>3</v>
      </c>
      <c r="BN80" s="95">
        <v>2</v>
      </c>
      <c r="BO80" s="95">
        <v>3</v>
      </c>
      <c r="BP80" s="95">
        <v>2</v>
      </c>
      <c r="BQ80" s="95">
        <v>2</v>
      </c>
      <c r="BR80" s="95">
        <v>2</v>
      </c>
      <c r="BS80" s="95">
        <v>2</v>
      </c>
      <c r="BT80" s="95">
        <v>3</v>
      </c>
      <c r="BU80" s="95">
        <v>1</v>
      </c>
      <c r="BV80" s="95">
        <v>2</v>
      </c>
      <c r="BW80" s="95">
        <v>3</v>
      </c>
      <c r="BX80" s="95">
        <v>3</v>
      </c>
      <c r="BY80" s="107">
        <v>13</v>
      </c>
      <c r="BZ80" s="108">
        <f t="shared" si="292"/>
        <v>2</v>
      </c>
      <c r="CA80" s="109">
        <f t="shared" si="293"/>
        <v>1</v>
      </c>
      <c r="CB80" s="109">
        <f t="shared" si="294"/>
        <v>2</v>
      </c>
      <c r="CC80" s="109">
        <f t="shared" si="295"/>
        <v>1</v>
      </c>
      <c r="CD80" s="109">
        <f t="shared" si="296"/>
        <v>2</v>
      </c>
      <c r="CE80" s="109">
        <f t="shared" si="297"/>
        <v>2</v>
      </c>
      <c r="CF80" s="109">
        <f t="shared" si="298"/>
        <v>2</v>
      </c>
      <c r="CG80" s="109">
        <f t="shared" si="299"/>
        <v>2</v>
      </c>
      <c r="CH80" s="109">
        <f t="shared" si="300"/>
        <v>1</v>
      </c>
      <c r="CI80" s="109">
        <f t="shared" si="301"/>
        <v>3</v>
      </c>
      <c r="CJ80" s="109">
        <f t="shared" si="302"/>
        <v>2</v>
      </c>
      <c r="CK80" s="109">
        <f t="shared" si="303"/>
        <v>1</v>
      </c>
      <c r="CL80" s="109">
        <f t="shared" si="304"/>
        <v>1</v>
      </c>
      <c r="CM80" s="109">
        <f t="shared" si="305"/>
        <v>22</v>
      </c>
      <c r="CN80" s="110">
        <f t="shared" si="306"/>
        <v>22</v>
      </c>
      <c r="CO80" s="96">
        <f>DANE!DM81</f>
        <v>43857</v>
      </c>
      <c r="CP80" s="95">
        <v>4</v>
      </c>
      <c r="CQ80" s="95">
        <v>4</v>
      </c>
      <c r="CR80" s="95">
        <v>3</v>
      </c>
      <c r="CS80" s="95">
        <v>4</v>
      </c>
      <c r="CT80" s="95">
        <v>3</v>
      </c>
      <c r="CU80" s="95">
        <v>3</v>
      </c>
      <c r="CV80" s="95">
        <v>2</v>
      </c>
      <c r="CW80" s="95">
        <v>2</v>
      </c>
      <c r="CX80" s="95">
        <v>3</v>
      </c>
      <c r="CY80" s="95">
        <v>2</v>
      </c>
      <c r="CZ80" s="95">
        <v>2</v>
      </c>
      <c r="DA80" s="95">
        <v>4</v>
      </c>
      <c r="DB80" s="95">
        <v>4</v>
      </c>
      <c r="DC80" s="107">
        <v>13</v>
      </c>
      <c r="DD80" s="108">
        <f t="shared" si="307"/>
        <v>0</v>
      </c>
      <c r="DE80" s="109">
        <f t="shared" si="308"/>
        <v>0</v>
      </c>
      <c r="DF80" s="109">
        <f t="shared" si="309"/>
        <v>1</v>
      </c>
      <c r="DG80" s="109">
        <f t="shared" si="310"/>
        <v>0</v>
      </c>
      <c r="DH80" s="109">
        <f t="shared" si="311"/>
        <v>1</v>
      </c>
      <c r="DI80" s="109">
        <f t="shared" si="312"/>
        <v>1</v>
      </c>
      <c r="DJ80" s="109">
        <f t="shared" si="313"/>
        <v>2</v>
      </c>
      <c r="DK80" s="109">
        <f t="shared" si="314"/>
        <v>2</v>
      </c>
      <c r="DL80" s="109">
        <f t="shared" si="315"/>
        <v>1</v>
      </c>
      <c r="DM80" s="109">
        <f t="shared" si="316"/>
        <v>2</v>
      </c>
      <c r="DN80" s="109">
        <f t="shared" si="317"/>
        <v>2</v>
      </c>
      <c r="DO80" s="109">
        <f t="shared" si="318"/>
        <v>0</v>
      </c>
      <c r="DP80" s="109">
        <f t="shared" si="319"/>
        <v>0</v>
      </c>
      <c r="DQ80" s="109">
        <f t="shared" si="320"/>
        <v>12</v>
      </c>
      <c r="DR80" s="110">
        <f t="shared" si="321"/>
        <v>12</v>
      </c>
    </row>
    <row r="81" spans="1:122">
      <c r="A81" s="99" t="s">
        <v>86</v>
      </c>
      <c r="B81" s="100" t="str">
        <f>DANE!B82</f>
        <v>54KD</v>
      </c>
      <c r="C81" s="106">
        <f>DANE!H82</f>
        <v>43776</v>
      </c>
      <c r="D81" s="95">
        <v>2</v>
      </c>
      <c r="E81" s="95">
        <v>2</v>
      </c>
      <c r="F81" s="95">
        <v>0</v>
      </c>
      <c r="G81" s="95">
        <v>1</v>
      </c>
      <c r="H81" s="95">
        <v>1</v>
      </c>
      <c r="I81" s="95">
        <v>1</v>
      </c>
      <c r="J81" s="95">
        <v>2</v>
      </c>
      <c r="K81" s="95">
        <v>3</v>
      </c>
      <c r="L81" s="95">
        <v>0</v>
      </c>
      <c r="M81" s="95">
        <v>0</v>
      </c>
      <c r="N81" s="95">
        <v>0</v>
      </c>
      <c r="O81" s="95">
        <v>1</v>
      </c>
      <c r="P81" s="95">
        <v>2</v>
      </c>
      <c r="Q81" s="107">
        <v>13</v>
      </c>
      <c r="R81" s="108">
        <f t="shared" si="322"/>
        <v>2</v>
      </c>
      <c r="S81" s="109">
        <f t="shared" si="323"/>
        <v>2</v>
      </c>
      <c r="T81" s="109">
        <f t="shared" si="324"/>
        <v>4</v>
      </c>
      <c r="U81" s="109">
        <f t="shared" si="325"/>
        <v>3</v>
      </c>
      <c r="V81" s="109">
        <f t="shared" si="326"/>
        <v>3</v>
      </c>
      <c r="W81" s="109">
        <f t="shared" si="327"/>
        <v>3</v>
      </c>
      <c r="X81" s="109">
        <f t="shared" si="328"/>
        <v>2</v>
      </c>
      <c r="Y81" s="109">
        <f t="shared" si="329"/>
        <v>3</v>
      </c>
      <c r="Z81" s="109">
        <f t="shared" si="330"/>
        <v>4</v>
      </c>
      <c r="AA81" s="109">
        <f t="shared" si="331"/>
        <v>4</v>
      </c>
      <c r="AB81" s="109">
        <f t="shared" si="332"/>
        <v>4</v>
      </c>
      <c r="AC81" s="109">
        <f t="shared" si="333"/>
        <v>3</v>
      </c>
      <c r="AD81" s="109">
        <f t="shared" si="334"/>
        <v>2</v>
      </c>
      <c r="AE81" s="109">
        <f t="shared" si="335"/>
        <v>39</v>
      </c>
      <c r="AF81" s="110">
        <f t="shared" si="336"/>
        <v>39</v>
      </c>
      <c r="AG81" s="96">
        <f>DANE!AY82</f>
        <v>43797</v>
      </c>
      <c r="AH81" s="95">
        <v>2</v>
      </c>
      <c r="AI81" s="95">
        <v>2</v>
      </c>
      <c r="AJ81" s="95">
        <v>1</v>
      </c>
      <c r="AK81" s="95">
        <v>2</v>
      </c>
      <c r="AL81" s="95">
        <v>2</v>
      </c>
      <c r="AM81" s="95">
        <v>1</v>
      </c>
      <c r="AN81" s="95">
        <v>3</v>
      </c>
      <c r="AO81" s="95">
        <v>3</v>
      </c>
      <c r="AP81" s="95">
        <v>2</v>
      </c>
      <c r="AQ81" s="95">
        <v>2</v>
      </c>
      <c r="AR81" s="95">
        <v>1</v>
      </c>
      <c r="AS81" s="95">
        <v>4</v>
      </c>
      <c r="AT81" s="95">
        <v>2</v>
      </c>
      <c r="AU81" s="107">
        <v>13</v>
      </c>
      <c r="AV81" s="108">
        <f t="shared" si="337"/>
        <v>2</v>
      </c>
      <c r="AW81" s="109">
        <f t="shared" si="338"/>
        <v>2</v>
      </c>
      <c r="AX81" s="109">
        <f t="shared" si="339"/>
        <v>3</v>
      </c>
      <c r="AY81" s="109">
        <f t="shared" si="340"/>
        <v>2</v>
      </c>
      <c r="AZ81" s="109">
        <f t="shared" si="341"/>
        <v>2</v>
      </c>
      <c r="BA81" s="109">
        <f t="shared" si="342"/>
        <v>3</v>
      </c>
      <c r="BB81" s="109">
        <f t="shared" si="343"/>
        <v>3</v>
      </c>
      <c r="BC81" s="109">
        <f t="shared" si="344"/>
        <v>3</v>
      </c>
      <c r="BD81" s="109">
        <f t="shared" si="345"/>
        <v>2</v>
      </c>
      <c r="BE81" s="109">
        <f t="shared" si="346"/>
        <v>2</v>
      </c>
      <c r="BF81" s="109">
        <f t="shared" si="347"/>
        <v>3</v>
      </c>
      <c r="BG81" s="109">
        <f t="shared" si="348"/>
        <v>0</v>
      </c>
      <c r="BH81" s="109">
        <f t="shared" si="349"/>
        <v>2</v>
      </c>
      <c r="BI81" s="109">
        <f t="shared" si="350"/>
        <v>29</v>
      </c>
      <c r="BJ81" s="110">
        <f t="shared" si="351"/>
        <v>29</v>
      </c>
      <c r="BK81" s="96">
        <f>DANE!CF82</f>
        <v>43851</v>
      </c>
      <c r="BL81" s="95">
        <v>2</v>
      </c>
      <c r="BM81" s="95">
        <v>2</v>
      </c>
      <c r="BN81" s="95">
        <v>3</v>
      </c>
      <c r="BO81" s="95">
        <v>2</v>
      </c>
      <c r="BP81" s="95">
        <v>2</v>
      </c>
      <c r="BQ81" s="95">
        <v>2</v>
      </c>
      <c r="BR81" s="95">
        <v>2</v>
      </c>
      <c r="BS81" s="95">
        <v>2</v>
      </c>
      <c r="BT81" s="95">
        <v>3</v>
      </c>
      <c r="BU81" s="95">
        <v>1</v>
      </c>
      <c r="BV81" s="95">
        <v>1</v>
      </c>
      <c r="BW81" s="95">
        <v>3</v>
      </c>
      <c r="BX81" s="95">
        <v>1</v>
      </c>
      <c r="BY81" s="107">
        <v>13</v>
      </c>
      <c r="BZ81" s="108">
        <f t="shared" si="292"/>
        <v>2</v>
      </c>
      <c r="CA81" s="109">
        <f t="shared" si="293"/>
        <v>2</v>
      </c>
      <c r="CB81" s="109">
        <f t="shared" si="294"/>
        <v>1</v>
      </c>
      <c r="CC81" s="109">
        <f t="shared" si="295"/>
        <v>2</v>
      </c>
      <c r="CD81" s="109">
        <f t="shared" si="296"/>
        <v>2</v>
      </c>
      <c r="CE81" s="109">
        <f t="shared" si="297"/>
        <v>2</v>
      </c>
      <c r="CF81" s="109">
        <f t="shared" si="298"/>
        <v>2</v>
      </c>
      <c r="CG81" s="109">
        <f t="shared" si="299"/>
        <v>2</v>
      </c>
      <c r="CH81" s="109">
        <f t="shared" si="300"/>
        <v>1</v>
      </c>
      <c r="CI81" s="109">
        <f t="shared" si="301"/>
        <v>3</v>
      </c>
      <c r="CJ81" s="109">
        <f t="shared" si="302"/>
        <v>3</v>
      </c>
      <c r="CK81" s="109">
        <f t="shared" si="303"/>
        <v>1</v>
      </c>
      <c r="CL81" s="109">
        <f t="shared" si="304"/>
        <v>3</v>
      </c>
      <c r="CM81" s="109">
        <f t="shared" si="305"/>
        <v>26</v>
      </c>
      <c r="CN81" s="110">
        <f t="shared" si="306"/>
        <v>26</v>
      </c>
      <c r="CO81" s="96">
        <f>DANE!DM82</f>
        <v>43908</v>
      </c>
      <c r="CP81" s="95">
        <v>3</v>
      </c>
      <c r="CQ81" s="95">
        <v>3</v>
      </c>
      <c r="CR81" s="95">
        <v>2</v>
      </c>
      <c r="CS81" s="95">
        <v>2</v>
      </c>
      <c r="CT81" s="95">
        <v>2</v>
      </c>
      <c r="CU81" s="95">
        <v>2</v>
      </c>
      <c r="CV81" s="95">
        <v>2</v>
      </c>
      <c r="CW81" s="95">
        <v>2</v>
      </c>
      <c r="CX81" s="95">
        <v>2</v>
      </c>
      <c r="CY81" s="95">
        <v>2</v>
      </c>
      <c r="CZ81" s="95">
        <v>2</v>
      </c>
      <c r="DA81" s="95">
        <v>3</v>
      </c>
      <c r="DB81" s="95">
        <v>2</v>
      </c>
      <c r="DC81" s="107">
        <v>13</v>
      </c>
      <c r="DD81" s="108">
        <f t="shared" si="307"/>
        <v>1</v>
      </c>
      <c r="DE81" s="109">
        <f t="shared" si="308"/>
        <v>1</v>
      </c>
      <c r="DF81" s="109">
        <f t="shared" si="309"/>
        <v>2</v>
      </c>
      <c r="DG81" s="109">
        <f t="shared" si="310"/>
        <v>2</v>
      </c>
      <c r="DH81" s="109">
        <f t="shared" si="311"/>
        <v>2</v>
      </c>
      <c r="DI81" s="109">
        <f t="shared" si="312"/>
        <v>2</v>
      </c>
      <c r="DJ81" s="109">
        <f t="shared" si="313"/>
        <v>2</v>
      </c>
      <c r="DK81" s="109">
        <f t="shared" si="314"/>
        <v>2</v>
      </c>
      <c r="DL81" s="109">
        <f t="shared" si="315"/>
        <v>2</v>
      </c>
      <c r="DM81" s="109">
        <f t="shared" si="316"/>
        <v>2</v>
      </c>
      <c r="DN81" s="109">
        <f t="shared" si="317"/>
        <v>2</v>
      </c>
      <c r="DO81" s="109">
        <f t="shared" si="318"/>
        <v>1</v>
      </c>
      <c r="DP81" s="109">
        <f t="shared" si="319"/>
        <v>2</v>
      </c>
      <c r="DQ81" s="109">
        <f t="shared" si="320"/>
        <v>23</v>
      </c>
      <c r="DR81" s="110">
        <f t="shared" si="321"/>
        <v>23</v>
      </c>
    </row>
    <row r="82" spans="1:122">
      <c r="A82" s="99" t="s">
        <v>87</v>
      </c>
      <c r="B82" s="100" t="str">
        <f>DANE!B83</f>
        <v>57KM</v>
      </c>
      <c r="C82" s="106">
        <f>DANE!H83</f>
        <v>43761</v>
      </c>
      <c r="D82" s="95">
        <v>3</v>
      </c>
      <c r="E82" s="95">
        <v>3</v>
      </c>
      <c r="F82" s="95">
        <v>3</v>
      </c>
      <c r="G82" s="95">
        <v>3</v>
      </c>
      <c r="H82" s="95">
        <v>2</v>
      </c>
      <c r="I82" s="95">
        <v>2</v>
      </c>
      <c r="J82" s="95">
        <v>2</v>
      </c>
      <c r="K82" s="95">
        <v>3</v>
      </c>
      <c r="L82" s="95">
        <v>2</v>
      </c>
      <c r="M82" s="95">
        <v>1</v>
      </c>
      <c r="N82" s="95">
        <v>1</v>
      </c>
      <c r="O82" s="95">
        <v>2</v>
      </c>
      <c r="P82" s="95">
        <v>2</v>
      </c>
      <c r="Q82" s="107">
        <v>13</v>
      </c>
      <c r="R82" s="108">
        <f t="shared" si="322"/>
        <v>1</v>
      </c>
      <c r="S82" s="109">
        <f t="shared" si="323"/>
        <v>1</v>
      </c>
      <c r="T82" s="109">
        <f t="shared" si="324"/>
        <v>1</v>
      </c>
      <c r="U82" s="109">
        <f t="shared" si="325"/>
        <v>1</v>
      </c>
      <c r="V82" s="109">
        <f t="shared" si="326"/>
        <v>2</v>
      </c>
      <c r="W82" s="109">
        <f t="shared" si="327"/>
        <v>2</v>
      </c>
      <c r="X82" s="109">
        <f t="shared" si="328"/>
        <v>2</v>
      </c>
      <c r="Y82" s="109">
        <f t="shared" si="329"/>
        <v>3</v>
      </c>
      <c r="Z82" s="109">
        <f t="shared" si="330"/>
        <v>2</v>
      </c>
      <c r="AA82" s="109">
        <f t="shared" si="331"/>
        <v>3</v>
      </c>
      <c r="AB82" s="109">
        <f t="shared" si="332"/>
        <v>3</v>
      </c>
      <c r="AC82" s="109">
        <f t="shared" si="333"/>
        <v>2</v>
      </c>
      <c r="AD82" s="109">
        <f t="shared" si="334"/>
        <v>2</v>
      </c>
      <c r="AE82" s="109">
        <f t="shared" si="335"/>
        <v>25</v>
      </c>
      <c r="AF82" s="110">
        <f t="shared" si="336"/>
        <v>25</v>
      </c>
      <c r="AG82" s="96">
        <f>DANE!AY83</f>
        <v>43783</v>
      </c>
      <c r="AH82" s="95">
        <v>2</v>
      </c>
      <c r="AI82" s="95">
        <v>1</v>
      </c>
      <c r="AJ82" s="95">
        <v>1</v>
      </c>
      <c r="AK82" s="95">
        <v>1</v>
      </c>
      <c r="AL82" s="95">
        <v>1</v>
      </c>
      <c r="AM82" s="95">
        <v>2</v>
      </c>
      <c r="AN82" s="95">
        <v>2</v>
      </c>
      <c r="AO82" s="95">
        <v>3</v>
      </c>
      <c r="AP82" s="95">
        <v>2</v>
      </c>
      <c r="AQ82" s="95">
        <v>1</v>
      </c>
      <c r="AR82" s="95">
        <v>1</v>
      </c>
      <c r="AS82" s="95">
        <v>2</v>
      </c>
      <c r="AT82" s="95">
        <v>2</v>
      </c>
      <c r="AU82" s="107">
        <v>13</v>
      </c>
      <c r="AV82" s="108">
        <f t="shared" si="337"/>
        <v>2</v>
      </c>
      <c r="AW82" s="109">
        <f t="shared" si="338"/>
        <v>3</v>
      </c>
      <c r="AX82" s="109">
        <f t="shared" si="339"/>
        <v>3</v>
      </c>
      <c r="AY82" s="109">
        <f t="shared" si="340"/>
        <v>3</v>
      </c>
      <c r="AZ82" s="109">
        <f t="shared" si="341"/>
        <v>3</v>
      </c>
      <c r="BA82" s="109">
        <f t="shared" si="342"/>
        <v>2</v>
      </c>
      <c r="BB82" s="109">
        <f t="shared" si="343"/>
        <v>2</v>
      </c>
      <c r="BC82" s="109">
        <f t="shared" si="344"/>
        <v>3</v>
      </c>
      <c r="BD82" s="109">
        <f t="shared" si="345"/>
        <v>2</v>
      </c>
      <c r="BE82" s="109">
        <f t="shared" si="346"/>
        <v>3</v>
      </c>
      <c r="BF82" s="109">
        <f t="shared" si="347"/>
        <v>3</v>
      </c>
      <c r="BG82" s="109">
        <f t="shared" si="348"/>
        <v>2</v>
      </c>
      <c r="BH82" s="109">
        <f t="shared" si="349"/>
        <v>2</v>
      </c>
      <c r="BI82" s="109">
        <f t="shared" si="350"/>
        <v>33</v>
      </c>
      <c r="BJ82" s="110">
        <f t="shared" si="351"/>
        <v>33</v>
      </c>
      <c r="BK82" s="96">
        <f>DANE!CF83</f>
        <v>43826</v>
      </c>
      <c r="BL82" s="95">
        <v>2</v>
      </c>
      <c r="BM82" s="95">
        <v>2</v>
      </c>
      <c r="BN82" s="95">
        <v>2</v>
      </c>
      <c r="BO82" s="95">
        <v>2</v>
      </c>
      <c r="BP82" s="95">
        <v>2</v>
      </c>
      <c r="BQ82" s="95">
        <v>2</v>
      </c>
      <c r="BR82" s="95">
        <v>2</v>
      </c>
      <c r="BS82" s="95">
        <v>3</v>
      </c>
      <c r="BT82" s="95">
        <v>2</v>
      </c>
      <c r="BU82" s="95">
        <v>1</v>
      </c>
      <c r="BV82" s="95">
        <v>1</v>
      </c>
      <c r="BW82" s="95">
        <v>1</v>
      </c>
      <c r="BX82" s="95">
        <v>1</v>
      </c>
      <c r="BY82" s="107">
        <v>13</v>
      </c>
      <c r="BZ82" s="108">
        <f t="shared" si="292"/>
        <v>2</v>
      </c>
      <c r="CA82" s="109">
        <f t="shared" si="293"/>
        <v>2</v>
      </c>
      <c r="CB82" s="109">
        <f t="shared" si="294"/>
        <v>2</v>
      </c>
      <c r="CC82" s="109">
        <f t="shared" si="295"/>
        <v>2</v>
      </c>
      <c r="CD82" s="109">
        <f t="shared" si="296"/>
        <v>2</v>
      </c>
      <c r="CE82" s="109">
        <f t="shared" si="297"/>
        <v>2</v>
      </c>
      <c r="CF82" s="109">
        <f t="shared" si="298"/>
        <v>2</v>
      </c>
      <c r="CG82" s="109">
        <f t="shared" si="299"/>
        <v>3</v>
      </c>
      <c r="CH82" s="109">
        <f t="shared" si="300"/>
        <v>2</v>
      </c>
      <c r="CI82" s="109">
        <f t="shared" si="301"/>
        <v>3</v>
      </c>
      <c r="CJ82" s="109">
        <f t="shared" si="302"/>
        <v>3</v>
      </c>
      <c r="CK82" s="109">
        <f t="shared" si="303"/>
        <v>3</v>
      </c>
      <c r="CL82" s="109">
        <f t="shared" si="304"/>
        <v>3</v>
      </c>
      <c r="CM82" s="109">
        <f t="shared" si="305"/>
        <v>31</v>
      </c>
      <c r="CN82" s="110">
        <f t="shared" si="306"/>
        <v>31</v>
      </c>
      <c r="CO82" s="96">
        <f>DANE!DM83</f>
        <v>43893</v>
      </c>
      <c r="CP82" s="95">
        <v>3</v>
      </c>
      <c r="CQ82" s="95">
        <v>2</v>
      </c>
      <c r="CR82" s="95">
        <v>2</v>
      </c>
      <c r="CS82" s="95">
        <v>2</v>
      </c>
      <c r="CT82" s="95">
        <v>2</v>
      </c>
      <c r="CU82" s="95">
        <v>2</v>
      </c>
      <c r="CV82" s="95">
        <v>2</v>
      </c>
      <c r="CW82" s="95">
        <v>3</v>
      </c>
      <c r="CX82" s="95">
        <v>2</v>
      </c>
      <c r="CY82" s="95">
        <v>1</v>
      </c>
      <c r="CZ82" s="95">
        <v>1</v>
      </c>
      <c r="DA82" s="95">
        <v>2</v>
      </c>
      <c r="DB82" s="95">
        <v>2</v>
      </c>
      <c r="DC82" s="107">
        <v>13</v>
      </c>
      <c r="DD82" s="108">
        <f t="shared" si="307"/>
        <v>1</v>
      </c>
      <c r="DE82" s="109">
        <f t="shared" si="308"/>
        <v>2</v>
      </c>
      <c r="DF82" s="109">
        <f t="shared" si="309"/>
        <v>2</v>
      </c>
      <c r="DG82" s="109">
        <f t="shared" si="310"/>
        <v>2</v>
      </c>
      <c r="DH82" s="109">
        <f t="shared" si="311"/>
        <v>2</v>
      </c>
      <c r="DI82" s="109">
        <f t="shared" si="312"/>
        <v>2</v>
      </c>
      <c r="DJ82" s="109">
        <f t="shared" si="313"/>
        <v>2</v>
      </c>
      <c r="DK82" s="109">
        <f t="shared" si="314"/>
        <v>3</v>
      </c>
      <c r="DL82" s="109">
        <f t="shared" si="315"/>
        <v>2</v>
      </c>
      <c r="DM82" s="109">
        <f t="shared" si="316"/>
        <v>3</v>
      </c>
      <c r="DN82" s="109">
        <f t="shared" si="317"/>
        <v>3</v>
      </c>
      <c r="DO82" s="109">
        <f t="shared" si="318"/>
        <v>2</v>
      </c>
      <c r="DP82" s="109">
        <f t="shared" si="319"/>
        <v>2</v>
      </c>
      <c r="DQ82" s="109">
        <f t="shared" si="320"/>
        <v>28</v>
      </c>
      <c r="DR82" s="110">
        <f t="shared" si="321"/>
        <v>28</v>
      </c>
    </row>
    <row r="83" spans="1:122">
      <c r="A83" s="99" t="s">
        <v>88</v>
      </c>
      <c r="B83" s="100" t="str">
        <f>DANE!B84</f>
        <v>59NB</v>
      </c>
      <c r="C83" s="106">
        <f>DANE!H84</f>
        <v>43740</v>
      </c>
      <c r="D83" s="95">
        <v>2</v>
      </c>
      <c r="E83" s="95">
        <v>3</v>
      </c>
      <c r="F83" s="95">
        <v>2</v>
      </c>
      <c r="G83" s="95">
        <v>3</v>
      </c>
      <c r="H83" s="95">
        <v>2</v>
      </c>
      <c r="I83" s="95">
        <v>2</v>
      </c>
      <c r="J83" s="95">
        <v>2</v>
      </c>
      <c r="K83" s="95">
        <v>2</v>
      </c>
      <c r="L83" s="95">
        <v>2</v>
      </c>
      <c r="M83" s="95">
        <v>1</v>
      </c>
      <c r="N83" s="95">
        <v>2</v>
      </c>
      <c r="O83" s="95">
        <v>2</v>
      </c>
      <c r="P83" s="95">
        <v>2</v>
      </c>
      <c r="Q83" s="107">
        <v>13</v>
      </c>
      <c r="R83" s="108">
        <f t="shared" si="322"/>
        <v>2</v>
      </c>
      <c r="S83" s="109">
        <f t="shared" si="323"/>
        <v>1</v>
      </c>
      <c r="T83" s="109">
        <f t="shared" si="324"/>
        <v>2</v>
      </c>
      <c r="U83" s="109">
        <f t="shared" si="325"/>
        <v>1</v>
      </c>
      <c r="V83" s="109">
        <f t="shared" si="326"/>
        <v>2</v>
      </c>
      <c r="W83" s="109">
        <f t="shared" si="327"/>
        <v>2</v>
      </c>
      <c r="X83" s="109">
        <f t="shared" si="328"/>
        <v>2</v>
      </c>
      <c r="Y83" s="109">
        <f t="shared" si="329"/>
        <v>2</v>
      </c>
      <c r="Z83" s="109">
        <f t="shared" si="330"/>
        <v>2</v>
      </c>
      <c r="AA83" s="109">
        <f t="shared" si="331"/>
        <v>3</v>
      </c>
      <c r="AB83" s="109">
        <f t="shared" si="332"/>
        <v>2</v>
      </c>
      <c r="AC83" s="109">
        <f t="shared" si="333"/>
        <v>2</v>
      </c>
      <c r="AD83" s="109">
        <f t="shared" si="334"/>
        <v>2</v>
      </c>
      <c r="AE83" s="109">
        <f t="shared" si="335"/>
        <v>25</v>
      </c>
      <c r="AF83" s="110">
        <f t="shared" si="336"/>
        <v>25</v>
      </c>
      <c r="AG83" s="96">
        <f>DANE!AY84</f>
        <v>43763</v>
      </c>
      <c r="AH83" s="95">
        <v>3</v>
      </c>
      <c r="AI83" s="95">
        <v>3</v>
      </c>
      <c r="AJ83" s="95">
        <v>2</v>
      </c>
      <c r="AK83" s="95">
        <v>3</v>
      </c>
      <c r="AL83" s="95">
        <v>3</v>
      </c>
      <c r="AM83" s="95">
        <v>3</v>
      </c>
      <c r="AN83" s="95">
        <v>2</v>
      </c>
      <c r="AO83" s="95">
        <v>2</v>
      </c>
      <c r="AP83" s="95">
        <v>3</v>
      </c>
      <c r="AQ83" s="95">
        <v>2</v>
      </c>
      <c r="AR83" s="95">
        <v>3</v>
      </c>
      <c r="AS83" s="95">
        <v>3</v>
      </c>
      <c r="AT83" s="95">
        <v>3</v>
      </c>
      <c r="AU83" s="107">
        <v>13</v>
      </c>
      <c r="AV83" s="108">
        <f t="shared" si="337"/>
        <v>1</v>
      </c>
      <c r="AW83" s="109">
        <f t="shared" si="338"/>
        <v>1</v>
      </c>
      <c r="AX83" s="109">
        <f t="shared" si="339"/>
        <v>2</v>
      </c>
      <c r="AY83" s="109">
        <f t="shared" si="340"/>
        <v>1</v>
      </c>
      <c r="AZ83" s="109">
        <f t="shared" si="341"/>
        <v>1</v>
      </c>
      <c r="BA83" s="109">
        <f t="shared" si="342"/>
        <v>1</v>
      </c>
      <c r="BB83" s="109">
        <f t="shared" si="343"/>
        <v>2</v>
      </c>
      <c r="BC83" s="109">
        <f t="shared" si="344"/>
        <v>2</v>
      </c>
      <c r="BD83" s="109">
        <f t="shared" si="345"/>
        <v>1</v>
      </c>
      <c r="BE83" s="109">
        <f t="shared" si="346"/>
        <v>2</v>
      </c>
      <c r="BF83" s="109">
        <f t="shared" si="347"/>
        <v>1</v>
      </c>
      <c r="BG83" s="109">
        <f t="shared" si="348"/>
        <v>1</v>
      </c>
      <c r="BH83" s="109">
        <f t="shared" si="349"/>
        <v>1</v>
      </c>
      <c r="BI83" s="109">
        <f t="shared" si="350"/>
        <v>17</v>
      </c>
      <c r="BJ83" s="110">
        <f t="shared" si="351"/>
        <v>17</v>
      </c>
      <c r="BK83" s="96">
        <f>DANE!CF84</f>
        <v>43816</v>
      </c>
      <c r="BL83" s="95">
        <v>4</v>
      </c>
      <c r="BM83" s="95">
        <v>4</v>
      </c>
      <c r="BN83" s="95">
        <v>4</v>
      </c>
      <c r="BO83" s="95">
        <v>4</v>
      </c>
      <c r="BP83" s="95">
        <v>4</v>
      </c>
      <c r="BQ83" s="95">
        <v>4</v>
      </c>
      <c r="BR83" s="95">
        <v>1</v>
      </c>
      <c r="BS83" s="95">
        <v>1</v>
      </c>
      <c r="BT83" s="95">
        <v>3</v>
      </c>
      <c r="BU83" s="95">
        <v>3</v>
      </c>
      <c r="BV83" s="95">
        <v>3</v>
      </c>
      <c r="BW83" s="95">
        <v>4</v>
      </c>
      <c r="BX83" s="95">
        <v>4</v>
      </c>
      <c r="BY83" s="107">
        <v>13</v>
      </c>
      <c r="BZ83" s="108">
        <f t="shared" si="292"/>
        <v>0</v>
      </c>
      <c r="CA83" s="109">
        <f t="shared" si="293"/>
        <v>0</v>
      </c>
      <c r="CB83" s="109">
        <f t="shared" si="294"/>
        <v>0</v>
      </c>
      <c r="CC83" s="109">
        <f t="shared" si="295"/>
        <v>0</v>
      </c>
      <c r="CD83" s="109">
        <f t="shared" si="296"/>
        <v>0</v>
      </c>
      <c r="CE83" s="109">
        <f t="shared" si="297"/>
        <v>0</v>
      </c>
      <c r="CF83" s="109">
        <f t="shared" si="298"/>
        <v>1</v>
      </c>
      <c r="CG83" s="109">
        <f t="shared" si="299"/>
        <v>1</v>
      </c>
      <c r="CH83" s="109">
        <f t="shared" si="300"/>
        <v>1</v>
      </c>
      <c r="CI83" s="109">
        <f t="shared" si="301"/>
        <v>1</v>
      </c>
      <c r="CJ83" s="109">
        <f t="shared" si="302"/>
        <v>1</v>
      </c>
      <c r="CK83" s="109">
        <f t="shared" si="303"/>
        <v>0</v>
      </c>
      <c r="CL83" s="109">
        <f t="shared" si="304"/>
        <v>0</v>
      </c>
      <c r="CM83" s="109">
        <f t="shared" si="305"/>
        <v>5</v>
      </c>
      <c r="CN83" s="110">
        <f t="shared" si="306"/>
        <v>5</v>
      </c>
      <c r="CO83" s="96">
        <f>DANE!DM84</f>
        <v>43859</v>
      </c>
      <c r="CP83" s="95">
        <v>4</v>
      </c>
      <c r="CQ83" s="95">
        <v>4</v>
      </c>
      <c r="CR83" s="95">
        <v>4</v>
      </c>
      <c r="CS83" s="95">
        <v>4</v>
      </c>
      <c r="CT83" s="95">
        <v>4</v>
      </c>
      <c r="CU83" s="95">
        <v>4</v>
      </c>
      <c r="CV83" s="95">
        <v>1</v>
      </c>
      <c r="CW83" s="95">
        <v>1</v>
      </c>
      <c r="CX83" s="95">
        <v>4</v>
      </c>
      <c r="CY83" s="95">
        <v>3</v>
      </c>
      <c r="CZ83" s="95">
        <v>3</v>
      </c>
      <c r="DA83" s="95">
        <v>4</v>
      </c>
      <c r="DB83" s="95">
        <v>4</v>
      </c>
      <c r="DC83" s="107">
        <v>13</v>
      </c>
      <c r="DD83" s="108">
        <f t="shared" si="307"/>
        <v>0</v>
      </c>
      <c r="DE83" s="109">
        <f t="shared" si="308"/>
        <v>0</v>
      </c>
      <c r="DF83" s="109">
        <f t="shared" si="309"/>
        <v>0</v>
      </c>
      <c r="DG83" s="109">
        <f t="shared" si="310"/>
        <v>0</v>
      </c>
      <c r="DH83" s="109">
        <f t="shared" si="311"/>
        <v>0</v>
      </c>
      <c r="DI83" s="109">
        <f t="shared" si="312"/>
        <v>0</v>
      </c>
      <c r="DJ83" s="109">
        <f t="shared" si="313"/>
        <v>1</v>
      </c>
      <c r="DK83" s="109">
        <f t="shared" si="314"/>
        <v>1</v>
      </c>
      <c r="DL83" s="109">
        <f t="shared" si="315"/>
        <v>0</v>
      </c>
      <c r="DM83" s="109">
        <f t="shared" si="316"/>
        <v>1</v>
      </c>
      <c r="DN83" s="109">
        <f t="shared" si="317"/>
        <v>1</v>
      </c>
      <c r="DO83" s="109">
        <f t="shared" si="318"/>
        <v>0</v>
      </c>
      <c r="DP83" s="109">
        <f t="shared" si="319"/>
        <v>0</v>
      </c>
      <c r="DQ83" s="109">
        <f t="shared" si="320"/>
        <v>4</v>
      </c>
      <c r="DR83" s="110">
        <f t="shared" si="321"/>
        <v>4</v>
      </c>
    </row>
    <row r="84" spans="1:122" s="121" customFormat="1">
      <c r="A84" s="115" t="s">
        <v>89</v>
      </c>
      <c r="B84" s="116" t="str">
        <f>DANE!B85</f>
        <v>70RW</v>
      </c>
      <c r="C84" s="117">
        <f>DANE!H85</f>
        <v>43718</v>
      </c>
      <c r="D84" s="118">
        <v>1</v>
      </c>
      <c r="E84" s="118">
        <v>2</v>
      </c>
      <c r="F84" s="118">
        <v>1</v>
      </c>
      <c r="G84" s="118">
        <v>2</v>
      </c>
      <c r="H84" s="118">
        <v>1</v>
      </c>
      <c r="I84" s="118">
        <v>1</v>
      </c>
      <c r="J84" s="118">
        <v>2</v>
      </c>
      <c r="K84" s="118">
        <v>3</v>
      </c>
      <c r="L84" s="118">
        <v>2</v>
      </c>
      <c r="M84" s="118">
        <v>1</v>
      </c>
      <c r="N84" s="118">
        <v>0</v>
      </c>
      <c r="O84" s="118">
        <v>2</v>
      </c>
      <c r="P84" s="118">
        <v>2</v>
      </c>
      <c r="Q84" s="119">
        <v>13</v>
      </c>
      <c r="R84" s="108">
        <f t="shared" si="322"/>
        <v>3</v>
      </c>
      <c r="S84" s="109">
        <f t="shared" si="323"/>
        <v>2</v>
      </c>
      <c r="T84" s="109">
        <f t="shared" si="324"/>
        <v>3</v>
      </c>
      <c r="U84" s="109">
        <f t="shared" si="325"/>
        <v>2</v>
      </c>
      <c r="V84" s="109">
        <f t="shared" si="326"/>
        <v>3</v>
      </c>
      <c r="W84" s="109">
        <f t="shared" si="327"/>
        <v>3</v>
      </c>
      <c r="X84" s="109">
        <f t="shared" si="328"/>
        <v>2</v>
      </c>
      <c r="Y84" s="109">
        <f t="shared" si="329"/>
        <v>3</v>
      </c>
      <c r="Z84" s="109">
        <f t="shared" si="330"/>
        <v>2</v>
      </c>
      <c r="AA84" s="109">
        <f t="shared" si="331"/>
        <v>3</v>
      </c>
      <c r="AB84" s="109">
        <f t="shared" si="332"/>
        <v>4</v>
      </c>
      <c r="AC84" s="109">
        <f t="shared" si="333"/>
        <v>2</v>
      </c>
      <c r="AD84" s="109">
        <f t="shared" si="334"/>
        <v>2</v>
      </c>
      <c r="AE84" s="109">
        <f t="shared" si="335"/>
        <v>34</v>
      </c>
      <c r="AF84" s="110">
        <f t="shared" si="336"/>
        <v>34</v>
      </c>
      <c r="AG84" s="120">
        <f>DANE!AY85</f>
        <v>43745</v>
      </c>
      <c r="AH84" s="118">
        <v>2</v>
      </c>
      <c r="AI84" s="118">
        <v>3</v>
      </c>
      <c r="AJ84" s="118">
        <v>2</v>
      </c>
      <c r="AK84" s="118">
        <v>3</v>
      </c>
      <c r="AL84" s="118">
        <v>2</v>
      </c>
      <c r="AM84" s="118">
        <v>2</v>
      </c>
      <c r="AN84" s="118">
        <v>2</v>
      </c>
      <c r="AO84" s="118">
        <v>2</v>
      </c>
      <c r="AP84" s="118">
        <v>2</v>
      </c>
      <c r="AQ84" s="118">
        <v>2</v>
      </c>
      <c r="AR84" s="118">
        <v>1</v>
      </c>
      <c r="AS84" s="118">
        <v>2</v>
      </c>
      <c r="AT84" s="118">
        <v>3</v>
      </c>
      <c r="AU84" s="119">
        <v>13</v>
      </c>
      <c r="AV84" s="108">
        <f t="shared" si="337"/>
        <v>2</v>
      </c>
      <c r="AW84" s="109">
        <f t="shared" si="338"/>
        <v>1</v>
      </c>
      <c r="AX84" s="109">
        <f t="shared" si="339"/>
        <v>2</v>
      </c>
      <c r="AY84" s="109">
        <f t="shared" si="340"/>
        <v>1</v>
      </c>
      <c r="AZ84" s="109">
        <f t="shared" si="341"/>
        <v>2</v>
      </c>
      <c r="BA84" s="109">
        <f t="shared" si="342"/>
        <v>2</v>
      </c>
      <c r="BB84" s="109">
        <f t="shared" si="343"/>
        <v>2</v>
      </c>
      <c r="BC84" s="109">
        <f t="shared" si="344"/>
        <v>2</v>
      </c>
      <c r="BD84" s="109">
        <f t="shared" si="345"/>
        <v>2</v>
      </c>
      <c r="BE84" s="109">
        <f t="shared" si="346"/>
        <v>2</v>
      </c>
      <c r="BF84" s="109">
        <f t="shared" si="347"/>
        <v>3</v>
      </c>
      <c r="BG84" s="109">
        <f t="shared" si="348"/>
        <v>2</v>
      </c>
      <c r="BH84" s="109">
        <f t="shared" si="349"/>
        <v>1</v>
      </c>
      <c r="BI84" s="109">
        <f t="shared" si="350"/>
        <v>24</v>
      </c>
      <c r="BJ84" s="110">
        <f t="shared" si="351"/>
        <v>24</v>
      </c>
      <c r="BK84" s="120">
        <f>DANE!CF85</f>
        <v>43787</v>
      </c>
      <c r="BL84" s="118">
        <v>2</v>
      </c>
      <c r="BM84" s="118">
        <v>3</v>
      </c>
      <c r="BN84" s="118">
        <v>2</v>
      </c>
      <c r="BO84" s="118">
        <v>3</v>
      </c>
      <c r="BP84" s="118">
        <v>2</v>
      </c>
      <c r="BQ84" s="118">
        <v>2</v>
      </c>
      <c r="BR84" s="118">
        <v>2</v>
      </c>
      <c r="BS84" s="118">
        <v>2</v>
      </c>
      <c r="BT84" s="118">
        <v>2</v>
      </c>
      <c r="BU84" s="118">
        <v>2</v>
      </c>
      <c r="BV84" s="118">
        <v>1</v>
      </c>
      <c r="BW84" s="118">
        <v>3</v>
      </c>
      <c r="BX84" s="118">
        <v>4</v>
      </c>
      <c r="BY84" s="119">
        <v>13</v>
      </c>
      <c r="BZ84" s="108">
        <f t="shared" si="292"/>
        <v>2</v>
      </c>
      <c r="CA84" s="109">
        <f t="shared" si="293"/>
        <v>1</v>
      </c>
      <c r="CB84" s="109">
        <f t="shared" si="294"/>
        <v>2</v>
      </c>
      <c r="CC84" s="109">
        <f t="shared" si="295"/>
        <v>1</v>
      </c>
      <c r="CD84" s="109">
        <f t="shared" si="296"/>
        <v>2</v>
      </c>
      <c r="CE84" s="109">
        <f t="shared" si="297"/>
        <v>2</v>
      </c>
      <c r="CF84" s="109">
        <f t="shared" si="298"/>
        <v>2</v>
      </c>
      <c r="CG84" s="109">
        <f t="shared" si="299"/>
        <v>2</v>
      </c>
      <c r="CH84" s="109">
        <f t="shared" si="300"/>
        <v>2</v>
      </c>
      <c r="CI84" s="109">
        <f t="shared" si="301"/>
        <v>2</v>
      </c>
      <c r="CJ84" s="109">
        <f t="shared" si="302"/>
        <v>3</v>
      </c>
      <c r="CK84" s="109">
        <f t="shared" si="303"/>
        <v>1</v>
      </c>
      <c r="CL84" s="109">
        <f t="shared" si="304"/>
        <v>0</v>
      </c>
      <c r="CM84" s="109">
        <f t="shared" si="305"/>
        <v>22</v>
      </c>
      <c r="CN84" s="110">
        <f t="shared" si="306"/>
        <v>22</v>
      </c>
      <c r="CO84" s="120">
        <f>DANE!DM85</f>
        <v>43787</v>
      </c>
      <c r="CP84" s="118">
        <v>2</v>
      </c>
      <c r="CQ84" s="118">
        <v>3</v>
      </c>
      <c r="CR84" s="118">
        <v>2</v>
      </c>
      <c r="CS84" s="118">
        <v>3</v>
      </c>
      <c r="CT84" s="118">
        <v>2</v>
      </c>
      <c r="CU84" s="118">
        <v>2</v>
      </c>
      <c r="CV84" s="118">
        <v>2</v>
      </c>
      <c r="CW84" s="118">
        <v>2</v>
      </c>
      <c r="CX84" s="118">
        <v>2</v>
      </c>
      <c r="CY84" s="118">
        <v>2</v>
      </c>
      <c r="CZ84" s="118">
        <v>1</v>
      </c>
      <c r="DA84" s="118">
        <v>2</v>
      </c>
      <c r="DB84" s="118">
        <v>4</v>
      </c>
      <c r="DC84" s="119">
        <v>13</v>
      </c>
      <c r="DD84" s="108">
        <f t="shared" si="307"/>
        <v>2</v>
      </c>
      <c r="DE84" s="109">
        <f t="shared" si="308"/>
        <v>1</v>
      </c>
      <c r="DF84" s="109">
        <f t="shared" si="309"/>
        <v>2</v>
      </c>
      <c r="DG84" s="109">
        <f t="shared" si="310"/>
        <v>1</v>
      </c>
      <c r="DH84" s="109">
        <f t="shared" si="311"/>
        <v>2</v>
      </c>
      <c r="DI84" s="109">
        <f t="shared" si="312"/>
        <v>2</v>
      </c>
      <c r="DJ84" s="109">
        <f t="shared" si="313"/>
        <v>2</v>
      </c>
      <c r="DK84" s="109">
        <f t="shared" si="314"/>
        <v>2</v>
      </c>
      <c r="DL84" s="109">
        <f t="shared" si="315"/>
        <v>2</v>
      </c>
      <c r="DM84" s="109">
        <f t="shared" si="316"/>
        <v>2</v>
      </c>
      <c r="DN84" s="109">
        <f t="shared" si="317"/>
        <v>3</v>
      </c>
      <c r="DO84" s="109">
        <f t="shared" si="318"/>
        <v>2</v>
      </c>
      <c r="DP84" s="109">
        <f t="shared" si="319"/>
        <v>0</v>
      </c>
      <c r="DQ84" s="109">
        <f t="shared" si="320"/>
        <v>23</v>
      </c>
      <c r="DR84" s="110">
        <f t="shared" si="321"/>
        <v>23</v>
      </c>
    </row>
    <row r="85" spans="1:122">
      <c r="A85" s="99" t="s">
        <v>90</v>
      </c>
      <c r="B85" s="100" t="str">
        <f>DANE!B86</f>
        <v>36RA</v>
      </c>
      <c r="C85" s="106">
        <f>DANE!H86</f>
        <v>43495</v>
      </c>
      <c r="D85" s="95">
        <v>2</v>
      </c>
      <c r="E85" s="95">
        <v>1</v>
      </c>
      <c r="F85" s="95">
        <v>1</v>
      </c>
      <c r="G85" s="95">
        <v>1</v>
      </c>
      <c r="H85" s="95">
        <v>1</v>
      </c>
      <c r="I85" s="95">
        <v>1</v>
      </c>
      <c r="J85" s="95">
        <v>3</v>
      </c>
      <c r="K85" s="95">
        <v>3</v>
      </c>
      <c r="L85" s="95">
        <v>1</v>
      </c>
      <c r="M85" s="95">
        <v>1</v>
      </c>
      <c r="N85" s="95">
        <v>0</v>
      </c>
      <c r="O85" s="95">
        <v>0</v>
      </c>
      <c r="P85" s="95">
        <v>0</v>
      </c>
      <c r="Q85" s="107">
        <v>13</v>
      </c>
      <c r="R85" s="108">
        <f t="shared" si="322"/>
        <v>2</v>
      </c>
      <c r="S85" s="109">
        <f t="shared" si="323"/>
        <v>3</v>
      </c>
      <c r="T85" s="109">
        <f t="shared" si="324"/>
        <v>3</v>
      </c>
      <c r="U85" s="109">
        <f t="shared" si="325"/>
        <v>3</v>
      </c>
      <c r="V85" s="109">
        <f t="shared" si="326"/>
        <v>3</v>
      </c>
      <c r="W85" s="109">
        <f t="shared" si="327"/>
        <v>3</v>
      </c>
      <c r="X85" s="109">
        <f t="shared" si="328"/>
        <v>3</v>
      </c>
      <c r="Y85" s="109">
        <f t="shared" si="329"/>
        <v>3</v>
      </c>
      <c r="Z85" s="109">
        <f t="shared" si="330"/>
        <v>3</v>
      </c>
      <c r="AA85" s="109">
        <f t="shared" si="331"/>
        <v>3</v>
      </c>
      <c r="AB85" s="109">
        <f t="shared" si="332"/>
        <v>4</v>
      </c>
      <c r="AC85" s="109">
        <f t="shared" si="333"/>
        <v>4</v>
      </c>
      <c r="AD85" s="109">
        <f t="shared" si="334"/>
        <v>4</v>
      </c>
      <c r="AE85" s="109">
        <f t="shared" si="335"/>
        <v>41</v>
      </c>
      <c r="AF85" s="110">
        <f t="shared" si="336"/>
        <v>41</v>
      </c>
      <c r="AG85" s="96">
        <f>DANE!AY86</f>
        <v>43523</v>
      </c>
      <c r="AH85" s="95">
        <v>2</v>
      </c>
      <c r="AI85" s="95">
        <v>2</v>
      </c>
      <c r="AJ85" s="95">
        <v>2</v>
      </c>
      <c r="AK85" s="95">
        <v>2</v>
      </c>
      <c r="AL85" s="95">
        <v>2</v>
      </c>
      <c r="AM85" s="95">
        <v>2</v>
      </c>
      <c r="AN85" s="95">
        <v>2</v>
      </c>
      <c r="AO85" s="95">
        <v>3</v>
      </c>
      <c r="AP85" s="95">
        <v>3</v>
      </c>
      <c r="AQ85" s="95">
        <v>2</v>
      </c>
      <c r="AR85" s="95">
        <v>1</v>
      </c>
      <c r="AS85" s="95">
        <v>1</v>
      </c>
      <c r="AT85" s="95">
        <v>2</v>
      </c>
      <c r="AU85" s="107">
        <v>13</v>
      </c>
      <c r="AV85" s="108">
        <f t="shared" si="337"/>
        <v>2</v>
      </c>
      <c r="AW85" s="109">
        <f t="shared" si="338"/>
        <v>2</v>
      </c>
      <c r="AX85" s="109">
        <f t="shared" si="339"/>
        <v>2</v>
      </c>
      <c r="AY85" s="109">
        <f t="shared" si="340"/>
        <v>2</v>
      </c>
      <c r="AZ85" s="109">
        <f t="shared" si="341"/>
        <v>2</v>
      </c>
      <c r="BA85" s="109">
        <f t="shared" si="342"/>
        <v>2</v>
      </c>
      <c r="BB85" s="109">
        <f t="shared" si="343"/>
        <v>2</v>
      </c>
      <c r="BC85" s="109">
        <f t="shared" si="344"/>
        <v>3</v>
      </c>
      <c r="BD85" s="109">
        <f t="shared" si="345"/>
        <v>1</v>
      </c>
      <c r="BE85" s="109">
        <f t="shared" si="346"/>
        <v>2</v>
      </c>
      <c r="BF85" s="109">
        <f t="shared" si="347"/>
        <v>3</v>
      </c>
      <c r="BG85" s="109">
        <f t="shared" si="348"/>
        <v>3</v>
      </c>
      <c r="BH85" s="109">
        <f t="shared" si="349"/>
        <v>2</v>
      </c>
      <c r="BI85" s="109">
        <f t="shared" si="350"/>
        <v>28</v>
      </c>
      <c r="BJ85" s="110">
        <f t="shared" si="351"/>
        <v>28</v>
      </c>
      <c r="BK85" s="96">
        <f>DANE!CF86</f>
        <v>43579</v>
      </c>
      <c r="BL85" s="95">
        <v>3</v>
      </c>
      <c r="BM85" s="95">
        <v>3</v>
      </c>
      <c r="BN85" s="95">
        <v>3</v>
      </c>
      <c r="BO85" s="95">
        <v>3</v>
      </c>
      <c r="BP85" s="95">
        <v>3</v>
      </c>
      <c r="BQ85" s="95">
        <v>3</v>
      </c>
      <c r="BR85" s="95">
        <v>1</v>
      </c>
      <c r="BS85" s="95">
        <v>2</v>
      </c>
      <c r="BT85" s="95">
        <v>3</v>
      </c>
      <c r="BU85" s="95">
        <v>2</v>
      </c>
      <c r="BV85" s="95">
        <v>2</v>
      </c>
      <c r="BW85" s="95">
        <v>3</v>
      </c>
      <c r="BX85" s="95">
        <v>3</v>
      </c>
      <c r="BY85" s="107">
        <v>13</v>
      </c>
      <c r="BZ85" s="108">
        <f t="shared" si="292"/>
        <v>1</v>
      </c>
      <c r="CA85" s="109">
        <f t="shared" si="293"/>
        <v>1</v>
      </c>
      <c r="CB85" s="109">
        <f t="shared" si="294"/>
        <v>1</v>
      </c>
      <c r="CC85" s="109">
        <f t="shared" si="295"/>
        <v>1</v>
      </c>
      <c r="CD85" s="109">
        <f t="shared" si="296"/>
        <v>1</v>
      </c>
      <c r="CE85" s="109">
        <f t="shared" si="297"/>
        <v>1</v>
      </c>
      <c r="CF85" s="109">
        <f t="shared" si="298"/>
        <v>1</v>
      </c>
      <c r="CG85" s="109">
        <f t="shared" si="299"/>
        <v>2</v>
      </c>
      <c r="CH85" s="109">
        <f t="shared" si="300"/>
        <v>1</v>
      </c>
      <c r="CI85" s="109">
        <f t="shared" si="301"/>
        <v>2</v>
      </c>
      <c r="CJ85" s="109">
        <f t="shared" si="302"/>
        <v>2</v>
      </c>
      <c r="CK85" s="109">
        <f t="shared" si="303"/>
        <v>1</v>
      </c>
      <c r="CL85" s="109">
        <f t="shared" si="304"/>
        <v>1</v>
      </c>
      <c r="CM85" s="109">
        <f t="shared" si="305"/>
        <v>16</v>
      </c>
      <c r="CN85" s="110">
        <f t="shared" si="306"/>
        <v>16</v>
      </c>
      <c r="CO85" s="96">
        <f>DANE!DM86</f>
        <v>43620</v>
      </c>
      <c r="CP85" s="95">
        <v>4</v>
      </c>
      <c r="CQ85" s="95">
        <v>4</v>
      </c>
      <c r="CR85" s="95">
        <v>4</v>
      </c>
      <c r="CS85" s="95">
        <v>4</v>
      </c>
      <c r="CT85" s="95">
        <v>4</v>
      </c>
      <c r="CU85" s="95">
        <v>4</v>
      </c>
      <c r="CV85" s="95">
        <v>0</v>
      </c>
      <c r="CW85" s="95">
        <v>1</v>
      </c>
      <c r="CX85" s="95">
        <v>4</v>
      </c>
      <c r="CY85" s="95">
        <v>3</v>
      </c>
      <c r="CZ85" s="95">
        <v>3</v>
      </c>
      <c r="DA85" s="95">
        <v>4</v>
      </c>
      <c r="DB85" s="95">
        <v>4</v>
      </c>
      <c r="DC85" s="107">
        <v>13</v>
      </c>
      <c r="DD85" s="108">
        <f t="shared" si="307"/>
        <v>0</v>
      </c>
      <c r="DE85" s="109">
        <f t="shared" si="308"/>
        <v>0</v>
      </c>
      <c r="DF85" s="109">
        <f t="shared" si="309"/>
        <v>0</v>
      </c>
      <c r="DG85" s="109">
        <f t="shared" si="310"/>
        <v>0</v>
      </c>
      <c r="DH85" s="109">
        <f t="shared" si="311"/>
        <v>0</v>
      </c>
      <c r="DI85" s="109">
        <f t="shared" si="312"/>
        <v>0</v>
      </c>
      <c r="DJ85" s="109">
        <f t="shared" si="313"/>
        <v>0</v>
      </c>
      <c r="DK85" s="109">
        <f t="shared" si="314"/>
        <v>1</v>
      </c>
      <c r="DL85" s="109">
        <f t="shared" si="315"/>
        <v>0</v>
      </c>
      <c r="DM85" s="109">
        <f t="shared" si="316"/>
        <v>1</v>
      </c>
      <c r="DN85" s="109">
        <f t="shared" si="317"/>
        <v>1</v>
      </c>
      <c r="DO85" s="109">
        <f t="shared" si="318"/>
        <v>0</v>
      </c>
      <c r="DP85" s="109">
        <f t="shared" si="319"/>
        <v>0</v>
      </c>
      <c r="DQ85" s="109">
        <f t="shared" si="320"/>
        <v>3</v>
      </c>
      <c r="DR85" s="110">
        <f t="shared" si="321"/>
        <v>3</v>
      </c>
    </row>
    <row r="86" spans="1:122">
      <c r="A86" s="99" t="s">
        <v>91</v>
      </c>
      <c r="B86" s="100" t="str">
        <f>DANE!B87</f>
        <v>88KH</v>
      </c>
      <c r="C86" s="106">
        <f>DANE!H87</f>
        <v>43731</v>
      </c>
      <c r="D86" s="95">
        <v>2</v>
      </c>
      <c r="E86" s="95">
        <v>3</v>
      </c>
      <c r="F86" s="95">
        <v>2</v>
      </c>
      <c r="G86" s="95">
        <v>3</v>
      </c>
      <c r="H86" s="95">
        <v>2</v>
      </c>
      <c r="I86" s="95">
        <v>2</v>
      </c>
      <c r="J86" s="95">
        <v>2</v>
      </c>
      <c r="K86" s="95">
        <v>2</v>
      </c>
      <c r="L86" s="95">
        <v>3</v>
      </c>
      <c r="M86" s="95">
        <v>1</v>
      </c>
      <c r="N86" s="95">
        <v>2</v>
      </c>
      <c r="O86" s="95">
        <v>3</v>
      </c>
      <c r="P86" s="95">
        <v>3</v>
      </c>
      <c r="Q86" s="107">
        <v>13</v>
      </c>
      <c r="R86" s="108">
        <f t="shared" si="322"/>
        <v>2</v>
      </c>
      <c r="S86" s="109">
        <f t="shared" si="323"/>
        <v>1</v>
      </c>
      <c r="T86" s="109">
        <f t="shared" si="324"/>
        <v>2</v>
      </c>
      <c r="U86" s="109">
        <f t="shared" si="325"/>
        <v>1</v>
      </c>
      <c r="V86" s="109">
        <f t="shared" si="326"/>
        <v>2</v>
      </c>
      <c r="W86" s="109">
        <f t="shared" si="327"/>
        <v>2</v>
      </c>
      <c r="X86" s="109">
        <f t="shared" si="328"/>
        <v>2</v>
      </c>
      <c r="Y86" s="109">
        <f t="shared" si="329"/>
        <v>2</v>
      </c>
      <c r="Z86" s="109">
        <f t="shared" si="330"/>
        <v>1</v>
      </c>
      <c r="AA86" s="109">
        <f t="shared" si="331"/>
        <v>3</v>
      </c>
      <c r="AB86" s="109">
        <f t="shared" si="332"/>
        <v>2</v>
      </c>
      <c r="AC86" s="109">
        <f t="shared" si="333"/>
        <v>1</v>
      </c>
      <c r="AD86" s="109">
        <f t="shared" si="334"/>
        <v>1</v>
      </c>
      <c r="AE86" s="109">
        <f t="shared" si="335"/>
        <v>22</v>
      </c>
      <c r="AF86" s="110">
        <f t="shared" si="336"/>
        <v>22</v>
      </c>
      <c r="AG86" s="96">
        <f>DANE!AY87</f>
        <v>43769</v>
      </c>
      <c r="AH86" s="95">
        <v>3</v>
      </c>
      <c r="AI86" s="95">
        <v>3</v>
      </c>
      <c r="AJ86" s="95">
        <v>3</v>
      </c>
      <c r="AK86" s="95">
        <v>3</v>
      </c>
      <c r="AL86" s="95">
        <v>3</v>
      </c>
      <c r="AM86" s="95">
        <v>3</v>
      </c>
      <c r="AN86" s="95">
        <v>1</v>
      </c>
      <c r="AO86" s="95">
        <v>2</v>
      </c>
      <c r="AP86" s="95">
        <v>3</v>
      </c>
      <c r="AQ86" s="95">
        <v>1</v>
      </c>
      <c r="AR86" s="95">
        <v>2</v>
      </c>
      <c r="AS86" s="95">
        <v>3</v>
      </c>
      <c r="AT86" s="95">
        <v>3</v>
      </c>
      <c r="AU86" s="107">
        <v>13</v>
      </c>
      <c r="AV86" s="108">
        <f t="shared" si="337"/>
        <v>1</v>
      </c>
      <c r="AW86" s="109">
        <f t="shared" si="338"/>
        <v>1</v>
      </c>
      <c r="AX86" s="109">
        <f t="shared" si="339"/>
        <v>1</v>
      </c>
      <c r="AY86" s="109">
        <f t="shared" si="340"/>
        <v>1</v>
      </c>
      <c r="AZ86" s="109">
        <f t="shared" si="341"/>
        <v>1</v>
      </c>
      <c r="BA86" s="109">
        <f t="shared" si="342"/>
        <v>1</v>
      </c>
      <c r="BB86" s="109">
        <f t="shared" si="343"/>
        <v>1</v>
      </c>
      <c r="BC86" s="109">
        <f t="shared" si="344"/>
        <v>2</v>
      </c>
      <c r="BD86" s="109">
        <f t="shared" si="345"/>
        <v>1</v>
      </c>
      <c r="BE86" s="109">
        <f t="shared" si="346"/>
        <v>3</v>
      </c>
      <c r="BF86" s="109">
        <f t="shared" si="347"/>
        <v>2</v>
      </c>
      <c r="BG86" s="109">
        <f t="shared" si="348"/>
        <v>1</v>
      </c>
      <c r="BH86" s="109">
        <f t="shared" si="349"/>
        <v>1</v>
      </c>
      <c r="BI86" s="109">
        <f t="shared" si="350"/>
        <v>17</v>
      </c>
      <c r="BJ86" s="110">
        <f t="shared" si="351"/>
        <v>17</v>
      </c>
      <c r="BK86" s="96">
        <f>DANE!CF87</f>
        <v>43826</v>
      </c>
      <c r="BL86" s="95">
        <v>3</v>
      </c>
      <c r="BM86" s="95">
        <v>3</v>
      </c>
      <c r="BN86" s="95">
        <v>3</v>
      </c>
      <c r="BO86" s="95">
        <v>4</v>
      </c>
      <c r="BP86" s="95">
        <v>3</v>
      </c>
      <c r="BQ86" s="95">
        <v>3</v>
      </c>
      <c r="BR86" s="95">
        <v>1</v>
      </c>
      <c r="BS86" s="95">
        <v>1</v>
      </c>
      <c r="BT86" s="95">
        <v>4</v>
      </c>
      <c r="BU86" s="95">
        <v>2</v>
      </c>
      <c r="BV86" s="95">
        <v>3</v>
      </c>
      <c r="BW86" s="95">
        <v>4</v>
      </c>
      <c r="BX86" s="95">
        <v>4</v>
      </c>
      <c r="BY86" s="107">
        <v>13</v>
      </c>
      <c r="BZ86" s="108">
        <f t="shared" si="292"/>
        <v>1</v>
      </c>
      <c r="CA86" s="109">
        <f t="shared" si="293"/>
        <v>1</v>
      </c>
      <c r="CB86" s="109">
        <f t="shared" si="294"/>
        <v>1</v>
      </c>
      <c r="CC86" s="109">
        <f t="shared" si="295"/>
        <v>0</v>
      </c>
      <c r="CD86" s="109">
        <f t="shared" si="296"/>
        <v>1</v>
      </c>
      <c r="CE86" s="109">
        <f t="shared" si="297"/>
        <v>1</v>
      </c>
      <c r="CF86" s="109">
        <f t="shared" si="298"/>
        <v>1</v>
      </c>
      <c r="CG86" s="109">
        <f t="shared" si="299"/>
        <v>1</v>
      </c>
      <c r="CH86" s="109">
        <f t="shared" si="300"/>
        <v>0</v>
      </c>
      <c r="CI86" s="109">
        <f t="shared" si="301"/>
        <v>2</v>
      </c>
      <c r="CJ86" s="109">
        <f t="shared" si="302"/>
        <v>1</v>
      </c>
      <c r="CK86" s="109">
        <f t="shared" si="303"/>
        <v>0</v>
      </c>
      <c r="CL86" s="109">
        <f t="shared" si="304"/>
        <v>0</v>
      </c>
      <c r="CM86" s="109">
        <f t="shared" si="305"/>
        <v>10</v>
      </c>
      <c r="CN86" s="110">
        <f t="shared" si="306"/>
        <v>10</v>
      </c>
      <c r="CO86" s="96">
        <f>DANE!DM87</f>
        <v>43882</v>
      </c>
      <c r="CP86" s="95">
        <v>4</v>
      </c>
      <c r="CQ86" s="95">
        <v>4</v>
      </c>
      <c r="CR86" s="95">
        <v>3</v>
      </c>
      <c r="CS86" s="95">
        <v>4</v>
      </c>
      <c r="CT86" s="95">
        <v>3</v>
      </c>
      <c r="CU86" s="95">
        <v>3</v>
      </c>
      <c r="CV86" s="95">
        <v>0</v>
      </c>
      <c r="CW86" s="95">
        <v>1</v>
      </c>
      <c r="CX86" s="95">
        <v>4</v>
      </c>
      <c r="CY86" s="95">
        <v>3</v>
      </c>
      <c r="CZ86" s="95">
        <v>3</v>
      </c>
      <c r="DA86" s="95">
        <v>4</v>
      </c>
      <c r="DB86" s="95">
        <v>4</v>
      </c>
      <c r="DC86" s="107">
        <v>13</v>
      </c>
      <c r="DD86" s="108">
        <f t="shared" si="307"/>
        <v>0</v>
      </c>
      <c r="DE86" s="109">
        <f t="shared" si="308"/>
        <v>0</v>
      </c>
      <c r="DF86" s="109">
        <f t="shared" si="309"/>
        <v>1</v>
      </c>
      <c r="DG86" s="109">
        <f t="shared" si="310"/>
        <v>0</v>
      </c>
      <c r="DH86" s="109">
        <f t="shared" si="311"/>
        <v>1</v>
      </c>
      <c r="DI86" s="109">
        <f t="shared" si="312"/>
        <v>1</v>
      </c>
      <c r="DJ86" s="109">
        <f t="shared" si="313"/>
        <v>0</v>
      </c>
      <c r="DK86" s="109">
        <f t="shared" si="314"/>
        <v>1</v>
      </c>
      <c r="DL86" s="109">
        <f t="shared" si="315"/>
        <v>0</v>
      </c>
      <c r="DM86" s="109">
        <f t="shared" si="316"/>
        <v>1</v>
      </c>
      <c r="DN86" s="109">
        <f t="shared" si="317"/>
        <v>1</v>
      </c>
      <c r="DO86" s="109">
        <f t="shared" si="318"/>
        <v>0</v>
      </c>
      <c r="DP86" s="109">
        <f t="shared" si="319"/>
        <v>0</v>
      </c>
      <c r="DQ86" s="109">
        <f t="shared" si="320"/>
        <v>6</v>
      </c>
      <c r="DR86" s="110">
        <f t="shared" si="321"/>
        <v>6</v>
      </c>
    </row>
    <row r="87" spans="1:122">
      <c r="A87" s="99" t="s">
        <v>92</v>
      </c>
      <c r="B87" s="100" t="str">
        <f>DANE!B88</f>
        <v>89PR</v>
      </c>
      <c r="C87" s="106">
        <f>DANE!H88</f>
        <v>43738</v>
      </c>
      <c r="D87" s="95">
        <v>2</v>
      </c>
      <c r="E87" s="95">
        <v>2</v>
      </c>
      <c r="F87" s="95">
        <v>1</v>
      </c>
      <c r="G87" s="95">
        <v>2</v>
      </c>
      <c r="H87" s="95">
        <v>1</v>
      </c>
      <c r="I87" s="95">
        <v>1</v>
      </c>
      <c r="J87" s="95">
        <v>2</v>
      </c>
      <c r="K87" s="95">
        <v>2</v>
      </c>
      <c r="L87" s="95">
        <v>2</v>
      </c>
      <c r="M87" s="95">
        <v>1</v>
      </c>
      <c r="N87" s="95">
        <v>2</v>
      </c>
      <c r="O87" s="95">
        <v>2</v>
      </c>
      <c r="P87" s="95">
        <v>2</v>
      </c>
      <c r="Q87" s="107">
        <v>13</v>
      </c>
      <c r="R87" s="108">
        <f t="shared" si="322"/>
        <v>2</v>
      </c>
      <c r="S87" s="109">
        <f t="shared" si="323"/>
        <v>2</v>
      </c>
      <c r="T87" s="109">
        <f t="shared" si="324"/>
        <v>3</v>
      </c>
      <c r="U87" s="109">
        <f t="shared" si="325"/>
        <v>2</v>
      </c>
      <c r="V87" s="109">
        <f t="shared" si="326"/>
        <v>3</v>
      </c>
      <c r="W87" s="109">
        <f t="shared" si="327"/>
        <v>3</v>
      </c>
      <c r="X87" s="109">
        <f t="shared" si="328"/>
        <v>2</v>
      </c>
      <c r="Y87" s="109">
        <f t="shared" si="329"/>
        <v>2</v>
      </c>
      <c r="Z87" s="109">
        <f t="shared" si="330"/>
        <v>2</v>
      </c>
      <c r="AA87" s="109">
        <f t="shared" si="331"/>
        <v>3</v>
      </c>
      <c r="AB87" s="109">
        <f t="shared" si="332"/>
        <v>2</v>
      </c>
      <c r="AC87" s="109">
        <f t="shared" si="333"/>
        <v>2</v>
      </c>
      <c r="AD87" s="109">
        <f t="shared" si="334"/>
        <v>2</v>
      </c>
      <c r="AE87" s="109">
        <f t="shared" si="335"/>
        <v>30</v>
      </c>
      <c r="AF87" s="110">
        <f t="shared" si="336"/>
        <v>30</v>
      </c>
      <c r="AG87" s="96">
        <f>DANE!AY88</f>
        <v>43760</v>
      </c>
      <c r="AH87" s="95">
        <v>2</v>
      </c>
      <c r="AI87" s="95">
        <v>2</v>
      </c>
      <c r="AJ87" s="95">
        <v>2</v>
      </c>
      <c r="AK87" s="95">
        <v>3</v>
      </c>
      <c r="AL87" s="95">
        <v>2</v>
      </c>
      <c r="AM87" s="95">
        <v>2</v>
      </c>
      <c r="AN87" s="95">
        <v>2</v>
      </c>
      <c r="AO87" s="95">
        <v>2</v>
      </c>
      <c r="AP87" s="95">
        <v>3</v>
      </c>
      <c r="AQ87" s="95">
        <v>1</v>
      </c>
      <c r="AR87" s="95">
        <v>2</v>
      </c>
      <c r="AS87" s="95">
        <v>2</v>
      </c>
      <c r="AT87" s="95">
        <v>2</v>
      </c>
      <c r="AU87" s="107">
        <v>13</v>
      </c>
      <c r="AV87" s="108">
        <f t="shared" si="337"/>
        <v>2</v>
      </c>
      <c r="AW87" s="109">
        <f t="shared" si="338"/>
        <v>2</v>
      </c>
      <c r="AX87" s="109">
        <f t="shared" si="339"/>
        <v>2</v>
      </c>
      <c r="AY87" s="109">
        <f t="shared" si="340"/>
        <v>1</v>
      </c>
      <c r="AZ87" s="109">
        <f t="shared" si="341"/>
        <v>2</v>
      </c>
      <c r="BA87" s="109">
        <f t="shared" si="342"/>
        <v>2</v>
      </c>
      <c r="BB87" s="109">
        <f t="shared" si="343"/>
        <v>2</v>
      </c>
      <c r="BC87" s="109">
        <f t="shared" si="344"/>
        <v>2</v>
      </c>
      <c r="BD87" s="109">
        <f t="shared" si="345"/>
        <v>1</v>
      </c>
      <c r="BE87" s="109">
        <f t="shared" si="346"/>
        <v>3</v>
      </c>
      <c r="BF87" s="109">
        <f t="shared" si="347"/>
        <v>2</v>
      </c>
      <c r="BG87" s="109">
        <f t="shared" si="348"/>
        <v>2</v>
      </c>
      <c r="BH87" s="109">
        <f t="shared" si="349"/>
        <v>2</v>
      </c>
      <c r="BI87" s="109">
        <f t="shared" si="350"/>
        <v>25</v>
      </c>
      <c r="BJ87" s="110">
        <f t="shared" si="351"/>
        <v>25</v>
      </c>
      <c r="BK87" s="96">
        <f>DANE!CF88</f>
        <v>43802</v>
      </c>
      <c r="BL87" s="95">
        <v>3</v>
      </c>
      <c r="BM87" s="95">
        <v>3</v>
      </c>
      <c r="BN87" s="95">
        <v>2</v>
      </c>
      <c r="BO87" s="95">
        <v>3</v>
      </c>
      <c r="BP87" s="95">
        <v>2</v>
      </c>
      <c r="BQ87" s="95">
        <v>2</v>
      </c>
      <c r="BR87" s="95">
        <v>2</v>
      </c>
      <c r="BS87" s="95">
        <v>2</v>
      </c>
      <c r="BT87" s="95">
        <v>3</v>
      </c>
      <c r="BU87" s="95">
        <v>2</v>
      </c>
      <c r="BV87" s="95">
        <v>2</v>
      </c>
      <c r="BW87" s="95">
        <v>2</v>
      </c>
      <c r="BX87" s="95">
        <v>3</v>
      </c>
      <c r="BY87" s="107">
        <v>13</v>
      </c>
      <c r="BZ87" s="108">
        <f t="shared" si="292"/>
        <v>1</v>
      </c>
      <c r="CA87" s="109">
        <f t="shared" si="293"/>
        <v>1</v>
      </c>
      <c r="CB87" s="109">
        <f t="shared" si="294"/>
        <v>2</v>
      </c>
      <c r="CC87" s="109">
        <f t="shared" si="295"/>
        <v>1</v>
      </c>
      <c r="CD87" s="109">
        <f t="shared" si="296"/>
        <v>2</v>
      </c>
      <c r="CE87" s="109">
        <f t="shared" si="297"/>
        <v>2</v>
      </c>
      <c r="CF87" s="109">
        <f t="shared" si="298"/>
        <v>2</v>
      </c>
      <c r="CG87" s="109">
        <f t="shared" si="299"/>
        <v>2</v>
      </c>
      <c r="CH87" s="109">
        <f t="shared" si="300"/>
        <v>1</v>
      </c>
      <c r="CI87" s="109">
        <f t="shared" si="301"/>
        <v>2</v>
      </c>
      <c r="CJ87" s="109">
        <f t="shared" si="302"/>
        <v>2</v>
      </c>
      <c r="CK87" s="109">
        <f t="shared" si="303"/>
        <v>2</v>
      </c>
      <c r="CL87" s="109">
        <f t="shared" si="304"/>
        <v>1</v>
      </c>
      <c r="CM87" s="109">
        <f t="shared" si="305"/>
        <v>21</v>
      </c>
      <c r="CN87" s="110">
        <f t="shared" si="306"/>
        <v>21</v>
      </c>
      <c r="CO87" s="96">
        <f>DANE!DM88</f>
        <v>43847</v>
      </c>
      <c r="CP87" s="95">
        <v>4</v>
      </c>
      <c r="CQ87" s="95">
        <v>4</v>
      </c>
      <c r="CR87" s="95">
        <v>3</v>
      </c>
      <c r="CS87" s="95">
        <v>4</v>
      </c>
      <c r="CT87" s="95">
        <v>3</v>
      </c>
      <c r="CU87" s="95">
        <v>3</v>
      </c>
      <c r="CV87" s="95">
        <v>1</v>
      </c>
      <c r="CW87" s="95">
        <v>2</v>
      </c>
      <c r="CX87" s="95">
        <v>3</v>
      </c>
      <c r="CY87" s="95">
        <v>3</v>
      </c>
      <c r="CZ87" s="95">
        <v>2</v>
      </c>
      <c r="DA87" s="95">
        <v>4</v>
      </c>
      <c r="DB87" s="95">
        <v>4</v>
      </c>
      <c r="DC87" s="107">
        <v>13</v>
      </c>
      <c r="DD87" s="108">
        <f t="shared" si="307"/>
        <v>0</v>
      </c>
      <c r="DE87" s="109">
        <f t="shared" si="308"/>
        <v>0</v>
      </c>
      <c r="DF87" s="109">
        <f t="shared" si="309"/>
        <v>1</v>
      </c>
      <c r="DG87" s="109">
        <f t="shared" si="310"/>
        <v>0</v>
      </c>
      <c r="DH87" s="109">
        <f t="shared" si="311"/>
        <v>1</v>
      </c>
      <c r="DI87" s="109">
        <f t="shared" si="312"/>
        <v>1</v>
      </c>
      <c r="DJ87" s="109">
        <f t="shared" si="313"/>
        <v>1</v>
      </c>
      <c r="DK87" s="109">
        <f t="shared" si="314"/>
        <v>2</v>
      </c>
      <c r="DL87" s="109">
        <f t="shared" si="315"/>
        <v>1</v>
      </c>
      <c r="DM87" s="109">
        <f t="shared" si="316"/>
        <v>1</v>
      </c>
      <c r="DN87" s="109">
        <f t="shared" si="317"/>
        <v>2</v>
      </c>
      <c r="DO87" s="109">
        <f t="shared" si="318"/>
        <v>0</v>
      </c>
      <c r="DP87" s="109">
        <f t="shared" si="319"/>
        <v>0</v>
      </c>
      <c r="DQ87" s="109">
        <f t="shared" si="320"/>
        <v>10</v>
      </c>
      <c r="DR87" s="110">
        <f t="shared" si="321"/>
        <v>10</v>
      </c>
    </row>
    <row r="88" spans="1:122">
      <c r="A88" s="99" t="s">
        <v>93</v>
      </c>
      <c r="B88" s="100" t="str">
        <f>DANE!B89</f>
        <v>91PE</v>
      </c>
      <c r="C88" s="106">
        <f>DANE!H89</f>
        <v>43515</v>
      </c>
      <c r="D88" s="95">
        <v>0</v>
      </c>
      <c r="E88" s="95">
        <v>0</v>
      </c>
      <c r="F88" s="95">
        <v>0</v>
      </c>
      <c r="G88" s="95">
        <v>0</v>
      </c>
      <c r="H88" s="95">
        <v>0</v>
      </c>
      <c r="I88" s="95">
        <v>0</v>
      </c>
      <c r="J88" s="95">
        <v>3</v>
      </c>
      <c r="K88" s="95">
        <v>3</v>
      </c>
      <c r="L88" s="95">
        <v>0</v>
      </c>
      <c r="M88" s="95">
        <v>0</v>
      </c>
      <c r="N88" s="95">
        <v>0</v>
      </c>
      <c r="O88" s="95">
        <v>1</v>
      </c>
      <c r="P88" s="95">
        <v>1</v>
      </c>
      <c r="Q88" s="107">
        <v>13</v>
      </c>
      <c r="R88" s="108">
        <f t="shared" si="322"/>
        <v>4</v>
      </c>
      <c r="S88" s="109">
        <f t="shared" si="323"/>
        <v>4</v>
      </c>
      <c r="T88" s="109">
        <f t="shared" si="324"/>
        <v>4</v>
      </c>
      <c r="U88" s="109">
        <f t="shared" si="325"/>
        <v>4</v>
      </c>
      <c r="V88" s="109">
        <f t="shared" si="326"/>
        <v>4</v>
      </c>
      <c r="W88" s="109">
        <f t="shared" si="327"/>
        <v>4</v>
      </c>
      <c r="X88" s="109">
        <f t="shared" si="328"/>
        <v>3</v>
      </c>
      <c r="Y88" s="109">
        <f t="shared" si="329"/>
        <v>3</v>
      </c>
      <c r="Z88" s="109">
        <f t="shared" si="330"/>
        <v>4</v>
      </c>
      <c r="AA88" s="109">
        <f t="shared" si="331"/>
        <v>4</v>
      </c>
      <c r="AB88" s="109">
        <f t="shared" si="332"/>
        <v>4</v>
      </c>
      <c r="AC88" s="109">
        <f t="shared" si="333"/>
        <v>3</v>
      </c>
      <c r="AD88" s="109">
        <f t="shared" si="334"/>
        <v>3</v>
      </c>
      <c r="AE88" s="109">
        <f t="shared" si="335"/>
        <v>48</v>
      </c>
      <c r="AF88" s="110">
        <f t="shared" si="336"/>
        <v>48</v>
      </c>
      <c r="AG88" s="96">
        <f>DANE!AY89</f>
        <v>43536</v>
      </c>
      <c r="AH88" s="95">
        <v>0</v>
      </c>
      <c r="AI88" s="95">
        <v>1</v>
      </c>
      <c r="AJ88" s="95">
        <v>0</v>
      </c>
      <c r="AK88" s="95">
        <v>1</v>
      </c>
      <c r="AL88" s="95">
        <v>0</v>
      </c>
      <c r="AM88" s="95">
        <v>0</v>
      </c>
      <c r="AN88" s="95">
        <v>3</v>
      </c>
      <c r="AO88" s="95">
        <v>3</v>
      </c>
      <c r="AP88" s="95">
        <v>0</v>
      </c>
      <c r="AQ88" s="95">
        <v>0</v>
      </c>
      <c r="AR88" s="95">
        <v>0</v>
      </c>
      <c r="AS88" s="95">
        <v>1</v>
      </c>
      <c r="AT88" s="95">
        <v>1</v>
      </c>
      <c r="AU88" s="107">
        <v>13</v>
      </c>
      <c r="AV88" s="108">
        <f t="shared" si="337"/>
        <v>4</v>
      </c>
      <c r="AW88" s="109">
        <f t="shared" si="338"/>
        <v>3</v>
      </c>
      <c r="AX88" s="109">
        <f t="shared" si="339"/>
        <v>4</v>
      </c>
      <c r="AY88" s="109">
        <f t="shared" si="340"/>
        <v>3</v>
      </c>
      <c r="AZ88" s="109">
        <f t="shared" si="341"/>
        <v>4</v>
      </c>
      <c r="BA88" s="109">
        <f t="shared" si="342"/>
        <v>4</v>
      </c>
      <c r="BB88" s="109">
        <f t="shared" si="343"/>
        <v>3</v>
      </c>
      <c r="BC88" s="109">
        <f t="shared" si="344"/>
        <v>3</v>
      </c>
      <c r="BD88" s="109">
        <f t="shared" si="345"/>
        <v>4</v>
      </c>
      <c r="BE88" s="109">
        <f t="shared" si="346"/>
        <v>4</v>
      </c>
      <c r="BF88" s="109">
        <f t="shared" si="347"/>
        <v>4</v>
      </c>
      <c r="BG88" s="109">
        <f t="shared" si="348"/>
        <v>3</v>
      </c>
      <c r="BH88" s="109">
        <f t="shared" si="349"/>
        <v>3</v>
      </c>
      <c r="BI88" s="109">
        <f t="shared" si="350"/>
        <v>46</v>
      </c>
      <c r="BJ88" s="110">
        <f t="shared" si="351"/>
        <v>46</v>
      </c>
      <c r="BK88" s="96">
        <f>DANE!CF89</f>
        <v>43597</v>
      </c>
      <c r="BL88" s="95">
        <v>2</v>
      </c>
      <c r="BM88" s="95">
        <v>2</v>
      </c>
      <c r="BN88" s="95">
        <v>1</v>
      </c>
      <c r="BO88" s="95">
        <v>2</v>
      </c>
      <c r="BP88" s="95">
        <v>2</v>
      </c>
      <c r="BQ88" s="95">
        <v>2</v>
      </c>
      <c r="BR88" s="95">
        <v>3</v>
      </c>
      <c r="BS88" s="95">
        <v>3</v>
      </c>
      <c r="BT88" s="95">
        <v>2</v>
      </c>
      <c r="BU88" s="95">
        <v>2</v>
      </c>
      <c r="BV88" s="95">
        <v>1</v>
      </c>
      <c r="BW88" s="95">
        <v>3</v>
      </c>
      <c r="BX88" s="95">
        <v>3</v>
      </c>
      <c r="BY88" s="107">
        <v>13</v>
      </c>
      <c r="BZ88" s="108">
        <f t="shared" si="292"/>
        <v>2</v>
      </c>
      <c r="CA88" s="109">
        <f t="shared" si="293"/>
        <v>2</v>
      </c>
      <c r="CB88" s="109">
        <f t="shared" si="294"/>
        <v>3</v>
      </c>
      <c r="CC88" s="109">
        <f t="shared" si="295"/>
        <v>2</v>
      </c>
      <c r="CD88" s="109">
        <f t="shared" si="296"/>
        <v>2</v>
      </c>
      <c r="CE88" s="109">
        <f t="shared" si="297"/>
        <v>2</v>
      </c>
      <c r="CF88" s="109">
        <f t="shared" si="298"/>
        <v>3</v>
      </c>
      <c r="CG88" s="109">
        <f t="shared" si="299"/>
        <v>3</v>
      </c>
      <c r="CH88" s="109">
        <f t="shared" si="300"/>
        <v>2</v>
      </c>
      <c r="CI88" s="109">
        <f t="shared" si="301"/>
        <v>2</v>
      </c>
      <c r="CJ88" s="109">
        <f t="shared" si="302"/>
        <v>3</v>
      </c>
      <c r="CK88" s="109">
        <f t="shared" si="303"/>
        <v>1</v>
      </c>
      <c r="CL88" s="109">
        <f t="shared" si="304"/>
        <v>1</v>
      </c>
      <c r="CM88" s="109">
        <f t="shared" si="305"/>
        <v>28</v>
      </c>
      <c r="CN88" s="110">
        <f t="shared" si="306"/>
        <v>28</v>
      </c>
      <c r="CO88" s="96">
        <f>DANE!DM89</f>
        <v>43648</v>
      </c>
      <c r="CP88" s="95">
        <v>3</v>
      </c>
      <c r="CQ88" s="95">
        <v>3</v>
      </c>
      <c r="CR88" s="95">
        <v>3</v>
      </c>
      <c r="CS88" s="95">
        <v>4</v>
      </c>
      <c r="CT88" s="95">
        <v>2</v>
      </c>
      <c r="CU88" s="95">
        <v>2</v>
      </c>
      <c r="CV88" s="95">
        <v>1</v>
      </c>
      <c r="CW88" s="95">
        <v>2</v>
      </c>
      <c r="CX88" s="95">
        <v>2</v>
      </c>
      <c r="CY88" s="95">
        <v>2</v>
      </c>
      <c r="CZ88" s="95">
        <v>1</v>
      </c>
      <c r="DA88" s="95">
        <v>4</v>
      </c>
      <c r="DB88" s="95">
        <v>4</v>
      </c>
      <c r="DC88" s="107">
        <v>13</v>
      </c>
      <c r="DD88" s="108">
        <f t="shared" si="307"/>
        <v>1</v>
      </c>
      <c r="DE88" s="109">
        <f t="shared" si="308"/>
        <v>1</v>
      </c>
      <c r="DF88" s="109">
        <f t="shared" si="309"/>
        <v>1</v>
      </c>
      <c r="DG88" s="109">
        <f t="shared" si="310"/>
        <v>0</v>
      </c>
      <c r="DH88" s="109">
        <f t="shared" si="311"/>
        <v>2</v>
      </c>
      <c r="DI88" s="109">
        <f t="shared" si="312"/>
        <v>2</v>
      </c>
      <c r="DJ88" s="109">
        <f t="shared" si="313"/>
        <v>1</v>
      </c>
      <c r="DK88" s="109">
        <f t="shared" si="314"/>
        <v>2</v>
      </c>
      <c r="DL88" s="109">
        <f t="shared" si="315"/>
        <v>2</v>
      </c>
      <c r="DM88" s="109">
        <f t="shared" si="316"/>
        <v>2</v>
      </c>
      <c r="DN88" s="109">
        <f t="shared" si="317"/>
        <v>3</v>
      </c>
      <c r="DO88" s="109">
        <f t="shared" si="318"/>
        <v>0</v>
      </c>
      <c r="DP88" s="109">
        <f t="shared" si="319"/>
        <v>0</v>
      </c>
      <c r="DQ88" s="109">
        <f t="shared" si="320"/>
        <v>17</v>
      </c>
      <c r="DR88" s="110">
        <f t="shared" si="321"/>
        <v>17</v>
      </c>
    </row>
    <row r="89" spans="1:122">
      <c r="A89" s="99" t="s">
        <v>94</v>
      </c>
      <c r="B89" s="100" t="str">
        <f>DANE!B90</f>
        <v>38SI</v>
      </c>
      <c r="C89" s="106">
        <f>DANE!H90</f>
        <v>43607</v>
      </c>
      <c r="D89" s="95">
        <v>3</v>
      </c>
      <c r="E89" s="95">
        <v>3</v>
      </c>
      <c r="F89" s="95">
        <v>3</v>
      </c>
      <c r="G89" s="95">
        <v>3</v>
      </c>
      <c r="H89" s="95">
        <v>3</v>
      </c>
      <c r="I89" s="95">
        <v>3</v>
      </c>
      <c r="J89" s="95">
        <v>1</v>
      </c>
      <c r="K89" s="95">
        <v>2</v>
      </c>
      <c r="L89" s="95">
        <v>3</v>
      </c>
      <c r="M89" s="95">
        <v>1</v>
      </c>
      <c r="N89" s="95">
        <v>1</v>
      </c>
      <c r="O89" s="95">
        <v>3</v>
      </c>
      <c r="P89" s="95">
        <v>3</v>
      </c>
      <c r="Q89" s="107">
        <v>13</v>
      </c>
      <c r="R89" s="108">
        <f t="shared" si="322"/>
        <v>1</v>
      </c>
      <c r="S89" s="109">
        <f t="shared" si="323"/>
        <v>1</v>
      </c>
      <c r="T89" s="109">
        <f t="shared" si="324"/>
        <v>1</v>
      </c>
      <c r="U89" s="109">
        <f t="shared" si="325"/>
        <v>1</v>
      </c>
      <c r="V89" s="109">
        <f t="shared" si="326"/>
        <v>1</v>
      </c>
      <c r="W89" s="109">
        <f t="shared" si="327"/>
        <v>1</v>
      </c>
      <c r="X89" s="109">
        <f t="shared" si="328"/>
        <v>1</v>
      </c>
      <c r="Y89" s="109">
        <f t="shared" si="329"/>
        <v>2</v>
      </c>
      <c r="Z89" s="109">
        <f t="shared" si="330"/>
        <v>1</v>
      </c>
      <c r="AA89" s="109">
        <f t="shared" si="331"/>
        <v>3</v>
      </c>
      <c r="AB89" s="109">
        <f t="shared" si="332"/>
        <v>3</v>
      </c>
      <c r="AC89" s="109">
        <f t="shared" si="333"/>
        <v>1</v>
      </c>
      <c r="AD89" s="109">
        <f t="shared" si="334"/>
        <v>1</v>
      </c>
      <c r="AE89" s="109">
        <f t="shared" si="335"/>
        <v>18</v>
      </c>
      <c r="AF89" s="110">
        <f t="shared" si="336"/>
        <v>18</v>
      </c>
      <c r="AG89" s="96">
        <f>DANE!AY90</f>
        <v>43628</v>
      </c>
      <c r="AH89" s="95">
        <v>3</v>
      </c>
      <c r="AI89" s="95">
        <v>4</v>
      </c>
      <c r="AJ89" s="95">
        <v>4</v>
      </c>
      <c r="AK89" s="95">
        <v>3</v>
      </c>
      <c r="AL89" s="95">
        <v>3</v>
      </c>
      <c r="AM89" s="95">
        <v>3</v>
      </c>
      <c r="AN89" s="95">
        <v>1</v>
      </c>
      <c r="AO89" s="95">
        <v>2</v>
      </c>
      <c r="AP89" s="95">
        <v>4</v>
      </c>
      <c r="AQ89" s="95">
        <v>2</v>
      </c>
      <c r="AR89" s="95">
        <v>1</v>
      </c>
      <c r="AS89" s="95">
        <v>4</v>
      </c>
      <c r="AT89" s="95">
        <v>3</v>
      </c>
      <c r="AU89" s="107">
        <v>13</v>
      </c>
      <c r="AV89" s="108">
        <f t="shared" si="337"/>
        <v>1</v>
      </c>
      <c r="AW89" s="109">
        <f t="shared" si="338"/>
        <v>0</v>
      </c>
      <c r="AX89" s="109">
        <f t="shared" si="339"/>
        <v>0</v>
      </c>
      <c r="AY89" s="109">
        <f t="shared" si="340"/>
        <v>1</v>
      </c>
      <c r="AZ89" s="109">
        <f t="shared" si="341"/>
        <v>1</v>
      </c>
      <c r="BA89" s="109">
        <f t="shared" si="342"/>
        <v>1</v>
      </c>
      <c r="BB89" s="109">
        <f t="shared" si="343"/>
        <v>1</v>
      </c>
      <c r="BC89" s="109">
        <f t="shared" si="344"/>
        <v>2</v>
      </c>
      <c r="BD89" s="109">
        <f t="shared" si="345"/>
        <v>0</v>
      </c>
      <c r="BE89" s="109">
        <f t="shared" si="346"/>
        <v>2</v>
      </c>
      <c r="BF89" s="109">
        <f t="shared" si="347"/>
        <v>3</v>
      </c>
      <c r="BG89" s="109">
        <f t="shared" si="348"/>
        <v>0</v>
      </c>
      <c r="BH89" s="109">
        <f t="shared" si="349"/>
        <v>1</v>
      </c>
      <c r="BI89" s="109">
        <f t="shared" si="350"/>
        <v>13</v>
      </c>
      <c r="BJ89" s="110">
        <f t="shared" si="351"/>
        <v>13</v>
      </c>
      <c r="BK89" s="96">
        <f>DANE!CF90</f>
        <v>43664</v>
      </c>
      <c r="BL89" s="95">
        <v>3</v>
      </c>
      <c r="BM89" s="95">
        <v>4</v>
      </c>
      <c r="BN89" s="95">
        <v>4</v>
      </c>
      <c r="BO89" s="95">
        <v>4</v>
      </c>
      <c r="BP89" s="95">
        <v>3</v>
      </c>
      <c r="BQ89" s="95">
        <v>3</v>
      </c>
      <c r="BR89" s="95">
        <v>0</v>
      </c>
      <c r="BS89" s="95">
        <v>1</v>
      </c>
      <c r="BT89" s="95">
        <v>4</v>
      </c>
      <c r="BU89" s="95">
        <v>2</v>
      </c>
      <c r="BV89" s="95">
        <v>2</v>
      </c>
      <c r="BW89" s="95">
        <v>4</v>
      </c>
      <c r="BX89" s="95">
        <v>4</v>
      </c>
      <c r="BY89" s="107">
        <v>13</v>
      </c>
      <c r="BZ89" s="108">
        <f t="shared" ref="BZ89:BZ103" si="364">4-BL89</f>
        <v>1</v>
      </c>
      <c r="CA89" s="109">
        <f t="shared" ref="CA89:CA103" si="365">4-BM89</f>
        <v>0</v>
      </c>
      <c r="CB89" s="109">
        <f t="shared" ref="CB89:CB103" si="366">4-BN89</f>
        <v>0</v>
      </c>
      <c r="CC89" s="109">
        <f t="shared" ref="CC89:CC103" si="367">4-BO89</f>
        <v>0</v>
      </c>
      <c r="CD89" s="109">
        <f t="shared" ref="CD89:CD103" si="368">4-BP89</f>
        <v>1</v>
      </c>
      <c r="CE89" s="109">
        <f t="shared" ref="CE89:CE103" si="369">4-BQ89</f>
        <v>1</v>
      </c>
      <c r="CF89" s="109">
        <f t="shared" ref="CF89:CF103" si="370">BR89</f>
        <v>0</v>
      </c>
      <c r="CG89" s="109">
        <f t="shared" ref="CG89:CG103" si="371">BS89</f>
        <v>1</v>
      </c>
      <c r="CH89" s="109">
        <f t="shared" ref="CH89:CH103" si="372">4-BT89</f>
        <v>0</v>
      </c>
      <c r="CI89" s="109">
        <f t="shared" ref="CI89:CI103" si="373">4-BU89</f>
        <v>2</v>
      </c>
      <c r="CJ89" s="109">
        <f t="shared" ref="CJ89:CJ103" si="374">4-BV89</f>
        <v>2</v>
      </c>
      <c r="CK89" s="109">
        <f t="shared" ref="CK89:CK103" si="375">4-BW89</f>
        <v>0</v>
      </c>
      <c r="CL89" s="109">
        <f t="shared" ref="CL89:CL103" si="376">4-BX89</f>
        <v>0</v>
      </c>
      <c r="CM89" s="109">
        <f t="shared" ref="CM89:CM103" si="377">SUM(BZ89:CL89)</f>
        <v>8</v>
      </c>
      <c r="CN89" s="110">
        <f t="shared" ref="CN89:CN103" si="378">CM89*13/BY89</f>
        <v>8</v>
      </c>
      <c r="CO89" s="96">
        <f>DANE!DM90</f>
        <v>43752</v>
      </c>
      <c r="CP89" s="95">
        <v>4</v>
      </c>
      <c r="CQ89" s="95">
        <v>4</v>
      </c>
      <c r="CR89" s="95">
        <v>4</v>
      </c>
      <c r="CS89" s="95">
        <v>4</v>
      </c>
      <c r="CT89" s="95">
        <v>4</v>
      </c>
      <c r="CU89" s="95">
        <v>4</v>
      </c>
      <c r="CV89" s="95">
        <v>0</v>
      </c>
      <c r="CW89" s="95">
        <v>1</v>
      </c>
      <c r="CX89" s="95">
        <v>4</v>
      </c>
      <c r="CY89" s="95">
        <v>3</v>
      </c>
      <c r="CZ89" s="95">
        <v>2</v>
      </c>
      <c r="DA89" s="95">
        <v>4</v>
      </c>
      <c r="DB89" s="95">
        <v>4</v>
      </c>
      <c r="DC89" s="107">
        <v>13</v>
      </c>
      <c r="DD89" s="108">
        <f t="shared" ref="DD89:DD103" si="379">4-CP89</f>
        <v>0</v>
      </c>
      <c r="DE89" s="109">
        <f t="shared" ref="DE89:DE103" si="380">4-CQ89</f>
        <v>0</v>
      </c>
      <c r="DF89" s="109">
        <f t="shared" ref="DF89:DF103" si="381">4-CR89</f>
        <v>0</v>
      </c>
      <c r="DG89" s="109">
        <f t="shared" ref="DG89:DG103" si="382">4-CS89</f>
        <v>0</v>
      </c>
      <c r="DH89" s="109">
        <f t="shared" ref="DH89:DH103" si="383">4-CT89</f>
        <v>0</v>
      </c>
      <c r="DI89" s="109">
        <f t="shared" ref="DI89:DI103" si="384">4-CU89</f>
        <v>0</v>
      </c>
      <c r="DJ89" s="109">
        <f t="shared" ref="DJ89:DJ103" si="385">CV89</f>
        <v>0</v>
      </c>
      <c r="DK89" s="109">
        <f t="shared" ref="DK89:DK103" si="386">CW89</f>
        <v>1</v>
      </c>
      <c r="DL89" s="109">
        <f t="shared" ref="DL89:DL103" si="387">4-CX89</f>
        <v>0</v>
      </c>
      <c r="DM89" s="109">
        <f t="shared" ref="DM89:DM103" si="388">4-CY89</f>
        <v>1</v>
      </c>
      <c r="DN89" s="109">
        <f t="shared" ref="DN89:DN103" si="389">4-CZ89</f>
        <v>2</v>
      </c>
      <c r="DO89" s="109">
        <f t="shared" ref="DO89:DO103" si="390">4-DA89</f>
        <v>0</v>
      </c>
      <c r="DP89" s="109">
        <f t="shared" ref="DP89:DP103" si="391">4-DB89</f>
        <v>0</v>
      </c>
      <c r="DQ89" s="109">
        <f t="shared" ref="DQ89:DQ103" si="392">SUM(DD89:DP89)</f>
        <v>4</v>
      </c>
      <c r="DR89" s="110">
        <f t="shared" ref="DR89:DR103" si="393">DQ89*13/DC89</f>
        <v>4</v>
      </c>
    </row>
    <row r="90" spans="1:122">
      <c r="A90" s="99" t="s">
        <v>95</v>
      </c>
      <c r="B90" s="100" t="str">
        <f>DANE!B91</f>
        <v>96PM</v>
      </c>
      <c r="C90" s="106">
        <f>DANE!H91</f>
        <v>43630</v>
      </c>
      <c r="D90" s="95">
        <v>2</v>
      </c>
      <c r="E90" s="95">
        <v>2</v>
      </c>
      <c r="F90" s="95">
        <v>2</v>
      </c>
      <c r="G90" s="95">
        <v>2</v>
      </c>
      <c r="H90" s="95">
        <v>2</v>
      </c>
      <c r="I90" s="95">
        <v>2</v>
      </c>
      <c r="J90" s="95">
        <v>1</v>
      </c>
      <c r="K90" s="95">
        <v>3</v>
      </c>
      <c r="L90" s="95">
        <v>2</v>
      </c>
      <c r="M90" s="95">
        <v>0</v>
      </c>
      <c r="N90" s="95">
        <v>0</v>
      </c>
      <c r="O90" s="95">
        <v>3</v>
      </c>
      <c r="P90" s="95">
        <v>3</v>
      </c>
      <c r="Q90" s="107">
        <v>13</v>
      </c>
      <c r="R90" s="108">
        <f t="shared" si="322"/>
        <v>2</v>
      </c>
      <c r="S90" s="109">
        <f t="shared" si="323"/>
        <v>2</v>
      </c>
      <c r="T90" s="109">
        <f t="shared" si="324"/>
        <v>2</v>
      </c>
      <c r="U90" s="109">
        <f t="shared" si="325"/>
        <v>2</v>
      </c>
      <c r="V90" s="109">
        <f t="shared" si="326"/>
        <v>2</v>
      </c>
      <c r="W90" s="109">
        <f t="shared" si="327"/>
        <v>2</v>
      </c>
      <c r="X90" s="109">
        <f t="shared" si="328"/>
        <v>1</v>
      </c>
      <c r="Y90" s="109">
        <f t="shared" si="329"/>
        <v>3</v>
      </c>
      <c r="Z90" s="109">
        <f t="shared" si="330"/>
        <v>2</v>
      </c>
      <c r="AA90" s="109">
        <f t="shared" si="331"/>
        <v>4</v>
      </c>
      <c r="AB90" s="109">
        <f t="shared" si="332"/>
        <v>4</v>
      </c>
      <c r="AC90" s="109">
        <f t="shared" si="333"/>
        <v>1</v>
      </c>
      <c r="AD90" s="109">
        <f t="shared" si="334"/>
        <v>1</v>
      </c>
      <c r="AE90" s="109">
        <f t="shared" si="335"/>
        <v>28</v>
      </c>
      <c r="AF90" s="110">
        <f t="shared" si="336"/>
        <v>28</v>
      </c>
      <c r="AG90" s="96">
        <f>DANE!AY91</f>
        <v>43654</v>
      </c>
      <c r="AH90" s="95">
        <v>1</v>
      </c>
      <c r="AI90" s="95">
        <v>2</v>
      </c>
      <c r="AJ90" s="95">
        <v>1</v>
      </c>
      <c r="AK90" s="95">
        <v>2</v>
      </c>
      <c r="AL90" s="95">
        <v>1</v>
      </c>
      <c r="AM90" s="95">
        <v>1</v>
      </c>
      <c r="AN90" s="95">
        <v>3</v>
      </c>
      <c r="AO90" s="95">
        <v>3</v>
      </c>
      <c r="AP90" s="95">
        <v>1</v>
      </c>
      <c r="AQ90" s="95">
        <v>0</v>
      </c>
      <c r="AR90" s="95">
        <v>0</v>
      </c>
      <c r="AS90" s="95">
        <v>2</v>
      </c>
      <c r="AT90" s="95">
        <v>2</v>
      </c>
      <c r="AU90" s="107">
        <v>13</v>
      </c>
      <c r="AV90" s="108">
        <f t="shared" si="337"/>
        <v>3</v>
      </c>
      <c r="AW90" s="109">
        <f t="shared" si="338"/>
        <v>2</v>
      </c>
      <c r="AX90" s="109">
        <f t="shared" si="339"/>
        <v>3</v>
      </c>
      <c r="AY90" s="109">
        <f t="shared" si="340"/>
        <v>2</v>
      </c>
      <c r="AZ90" s="109">
        <f t="shared" si="341"/>
        <v>3</v>
      </c>
      <c r="BA90" s="109">
        <f t="shared" si="342"/>
        <v>3</v>
      </c>
      <c r="BB90" s="109">
        <f t="shared" si="343"/>
        <v>3</v>
      </c>
      <c r="BC90" s="109">
        <f t="shared" si="344"/>
        <v>3</v>
      </c>
      <c r="BD90" s="109">
        <f t="shared" si="345"/>
        <v>3</v>
      </c>
      <c r="BE90" s="109">
        <f t="shared" si="346"/>
        <v>4</v>
      </c>
      <c r="BF90" s="109">
        <f t="shared" si="347"/>
        <v>4</v>
      </c>
      <c r="BG90" s="109">
        <f t="shared" si="348"/>
        <v>2</v>
      </c>
      <c r="BH90" s="109">
        <f t="shared" si="349"/>
        <v>2</v>
      </c>
      <c r="BI90" s="109">
        <f t="shared" si="350"/>
        <v>37</v>
      </c>
      <c r="BJ90" s="110">
        <f t="shared" si="351"/>
        <v>37</v>
      </c>
      <c r="BK90" s="96">
        <f>DANE!CF91</f>
        <v>43762</v>
      </c>
      <c r="BL90" s="95">
        <v>3</v>
      </c>
      <c r="BM90" s="95">
        <v>4</v>
      </c>
      <c r="BN90" s="95">
        <v>3</v>
      </c>
      <c r="BO90" s="95">
        <v>4</v>
      </c>
      <c r="BP90" s="95">
        <v>3</v>
      </c>
      <c r="BQ90" s="95">
        <v>3</v>
      </c>
      <c r="BR90" s="95">
        <v>2</v>
      </c>
      <c r="BS90" s="95">
        <v>2</v>
      </c>
      <c r="BT90" s="95">
        <v>3</v>
      </c>
      <c r="BU90" s="95">
        <v>1</v>
      </c>
      <c r="BV90" s="95">
        <v>2</v>
      </c>
      <c r="BW90" s="95">
        <v>3</v>
      </c>
      <c r="BX90" s="95">
        <v>4</v>
      </c>
      <c r="BY90" s="107">
        <v>13</v>
      </c>
      <c r="BZ90" s="108">
        <f t="shared" si="364"/>
        <v>1</v>
      </c>
      <c r="CA90" s="109">
        <f t="shared" si="365"/>
        <v>0</v>
      </c>
      <c r="CB90" s="109">
        <f t="shared" si="366"/>
        <v>1</v>
      </c>
      <c r="CC90" s="109">
        <f t="shared" si="367"/>
        <v>0</v>
      </c>
      <c r="CD90" s="109">
        <f t="shared" si="368"/>
        <v>1</v>
      </c>
      <c r="CE90" s="109">
        <f t="shared" si="369"/>
        <v>1</v>
      </c>
      <c r="CF90" s="109">
        <f t="shared" si="370"/>
        <v>2</v>
      </c>
      <c r="CG90" s="109">
        <f t="shared" si="371"/>
        <v>2</v>
      </c>
      <c r="CH90" s="109">
        <f t="shared" si="372"/>
        <v>1</v>
      </c>
      <c r="CI90" s="109">
        <f t="shared" si="373"/>
        <v>3</v>
      </c>
      <c r="CJ90" s="109">
        <f t="shared" si="374"/>
        <v>2</v>
      </c>
      <c r="CK90" s="109">
        <f t="shared" si="375"/>
        <v>1</v>
      </c>
      <c r="CL90" s="109">
        <f t="shared" si="376"/>
        <v>0</v>
      </c>
      <c r="CM90" s="109">
        <f t="shared" si="377"/>
        <v>15</v>
      </c>
      <c r="CN90" s="110">
        <f t="shared" si="378"/>
        <v>15</v>
      </c>
      <c r="CO90" s="96">
        <f>DANE!DM91</f>
        <v>43847</v>
      </c>
      <c r="CP90" s="95">
        <v>4</v>
      </c>
      <c r="CQ90" s="95">
        <v>4</v>
      </c>
      <c r="CR90" s="95">
        <v>4</v>
      </c>
      <c r="CS90" s="95">
        <v>4</v>
      </c>
      <c r="CT90" s="95">
        <v>3</v>
      </c>
      <c r="CU90" s="95">
        <v>3</v>
      </c>
      <c r="CV90" s="95">
        <v>1</v>
      </c>
      <c r="CW90" s="95">
        <v>1</v>
      </c>
      <c r="CX90" s="95">
        <v>4</v>
      </c>
      <c r="CY90" s="95">
        <v>3</v>
      </c>
      <c r="CZ90" s="95">
        <v>2</v>
      </c>
      <c r="DA90" s="95">
        <v>4</v>
      </c>
      <c r="DB90" s="95">
        <v>4</v>
      </c>
      <c r="DC90" s="107">
        <v>13</v>
      </c>
      <c r="DD90" s="108">
        <f t="shared" si="379"/>
        <v>0</v>
      </c>
      <c r="DE90" s="109">
        <f t="shared" si="380"/>
        <v>0</v>
      </c>
      <c r="DF90" s="109">
        <f t="shared" si="381"/>
        <v>0</v>
      </c>
      <c r="DG90" s="109">
        <f t="shared" si="382"/>
        <v>0</v>
      </c>
      <c r="DH90" s="109">
        <f t="shared" si="383"/>
        <v>1</v>
      </c>
      <c r="DI90" s="109">
        <f t="shared" si="384"/>
        <v>1</v>
      </c>
      <c r="DJ90" s="109">
        <f t="shared" si="385"/>
        <v>1</v>
      </c>
      <c r="DK90" s="109">
        <f t="shared" si="386"/>
        <v>1</v>
      </c>
      <c r="DL90" s="109">
        <f t="shared" si="387"/>
        <v>0</v>
      </c>
      <c r="DM90" s="109">
        <f t="shared" si="388"/>
        <v>1</v>
      </c>
      <c r="DN90" s="109">
        <f t="shared" si="389"/>
        <v>2</v>
      </c>
      <c r="DO90" s="109">
        <f t="shared" si="390"/>
        <v>0</v>
      </c>
      <c r="DP90" s="109">
        <f t="shared" si="391"/>
        <v>0</v>
      </c>
      <c r="DQ90" s="109">
        <f t="shared" si="392"/>
        <v>7</v>
      </c>
      <c r="DR90" s="110">
        <f t="shared" si="393"/>
        <v>7</v>
      </c>
    </row>
    <row r="91" spans="1:122">
      <c r="A91" s="99" t="s">
        <v>96</v>
      </c>
      <c r="B91" s="100" t="str">
        <f>DANE!B92</f>
        <v>98NA</v>
      </c>
      <c r="C91" s="106">
        <f>DANE!H92</f>
        <v>43698</v>
      </c>
      <c r="D91" s="95">
        <v>4</v>
      </c>
      <c r="E91" s="95">
        <v>3</v>
      </c>
      <c r="F91" s="95">
        <v>3</v>
      </c>
      <c r="G91" s="95">
        <v>4</v>
      </c>
      <c r="H91" s="95">
        <v>3</v>
      </c>
      <c r="I91" s="95">
        <v>3</v>
      </c>
      <c r="J91" s="95">
        <v>2</v>
      </c>
      <c r="K91" s="95">
        <v>2</v>
      </c>
      <c r="L91" s="95">
        <v>3</v>
      </c>
      <c r="M91" s="95">
        <v>2</v>
      </c>
      <c r="N91" s="95">
        <v>2</v>
      </c>
      <c r="O91" s="95">
        <v>3</v>
      </c>
      <c r="P91" s="95">
        <v>3</v>
      </c>
      <c r="Q91" s="107">
        <v>13</v>
      </c>
      <c r="R91" s="108">
        <f t="shared" si="322"/>
        <v>0</v>
      </c>
      <c r="S91" s="109">
        <f t="shared" si="323"/>
        <v>1</v>
      </c>
      <c r="T91" s="109">
        <f t="shared" si="324"/>
        <v>1</v>
      </c>
      <c r="U91" s="109">
        <f t="shared" si="325"/>
        <v>0</v>
      </c>
      <c r="V91" s="109">
        <f t="shared" si="326"/>
        <v>1</v>
      </c>
      <c r="W91" s="109">
        <f t="shared" si="327"/>
        <v>1</v>
      </c>
      <c r="X91" s="109">
        <f t="shared" si="328"/>
        <v>2</v>
      </c>
      <c r="Y91" s="109">
        <f t="shared" si="329"/>
        <v>2</v>
      </c>
      <c r="Z91" s="109">
        <f t="shared" si="330"/>
        <v>1</v>
      </c>
      <c r="AA91" s="109">
        <f t="shared" si="331"/>
        <v>2</v>
      </c>
      <c r="AB91" s="109">
        <f t="shared" si="332"/>
        <v>2</v>
      </c>
      <c r="AC91" s="109">
        <f t="shared" si="333"/>
        <v>1</v>
      </c>
      <c r="AD91" s="109">
        <f t="shared" si="334"/>
        <v>1</v>
      </c>
      <c r="AE91" s="109">
        <f t="shared" si="335"/>
        <v>15</v>
      </c>
      <c r="AF91" s="110">
        <f t="shared" si="336"/>
        <v>15</v>
      </c>
      <c r="AG91" s="96">
        <f>DANE!AY92</f>
        <v>43719</v>
      </c>
      <c r="AH91" s="95">
        <v>3</v>
      </c>
      <c r="AI91" s="95">
        <v>4</v>
      </c>
      <c r="AJ91" s="95">
        <v>4</v>
      </c>
      <c r="AK91" s="95">
        <v>4</v>
      </c>
      <c r="AL91" s="95">
        <v>3</v>
      </c>
      <c r="AM91" s="95">
        <v>3</v>
      </c>
      <c r="AN91" s="95">
        <v>1</v>
      </c>
      <c r="AO91" s="95">
        <v>1</v>
      </c>
      <c r="AP91" s="95">
        <v>4</v>
      </c>
      <c r="AQ91" s="95">
        <v>3</v>
      </c>
      <c r="AR91" s="95">
        <v>3</v>
      </c>
      <c r="AS91" s="95">
        <v>4</v>
      </c>
      <c r="AT91" s="95">
        <v>4</v>
      </c>
      <c r="AU91" s="107">
        <v>13</v>
      </c>
      <c r="AV91" s="108">
        <f t="shared" si="337"/>
        <v>1</v>
      </c>
      <c r="AW91" s="109">
        <f t="shared" si="338"/>
        <v>0</v>
      </c>
      <c r="AX91" s="109">
        <f t="shared" si="339"/>
        <v>0</v>
      </c>
      <c r="AY91" s="109">
        <f t="shared" si="340"/>
        <v>0</v>
      </c>
      <c r="AZ91" s="109">
        <f t="shared" si="341"/>
        <v>1</v>
      </c>
      <c r="BA91" s="109">
        <f t="shared" si="342"/>
        <v>1</v>
      </c>
      <c r="BB91" s="109">
        <f t="shared" si="343"/>
        <v>1</v>
      </c>
      <c r="BC91" s="109">
        <f t="shared" si="344"/>
        <v>1</v>
      </c>
      <c r="BD91" s="109">
        <f t="shared" si="345"/>
        <v>0</v>
      </c>
      <c r="BE91" s="109">
        <f t="shared" si="346"/>
        <v>1</v>
      </c>
      <c r="BF91" s="109">
        <f t="shared" si="347"/>
        <v>1</v>
      </c>
      <c r="BG91" s="109">
        <f t="shared" si="348"/>
        <v>0</v>
      </c>
      <c r="BH91" s="109">
        <f t="shared" si="349"/>
        <v>0</v>
      </c>
      <c r="BI91" s="109">
        <f t="shared" si="350"/>
        <v>7</v>
      </c>
      <c r="BJ91" s="110">
        <f t="shared" si="351"/>
        <v>7</v>
      </c>
      <c r="BK91" s="96">
        <f>DANE!CF92</f>
        <v>43761</v>
      </c>
      <c r="BL91" s="95">
        <v>4</v>
      </c>
      <c r="BM91" s="95">
        <v>3</v>
      </c>
      <c r="BN91" s="95">
        <v>4</v>
      </c>
      <c r="BO91" s="95">
        <v>4</v>
      </c>
      <c r="BP91" s="95">
        <v>3</v>
      </c>
      <c r="BQ91" s="95">
        <v>4</v>
      </c>
      <c r="BR91" s="95">
        <v>1</v>
      </c>
      <c r="BS91" s="95">
        <v>1</v>
      </c>
      <c r="BT91" s="95">
        <v>3</v>
      </c>
      <c r="BU91" s="95">
        <v>3</v>
      </c>
      <c r="BV91" s="95">
        <v>3</v>
      </c>
      <c r="BW91" s="95">
        <v>4</v>
      </c>
      <c r="BX91" s="95">
        <v>4</v>
      </c>
      <c r="BY91" s="107">
        <v>13</v>
      </c>
      <c r="BZ91" s="108">
        <f t="shared" si="364"/>
        <v>0</v>
      </c>
      <c r="CA91" s="109">
        <f t="shared" si="365"/>
        <v>1</v>
      </c>
      <c r="CB91" s="109">
        <f t="shared" si="366"/>
        <v>0</v>
      </c>
      <c r="CC91" s="109">
        <f t="shared" si="367"/>
        <v>0</v>
      </c>
      <c r="CD91" s="109">
        <f t="shared" si="368"/>
        <v>1</v>
      </c>
      <c r="CE91" s="109">
        <f t="shared" si="369"/>
        <v>0</v>
      </c>
      <c r="CF91" s="109">
        <f t="shared" si="370"/>
        <v>1</v>
      </c>
      <c r="CG91" s="109">
        <f t="shared" si="371"/>
        <v>1</v>
      </c>
      <c r="CH91" s="109">
        <f t="shared" si="372"/>
        <v>1</v>
      </c>
      <c r="CI91" s="109">
        <f t="shared" si="373"/>
        <v>1</v>
      </c>
      <c r="CJ91" s="109">
        <f t="shared" si="374"/>
        <v>1</v>
      </c>
      <c r="CK91" s="109">
        <f t="shared" si="375"/>
        <v>0</v>
      </c>
      <c r="CL91" s="109">
        <f t="shared" si="376"/>
        <v>0</v>
      </c>
      <c r="CM91" s="109">
        <f t="shared" si="377"/>
        <v>7</v>
      </c>
      <c r="CN91" s="110">
        <f t="shared" si="378"/>
        <v>7</v>
      </c>
      <c r="CO91" s="96">
        <f>DANE!DM92</f>
        <v>43804</v>
      </c>
      <c r="CP91" s="95">
        <v>4</v>
      </c>
      <c r="CQ91" s="95">
        <v>4</v>
      </c>
      <c r="CR91" s="95">
        <v>4</v>
      </c>
      <c r="CS91" s="95">
        <v>4</v>
      </c>
      <c r="CT91" s="95">
        <v>4</v>
      </c>
      <c r="CU91" s="95">
        <v>4</v>
      </c>
      <c r="CV91" s="95">
        <v>0</v>
      </c>
      <c r="CW91" s="95">
        <v>0</v>
      </c>
      <c r="CX91" s="95">
        <v>4</v>
      </c>
      <c r="CY91" s="95">
        <v>3</v>
      </c>
      <c r="CZ91" s="95">
        <v>4</v>
      </c>
      <c r="DA91" s="95">
        <v>4</v>
      </c>
      <c r="DB91" s="95">
        <v>4</v>
      </c>
      <c r="DC91" s="107">
        <v>13</v>
      </c>
      <c r="DD91" s="108">
        <f t="shared" si="379"/>
        <v>0</v>
      </c>
      <c r="DE91" s="109">
        <f t="shared" si="380"/>
        <v>0</v>
      </c>
      <c r="DF91" s="109">
        <f t="shared" si="381"/>
        <v>0</v>
      </c>
      <c r="DG91" s="109">
        <f t="shared" si="382"/>
        <v>0</v>
      </c>
      <c r="DH91" s="109">
        <f t="shared" si="383"/>
        <v>0</v>
      </c>
      <c r="DI91" s="109">
        <f t="shared" si="384"/>
        <v>0</v>
      </c>
      <c r="DJ91" s="109">
        <f t="shared" si="385"/>
        <v>0</v>
      </c>
      <c r="DK91" s="109">
        <f t="shared" si="386"/>
        <v>0</v>
      </c>
      <c r="DL91" s="109">
        <f t="shared" si="387"/>
        <v>0</v>
      </c>
      <c r="DM91" s="109">
        <f t="shared" si="388"/>
        <v>1</v>
      </c>
      <c r="DN91" s="109">
        <f t="shared" si="389"/>
        <v>0</v>
      </c>
      <c r="DO91" s="109">
        <f t="shared" si="390"/>
        <v>0</v>
      </c>
      <c r="DP91" s="109">
        <f t="shared" si="391"/>
        <v>0</v>
      </c>
      <c r="DQ91" s="109">
        <f t="shared" si="392"/>
        <v>1</v>
      </c>
      <c r="DR91" s="110">
        <f t="shared" si="393"/>
        <v>1</v>
      </c>
    </row>
    <row r="92" spans="1:122">
      <c r="A92" s="99" t="s">
        <v>97</v>
      </c>
      <c r="B92" s="100" t="str">
        <f>DANE!B93</f>
        <v>94KD</v>
      </c>
      <c r="C92" s="106">
        <f>DANE!H93</f>
        <v>43689</v>
      </c>
      <c r="D92" s="95">
        <v>2</v>
      </c>
      <c r="E92" s="95">
        <v>2</v>
      </c>
      <c r="F92" s="95">
        <v>2</v>
      </c>
      <c r="G92" s="95">
        <v>2</v>
      </c>
      <c r="H92" s="95">
        <v>1</v>
      </c>
      <c r="I92" s="95">
        <v>1</v>
      </c>
      <c r="J92" s="95">
        <v>2</v>
      </c>
      <c r="K92" s="95">
        <v>2</v>
      </c>
      <c r="L92" s="95">
        <v>2</v>
      </c>
      <c r="M92" s="95">
        <v>1</v>
      </c>
      <c r="N92" s="95">
        <v>1</v>
      </c>
      <c r="O92" s="95">
        <v>2</v>
      </c>
      <c r="P92" s="95">
        <v>2</v>
      </c>
      <c r="Q92" s="107">
        <v>13</v>
      </c>
      <c r="R92" s="108">
        <f t="shared" si="322"/>
        <v>2</v>
      </c>
      <c r="S92" s="109">
        <f t="shared" si="323"/>
        <v>2</v>
      </c>
      <c r="T92" s="109">
        <f t="shared" si="324"/>
        <v>2</v>
      </c>
      <c r="U92" s="109">
        <f t="shared" si="325"/>
        <v>2</v>
      </c>
      <c r="V92" s="109">
        <f t="shared" si="326"/>
        <v>3</v>
      </c>
      <c r="W92" s="109">
        <f t="shared" si="327"/>
        <v>3</v>
      </c>
      <c r="X92" s="109">
        <f t="shared" si="328"/>
        <v>2</v>
      </c>
      <c r="Y92" s="109">
        <f t="shared" si="329"/>
        <v>2</v>
      </c>
      <c r="Z92" s="109">
        <f t="shared" si="330"/>
        <v>2</v>
      </c>
      <c r="AA92" s="109">
        <f t="shared" si="331"/>
        <v>3</v>
      </c>
      <c r="AB92" s="109">
        <f t="shared" si="332"/>
        <v>3</v>
      </c>
      <c r="AC92" s="109">
        <f t="shared" si="333"/>
        <v>2</v>
      </c>
      <c r="AD92" s="109">
        <f t="shared" si="334"/>
        <v>2</v>
      </c>
      <c r="AE92" s="109">
        <f t="shared" si="335"/>
        <v>30</v>
      </c>
      <c r="AF92" s="110">
        <f t="shared" si="336"/>
        <v>30</v>
      </c>
      <c r="AG92" s="96">
        <f>DANE!AY93</f>
        <v>43710</v>
      </c>
      <c r="AH92" s="95">
        <v>1</v>
      </c>
      <c r="AI92" s="95">
        <v>2</v>
      </c>
      <c r="AJ92" s="95">
        <v>1</v>
      </c>
      <c r="AK92" s="95">
        <v>2</v>
      </c>
      <c r="AL92" s="95">
        <v>1</v>
      </c>
      <c r="AM92" s="95">
        <v>1</v>
      </c>
      <c r="AN92" s="95">
        <v>3</v>
      </c>
      <c r="AO92" s="95">
        <v>3</v>
      </c>
      <c r="AP92" s="95">
        <v>2</v>
      </c>
      <c r="AQ92" s="95">
        <v>1</v>
      </c>
      <c r="AR92" s="95">
        <v>1</v>
      </c>
      <c r="AS92" s="95">
        <v>2</v>
      </c>
      <c r="AT92" s="95">
        <v>2</v>
      </c>
      <c r="AU92" s="107">
        <v>13</v>
      </c>
      <c r="AV92" s="108">
        <f t="shared" si="337"/>
        <v>3</v>
      </c>
      <c r="AW92" s="109">
        <f t="shared" si="338"/>
        <v>2</v>
      </c>
      <c r="AX92" s="109">
        <f t="shared" si="339"/>
        <v>3</v>
      </c>
      <c r="AY92" s="109">
        <f t="shared" si="340"/>
        <v>2</v>
      </c>
      <c r="AZ92" s="109">
        <f t="shared" si="341"/>
        <v>3</v>
      </c>
      <c r="BA92" s="109">
        <f t="shared" si="342"/>
        <v>3</v>
      </c>
      <c r="BB92" s="109">
        <f t="shared" si="343"/>
        <v>3</v>
      </c>
      <c r="BC92" s="109">
        <f t="shared" si="344"/>
        <v>3</v>
      </c>
      <c r="BD92" s="109">
        <f t="shared" si="345"/>
        <v>2</v>
      </c>
      <c r="BE92" s="109">
        <f t="shared" si="346"/>
        <v>3</v>
      </c>
      <c r="BF92" s="109">
        <f t="shared" si="347"/>
        <v>3</v>
      </c>
      <c r="BG92" s="109">
        <f t="shared" si="348"/>
        <v>2</v>
      </c>
      <c r="BH92" s="109">
        <f t="shared" si="349"/>
        <v>2</v>
      </c>
      <c r="BI92" s="109">
        <f t="shared" si="350"/>
        <v>34</v>
      </c>
      <c r="BJ92" s="110">
        <f t="shared" si="351"/>
        <v>34</v>
      </c>
      <c r="BK92" s="96">
        <f>DANE!CF93</f>
        <v>43759</v>
      </c>
      <c r="BL92" s="95">
        <v>3</v>
      </c>
      <c r="BM92" s="95">
        <v>3</v>
      </c>
      <c r="BN92" s="95">
        <v>2</v>
      </c>
      <c r="BO92" s="95">
        <v>3</v>
      </c>
      <c r="BP92" s="95">
        <v>2</v>
      </c>
      <c r="BQ92" s="95">
        <v>2</v>
      </c>
      <c r="BR92" s="95">
        <v>2</v>
      </c>
      <c r="BS92" s="95">
        <v>2</v>
      </c>
      <c r="BT92" s="95">
        <v>3</v>
      </c>
      <c r="BU92" s="95">
        <v>2</v>
      </c>
      <c r="BV92" s="95">
        <v>1</v>
      </c>
      <c r="BW92" s="95">
        <v>3</v>
      </c>
      <c r="BX92" s="95">
        <v>3</v>
      </c>
      <c r="BY92" s="107">
        <v>13</v>
      </c>
      <c r="BZ92" s="108">
        <f t="shared" si="364"/>
        <v>1</v>
      </c>
      <c r="CA92" s="109">
        <f t="shared" si="365"/>
        <v>1</v>
      </c>
      <c r="CB92" s="109">
        <f t="shared" si="366"/>
        <v>2</v>
      </c>
      <c r="CC92" s="109">
        <f t="shared" si="367"/>
        <v>1</v>
      </c>
      <c r="CD92" s="109">
        <f t="shared" si="368"/>
        <v>2</v>
      </c>
      <c r="CE92" s="109">
        <f t="shared" si="369"/>
        <v>2</v>
      </c>
      <c r="CF92" s="109">
        <f t="shared" si="370"/>
        <v>2</v>
      </c>
      <c r="CG92" s="109">
        <f t="shared" si="371"/>
        <v>2</v>
      </c>
      <c r="CH92" s="109">
        <f t="shared" si="372"/>
        <v>1</v>
      </c>
      <c r="CI92" s="109">
        <f t="shared" si="373"/>
        <v>2</v>
      </c>
      <c r="CJ92" s="109">
        <f t="shared" si="374"/>
        <v>3</v>
      </c>
      <c r="CK92" s="109">
        <f t="shared" si="375"/>
        <v>1</v>
      </c>
      <c r="CL92" s="109">
        <f t="shared" si="376"/>
        <v>1</v>
      </c>
      <c r="CM92" s="109">
        <f t="shared" si="377"/>
        <v>21</v>
      </c>
      <c r="CN92" s="110">
        <f t="shared" si="378"/>
        <v>21</v>
      </c>
      <c r="CO92" s="96">
        <f>DANE!DM93</f>
        <v>43810</v>
      </c>
      <c r="CP92" s="95">
        <v>4</v>
      </c>
      <c r="CQ92" s="95">
        <v>4</v>
      </c>
      <c r="CR92" s="95">
        <v>3</v>
      </c>
      <c r="CS92" s="95">
        <v>4</v>
      </c>
      <c r="CT92" s="95">
        <v>3</v>
      </c>
      <c r="CU92" s="95">
        <v>3</v>
      </c>
      <c r="CV92" s="95">
        <v>1</v>
      </c>
      <c r="CW92" s="95">
        <v>1</v>
      </c>
      <c r="CX92" s="95">
        <v>4</v>
      </c>
      <c r="CY92" s="95">
        <v>3</v>
      </c>
      <c r="CZ92" s="95">
        <v>2</v>
      </c>
      <c r="DA92" s="95">
        <v>4</v>
      </c>
      <c r="DB92" s="95">
        <v>4</v>
      </c>
      <c r="DC92" s="107">
        <v>13</v>
      </c>
      <c r="DD92" s="108">
        <f t="shared" si="379"/>
        <v>0</v>
      </c>
      <c r="DE92" s="109">
        <f t="shared" si="380"/>
        <v>0</v>
      </c>
      <c r="DF92" s="109">
        <f t="shared" si="381"/>
        <v>1</v>
      </c>
      <c r="DG92" s="109">
        <f t="shared" si="382"/>
        <v>0</v>
      </c>
      <c r="DH92" s="109">
        <f t="shared" si="383"/>
        <v>1</v>
      </c>
      <c r="DI92" s="109">
        <f t="shared" si="384"/>
        <v>1</v>
      </c>
      <c r="DJ92" s="109">
        <f t="shared" si="385"/>
        <v>1</v>
      </c>
      <c r="DK92" s="109">
        <f t="shared" si="386"/>
        <v>1</v>
      </c>
      <c r="DL92" s="109">
        <f t="shared" si="387"/>
        <v>0</v>
      </c>
      <c r="DM92" s="109">
        <f t="shared" si="388"/>
        <v>1</v>
      </c>
      <c r="DN92" s="109">
        <f t="shared" si="389"/>
        <v>2</v>
      </c>
      <c r="DO92" s="109">
        <f t="shared" si="390"/>
        <v>0</v>
      </c>
      <c r="DP92" s="109">
        <f t="shared" si="391"/>
        <v>0</v>
      </c>
      <c r="DQ92" s="109">
        <f t="shared" si="392"/>
        <v>8</v>
      </c>
      <c r="DR92" s="110">
        <f t="shared" si="393"/>
        <v>8</v>
      </c>
    </row>
    <row r="93" spans="1:122">
      <c r="A93" s="99" t="s">
        <v>98</v>
      </c>
      <c r="B93" s="100" t="str">
        <f>DANE!B94</f>
        <v>93BŁ</v>
      </c>
      <c r="C93" s="106">
        <f>DANE!H94</f>
        <v>43642</v>
      </c>
      <c r="D93" s="95">
        <v>3</v>
      </c>
      <c r="E93" s="95">
        <v>3</v>
      </c>
      <c r="F93" s="95">
        <v>3</v>
      </c>
      <c r="G93" s="95">
        <v>3</v>
      </c>
      <c r="H93" s="95">
        <v>3</v>
      </c>
      <c r="I93" s="95">
        <v>3</v>
      </c>
      <c r="J93" s="95">
        <v>2</v>
      </c>
      <c r="K93" s="95">
        <v>2</v>
      </c>
      <c r="L93" s="95">
        <v>3</v>
      </c>
      <c r="M93" s="95">
        <v>2</v>
      </c>
      <c r="N93" s="95">
        <v>2</v>
      </c>
      <c r="O93" s="95">
        <v>3</v>
      </c>
      <c r="P93" s="95">
        <v>3</v>
      </c>
      <c r="Q93" s="107">
        <v>13</v>
      </c>
      <c r="R93" s="108">
        <f t="shared" si="322"/>
        <v>1</v>
      </c>
      <c r="S93" s="109">
        <f t="shared" si="323"/>
        <v>1</v>
      </c>
      <c r="T93" s="109">
        <f t="shared" si="324"/>
        <v>1</v>
      </c>
      <c r="U93" s="109">
        <f t="shared" si="325"/>
        <v>1</v>
      </c>
      <c r="V93" s="109">
        <f t="shared" si="326"/>
        <v>1</v>
      </c>
      <c r="W93" s="109">
        <f t="shared" si="327"/>
        <v>1</v>
      </c>
      <c r="X93" s="109">
        <f t="shared" si="328"/>
        <v>2</v>
      </c>
      <c r="Y93" s="109">
        <f t="shared" si="329"/>
        <v>2</v>
      </c>
      <c r="Z93" s="109">
        <f t="shared" si="330"/>
        <v>1</v>
      </c>
      <c r="AA93" s="109">
        <f t="shared" si="331"/>
        <v>2</v>
      </c>
      <c r="AB93" s="109">
        <f t="shared" si="332"/>
        <v>2</v>
      </c>
      <c r="AC93" s="109">
        <f t="shared" si="333"/>
        <v>1</v>
      </c>
      <c r="AD93" s="109">
        <f t="shared" si="334"/>
        <v>1</v>
      </c>
      <c r="AE93" s="109">
        <f t="shared" si="335"/>
        <v>17</v>
      </c>
      <c r="AF93" s="110">
        <f t="shared" si="336"/>
        <v>17</v>
      </c>
      <c r="AG93" s="96">
        <f>DANE!AY94</f>
        <v>43670</v>
      </c>
      <c r="AH93" s="95">
        <v>4</v>
      </c>
      <c r="AI93" s="95">
        <v>4</v>
      </c>
      <c r="AJ93" s="95">
        <v>4</v>
      </c>
      <c r="AK93" s="95">
        <v>4</v>
      </c>
      <c r="AL93" s="95">
        <v>3</v>
      </c>
      <c r="AM93" s="95">
        <v>3</v>
      </c>
      <c r="AN93" s="95"/>
      <c r="AO93" s="95">
        <v>1</v>
      </c>
      <c r="AP93" s="95">
        <v>3</v>
      </c>
      <c r="AQ93" s="95">
        <v>2</v>
      </c>
      <c r="AR93" s="95">
        <v>2</v>
      </c>
      <c r="AS93" s="95">
        <v>4</v>
      </c>
      <c r="AT93" s="95">
        <v>3</v>
      </c>
      <c r="AU93" s="107">
        <v>13</v>
      </c>
      <c r="AV93" s="108">
        <f t="shared" si="337"/>
        <v>0</v>
      </c>
      <c r="AW93" s="109">
        <f t="shared" si="338"/>
        <v>0</v>
      </c>
      <c r="AX93" s="109">
        <f t="shared" si="339"/>
        <v>0</v>
      </c>
      <c r="AY93" s="109">
        <f t="shared" si="340"/>
        <v>0</v>
      </c>
      <c r="AZ93" s="109">
        <f t="shared" si="341"/>
        <v>1</v>
      </c>
      <c r="BA93" s="109">
        <f t="shared" si="342"/>
        <v>1</v>
      </c>
      <c r="BB93" s="109">
        <f t="shared" si="343"/>
        <v>0</v>
      </c>
      <c r="BC93" s="109">
        <f t="shared" si="344"/>
        <v>1</v>
      </c>
      <c r="BD93" s="109">
        <f t="shared" si="345"/>
        <v>1</v>
      </c>
      <c r="BE93" s="109">
        <f t="shared" si="346"/>
        <v>2</v>
      </c>
      <c r="BF93" s="109">
        <f t="shared" si="347"/>
        <v>2</v>
      </c>
      <c r="BG93" s="109">
        <f t="shared" si="348"/>
        <v>0</v>
      </c>
      <c r="BH93" s="109">
        <f t="shared" si="349"/>
        <v>1</v>
      </c>
      <c r="BI93" s="109">
        <f t="shared" si="350"/>
        <v>9</v>
      </c>
      <c r="BJ93" s="110">
        <f t="shared" si="351"/>
        <v>9</v>
      </c>
      <c r="BK93" s="96">
        <f>DANE!CF94</f>
        <v>43733</v>
      </c>
      <c r="BL93" s="95">
        <v>4</v>
      </c>
      <c r="BM93" s="95">
        <v>4</v>
      </c>
      <c r="BN93" s="95">
        <v>4</v>
      </c>
      <c r="BO93" s="95">
        <v>4</v>
      </c>
      <c r="BP93" s="95">
        <v>3</v>
      </c>
      <c r="BQ93" s="95">
        <v>3</v>
      </c>
      <c r="BR93" s="95">
        <v>0</v>
      </c>
      <c r="BS93" s="95">
        <v>1</v>
      </c>
      <c r="BT93" s="95">
        <v>3</v>
      </c>
      <c r="BU93" s="95">
        <v>2</v>
      </c>
      <c r="BV93" s="95">
        <v>2</v>
      </c>
      <c r="BW93" s="95">
        <v>4</v>
      </c>
      <c r="BX93" s="95">
        <v>4</v>
      </c>
      <c r="BY93" s="107">
        <v>13</v>
      </c>
      <c r="BZ93" s="108">
        <f t="shared" si="364"/>
        <v>0</v>
      </c>
      <c r="CA93" s="109">
        <f t="shared" si="365"/>
        <v>0</v>
      </c>
      <c r="CB93" s="109">
        <f t="shared" si="366"/>
        <v>0</v>
      </c>
      <c r="CC93" s="109">
        <f t="shared" si="367"/>
        <v>0</v>
      </c>
      <c r="CD93" s="109">
        <f t="shared" si="368"/>
        <v>1</v>
      </c>
      <c r="CE93" s="109">
        <f t="shared" si="369"/>
        <v>1</v>
      </c>
      <c r="CF93" s="109">
        <f t="shared" si="370"/>
        <v>0</v>
      </c>
      <c r="CG93" s="109">
        <f t="shared" si="371"/>
        <v>1</v>
      </c>
      <c r="CH93" s="109">
        <f t="shared" si="372"/>
        <v>1</v>
      </c>
      <c r="CI93" s="109">
        <f t="shared" si="373"/>
        <v>2</v>
      </c>
      <c r="CJ93" s="109">
        <f t="shared" si="374"/>
        <v>2</v>
      </c>
      <c r="CK93" s="109">
        <f t="shared" si="375"/>
        <v>0</v>
      </c>
      <c r="CL93" s="109">
        <f t="shared" si="376"/>
        <v>0</v>
      </c>
      <c r="CM93" s="109">
        <f t="shared" si="377"/>
        <v>8</v>
      </c>
      <c r="CN93" s="110">
        <f t="shared" si="378"/>
        <v>8</v>
      </c>
      <c r="CO93" s="96">
        <f>DANE!DM94</f>
        <v>43788</v>
      </c>
      <c r="CP93" s="95">
        <v>4</v>
      </c>
      <c r="CQ93" s="95">
        <v>4</v>
      </c>
      <c r="CR93" s="95">
        <v>4</v>
      </c>
      <c r="CS93" s="95">
        <v>4</v>
      </c>
      <c r="CT93" s="95">
        <v>3</v>
      </c>
      <c r="CU93" s="95">
        <v>3</v>
      </c>
      <c r="CV93" s="95">
        <v>0</v>
      </c>
      <c r="CW93" s="95">
        <v>2</v>
      </c>
      <c r="CX93" s="95">
        <v>4</v>
      </c>
      <c r="CY93" s="95">
        <v>3</v>
      </c>
      <c r="CZ93" s="95">
        <v>3</v>
      </c>
      <c r="DA93" s="95">
        <v>4</v>
      </c>
      <c r="DB93" s="95">
        <v>4</v>
      </c>
      <c r="DC93" s="107">
        <v>13</v>
      </c>
      <c r="DD93" s="108">
        <f t="shared" si="379"/>
        <v>0</v>
      </c>
      <c r="DE93" s="109">
        <f t="shared" si="380"/>
        <v>0</v>
      </c>
      <c r="DF93" s="109">
        <f t="shared" si="381"/>
        <v>0</v>
      </c>
      <c r="DG93" s="109">
        <f t="shared" si="382"/>
        <v>0</v>
      </c>
      <c r="DH93" s="109">
        <f t="shared" si="383"/>
        <v>1</v>
      </c>
      <c r="DI93" s="109">
        <f t="shared" si="384"/>
        <v>1</v>
      </c>
      <c r="DJ93" s="109">
        <f t="shared" si="385"/>
        <v>0</v>
      </c>
      <c r="DK93" s="109">
        <f t="shared" si="386"/>
        <v>2</v>
      </c>
      <c r="DL93" s="109">
        <f t="shared" si="387"/>
        <v>0</v>
      </c>
      <c r="DM93" s="109">
        <f t="shared" si="388"/>
        <v>1</v>
      </c>
      <c r="DN93" s="109">
        <f t="shared" si="389"/>
        <v>1</v>
      </c>
      <c r="DO93" s="109">
        <f t="shared" si="390"/>
        <v>0</v>
      </c>
      <c r="DP93" s="109">
        <f t="shared" si="391"/>
        <v>0</v>
      </c>
      <c r="DQ93" s="109">
        <f t="shared" si="392"/>
        <v>6</v>
      </c>
      <c r="DR93" s="110">
        <f t="shared" si="393"/>
        <v>6</v>
      </c>
    </row>
    <row r="94" spans="1:122">
      <c r="A94" s="99" t="s">
        <v>99</v>
      </c>
      <c r="B94" s="100" t="str">
        <f>DANE!B95</f>
        <v>85ŁM</v>
      </c>
      <c r="C94" s="106">
        <f>DANE!H95</f>
        <v>43480</v>
      </c>
      <c r="D94" s="95">
        <v>2</v>
      </c>
      <c r="E94" s="95">
        <v>2</v>
      </c>
      <c r="F94" s="95">
        <v>2</v>
      </c>
      <c r="G94" s="95">
        <v>3</v>
      </c>
      <c r="H94" s="95">
        <v>2</v>
      </c>
      <c r="I94" s="95">
        <v>2</v>
      </c>
      <c r="J94" s="95">
        <v>2</v>
      </c>
      <c r="K94" s="95">
        <v>2</v>
      </c>
      <c r="L94" s="95">
        <v>2</v>
      </c>
      <c r="M94" s="95">
        <v>1</v>
      </c>
      <c r="N94" s="95">
        <v>1</v>
      </c>
      <c r="O94" s="95">
        <v>2</v>
      </c>
      <c r="P94" s="95">
        <v>1</v>
      </c>
      <c r="Q94" s="107">
        <v>13</v>
      </c>
      <c r="R94" s="108">
        <f t="shared" ref="R94:R103" si="394">4-D94</f>
        <v>2</v>
      </c>
      <c r="S94" s="109">
        <f t="shared" ref="S94:S103" si="395">4-E94</f>
        <v>2</v>
      </c>
      <c r="T94" s="109">
        <f t="shared" ref="T94:T103" si="396">4-F94</f>
        <v>2</v>
      </c>
      <c r="U94" s="109">
        <f t="shared" ref="U94:U103" si="397">4-G94</f>
        <v>1</v>
      </c>
      <c r="V94" s="109">
        <f t="shared" ref="V94:V103" si="398">4-H94</f>
        <v>2</v>
      </c>
      <c r="W94" s="109">
        <f t="shared" ref="W94:W103" si="399">4-I94</f>
        <v>2</v>
      </c>
      <c r="X94" s="109">
        <f t="shared" ref="X94:X103" si="400">J94</f>
        <v>2</v>
      </c>
      <c r="Y94" s="109">
        <f t="shared" ref="Y94:Y103" si="401">K94</f>
        <v>2</v>
      </c>
      <c r="Z94" s="109">
        <f t="shared" ref="Z94:Z103" si="402">4-L94</f>
        <v>2</v>
      </c>
      <c r="AA94" s="109">
        <f t="shared" ref="AA94:AA103" si="403">4-M94</f>
        <v>3</v>
      </c>
      <c r="AB94" s="109">
        <f t="shared" ref="AB94:AB103" si="404">4-N94</f>
        <v>3</v>
      </c>
      <c r="AC94" s="109">
        <f t="shared" ref="AC94:AC103" si="405">4-O94</f>
        <v>2</v>
      </c>
      <c r="AD94" s="109">
        <f t="shared" ref="AD94:AD103" si="406">4-P94</f>
        <v>3</v>
      </c>
      <c r="AE94" s="109">
        <f t="shared" ref="AE94:AE103" si="407">SUM(R94:AD94)</f>
        <v>28</v>
      </c>
      <c r="AF94" s="110">
        <f t="shared" ref="AF94:AF103" si="408">AE94*13/Q94</f>
        <v>28</v>
      </c>
      <c r="AG94" s="96">
        <f>DANE!AY95</f>
        <v>43503</v>
      </c>
      <c r="AH94" s="95">
        <v>3</v>
      </c>
      <c r="AI94" s="95">
        <v>3</v>
      </c>
      <c r="AJ94" s="95">
        <v>3</v>
      </c>
      <c r="AK94" s="95">
        <v>3</v>
      </c>
      <c r="AL94" s="95">
        <v>3</v>
      </c>
      <c r="AM94" s="95">
        <v>3</v>
      </c>
      <c r="AN94" s="95">
        <v>1</v>
      </c>
      <c r="AO94" s="95">
        <v>2</v>
      </c>
      <c r="AP94" s="95">
        <v>3</v>
      </c>
      <c r="AQ94" s="95">
        <v>2</v>
      </c>
      <c r="AR94" s="95">
        <v>2</v>
      </c>
      <c r="AS94" s="95">
        <v>2</v>
      </c>
      <c r="AT94" s="95">
        <v>2</v>
      </c>
      <c r="AU94" s="107">
        <v>13</v>
      </c>
      <c r="AV94" s="108">
        <f t="shared" si="337"/>
        <v>1</v>
      </c>
      <c r="AW94" s="109">
        <f t="shared" si="338"/>
        <v>1</v>
      </c>
      <c r="AX94" s="109">
        <f t="shared" si="339"/>
        <v>1</v>
      </c>
      <c r="AY94" s="109">
        <f t="shared" si="340"/>
        <v>1</v>
      </c>
      <c r="AZ94" s="109">
        <f t="shared" si="341"/>
        <v>1</v>
      </c>
      <c r="BA94" s="109">
        <f t="shared" si="342"/>
        <v>1</v>
      </c>
      <c r="BB94" s="109">
        <f t="shared" si="343"/>
        <v>1</v>
      </c>
      <c r="BC94" s="109">
        <f t="shared" si="344"/>
        <v>2</v>
      </c>
      <c r="BD94" s="109">
        <f t="shared" si="345"/>
        <v>1</v>
      </c>
      <c r="BE94" s="109">
        <f t="shared" si="346"/>
        <v>2</v>
      </c>
      <c r="BF94" s="109">
        <f t="shared" si="347"/>
        <v>2</v>
      </c>
      <c r="BG94" s="109">
        <f t="shared" si="348"/>
        <v>2</v>
      </c>
      <c r="BH94" s="109">
        <f t="shared" si="349"/>
        <v>2</v>
      </c>
      <c r="BI94" s="109">
        <f t="shared" si="350"/>
        <v>18</v>
      </c>
      <c r="BJ94" s="110">
        <f t="shared" si="351"/>
        <v>18</v>
      </c>
      <c r="BK94" s="96">
        <f>DANE!CF95</f>
        <v>43545</v>
      </c>
      <c r="BL94" s="95">
        <v>3</v>
      </c>
      <c r="BM94" s="95">
        <v>3</v>
      </c>
      <c r="BN94" s="95">
        <v>3</v>
      </c>
      <c r="BO94" s="95">
        <v>3</v>
      </c>
      <c r="BP94" s="95">
        <v>3</v>
      </c>
      <c r="BQ94" s="95">
        <v>3</v>
      </c>
      <c r="BR94" s="95">
        <v>1</v>
      </c>
      <c r="BS94" s="95">
        <v>2</v>
      </c>
      <c r="BT94" s="95">
        <v>2</v>
      </c>
      <c r="BU94" s="95">
        <v>2</v>
      </c>
      <c r="BV94" s="95">
        <v>2</v>
      </c>
      <c r="BW94" s="95">
        <v>2</v>
      </c>
      <c r="BX94" s="95">
        <v>3</v>
      </c>
      <c r="BY94" s="107">
        <v>13</v>
      </c>
      <c r="BZ94" s="108">
        <f t="shared" si="364"/>
        <v>1</v>
      </c>
      <c r="CA94" s="109">
        <f t="shared" si="365"/>
        <v>1</v>
      </c>
      <c r="CB94" s="109">
        <f t="shared" si="366"/>
        <v>1</v>
      </c>
      <c r="CC94" s="109">
        <f t="shared" si="367"/>
        <v>1</v>
      </c>
      <c r="CD94" s="109">
        <f t="shared" si="368"/>
        <v>1</v>
      </c>
      <c r="CE94" s="109">
        <f t="shared" si="369"/>
        <v>1</v>
      </c>
      <c r="CF94" s="109">
        <f t="shared" si="370"/>
        <v>1</v>
      </c>
      <c r="CG94" s="109">
        <f t="shared" si="371"/>
        <v>2</v>
      </c>
      <c r="CH94" s="109">
        <f t="shared" si="372"/>
        <v>2</v>
      </c>
      <c r="CI94" s="109">
        <f t="shared" si="373"/>
        <v>2</v>
      </c>
      <c r="CJ94" s="109">
        <f t="shared" si="374"/>
        <v>2</v>
      </c>
      <c r="CK94" s="109">
        <f t="shared" si="375"/>
        <v>2</v>
      </c>
      <c r="CL94" s="109">
        <f t="shared" si="376"/>
        <v>1</v>
      </c>
      <c r="CM94" s="109">
        <f t="shared" si="377"/>
        <v>18</v>
      </c>
      <c r="CN94" s="110">
        <f t="shared" si="378"/>
        <v>18</v>
      </c>
      <c r="CO94" s="96">
        <f>DANE!DM95</f>
        <v>43606</v>
      </c>
      <c r="CP94" s="95">
        <v>3</v>
      </c>
      <c r="CQ94" s="95">
        <v>3</v>
      </c>
      <c r="CR94" s="95">
        <v>3</v>
      </c>
      <c r="CS94" s="95">
        <v>3</v>
      </c>
      <c r="CT94" s="95">
        <v>3</v>
      </c>
      <c r="CU94" s="95">
        <v>3</v>
      </c>
      <c r="CV94" s="95">
        <v>1</v>
      </c>
      <c r="CW94" s="95">
        <v>1</v>
      </c>
      <c r="CX94" s="95">
        <v>2</v>
      </c>
      <c r="CY94" s="95">
        <v>3</v>
      </c>
      <c r="CZ94" s="95">
        <v>3</v>
      </c>
      <c r="DA94" s="95">
        <v>3</v>
      </c>
      <c r="DB94" s="95">
        <v>3</v>
      </c>
      <c r="DC94" s="107">
        <v>13</v>
      </c>
      <c r="DD94" s="108">
        <f t="shared" si="379"/>
        <v>1</v>
      </c>
      <c r="DE94" s="109">
        <f t="shared" si="380"/>
        <v>1</v>
      </c>
      <c r="DF94" s="109">
        <f t="shared" si="381"/>
        <v>1</v>
      </c>
      <c r="DG94" s="109">
        <f t="shared" si="382"/>
        <v>1</v>
      </c>
      <c r="DH94" s="109">
        <f t="shared" si="383"/>
        <v>1</v>
      </c>
      <c r="DI94" s="109">
        <f t="shared" si="384"/>
        <v>1</v>
      </c>
      <c r="DJ94" s="109">
        <f t="shared" si="385"/>
        <v>1</v>
      </c>
      <c r="DK94" s="109">
        <f t="shared" si="386"/>
        <v>1</v>
      </c>
      <c r="DL94" s="109">
        <f t="shared" si="387"/>
        <v>2</v>
      </c>
      <c r="DM94" s="109">
        <f t="shared" si="388"/>
        <v>1</v>
      </c>
      <c r="DN94" s="109">
        <f t="shared" si="389"/>
        <v>1</v>
      </c>
      <c r="DO94" s="109">
        <f t="shared" si="390"/>
        <v>1</v>
      </c>
      <c r="DP94" s="109">
        <f t="shared" si="391"/>
        <v>1</v>
      </c>
      <c r="DQ94" s="109">
        <f t="shared" si="392"/>
        <v>14</v>
      </c>
      <c r="DR94" s="110">
        <f t="shared" si="393"/>
        <v>14</v>
      </c>
    </row>
    <row r="95" spans="1:122">
      <c r="A95" s="99" t="s">
        <v>100</v>
      </c>
      <c r="B95" s="100" t="str">
        <f>DANE!B96</f>
        <v>67PG</v>
      </c>
      <c r="C95" s="106">
        <f>DANE!H96</f>
        <v>43798</v>
      </c>
      <c r="D95" s="95">
        <v>1</v>
      </c>
      <c r="E95" s="95">
        <v>1</v>
      </c>
      <c r="F95" s="95">
        <v>0</v>
      </c>
      <c r="G95" s="95">
        <v>1</v>
      </c>
      <c r="H95" s="95">
        <v>0</v>
      </c>
      <c r="I95" s="95">
        <v>0</v>
      </c>
      <c r="J95" s="95">
        <v>4</v>
      </c>
      <c r="K95" s="95">
        <v>4</v>
      </c>
      <c r="L95" s="95">
        <v>1</v>
      </c>
      <c r="M95" s="95">
        <v>0</v>
      </c>
      <c r="N95" s="95">
        <v>0</v>
      </c>
      <c r="O95" s="95">
        <v>0</v>
      </c>
      <c r="P95" s="95">
        <v>0</v>
      </c>
      <c r="Q95" s="107">
        <v>13</v>
      </c>
      <c r="R95" s="108">
        <f t="shared" si="394"/>
        <v>3</v>
      </c>
      <c r="S95" s="109">
        <f t="shared" si="395"/>
        <v>3</v>
      </c>
      <c r="T95" s="109">
        <f t="shared" si="396"/>
        <v>4</v>
      </c>
      <c r="U95" s="109">
        <f t="shared" si="397"/>
        <v>3</v>
      </c>
      <c r="V95" s="109">
        <f t="shared" si="398"/>
        <v>4</v>
      </c>
      <c r="W95" s="109">
        <f t="shared" si="399"/>
        <v>4</v>
      </c>
      <c r="X95" s="109">
        <f t="shared" si="400"/>
        <v>4</v>
      </c>
      <c r="Y95" s="109">
        <f t="shared" si="401"/>
        <v>4</v>
      </c>
      <c r="Z95" s="109">
        <f t="shared" si="402"/>
        <v>3</v>
      </c>
      <c r="AA95" s="109">
        <f t="shared" si="403"/>
        <v>4</v>
      </c>
      <c r="AB95" s="109">
        <f t="shared" si="404"/>
        <v>4</v>
      </c>
      <c r="AC95" s="109">
        <f t="shared" si="405"/>
        <v>4</v>
      </c>
      <c r="AD95" s="109">
        <f t="shared" si="406"/>
        <v>4</v>
      </c>
      <c r="AE95" s="109">
        <f t="shared" si="407"/>
        <v>48</v>
      </c>
      <c r="AF95" s="110">
        <f t="shared" si="408"/>
        <v>48</v>
      </c>
      <c r="AG95" s="96">
        <f>DANE!AY96</f>
        <v>43819</v>
      </c>
      <c r="AH95" s="95">
        <v>1</v>
      </c>
      <c r="AI95" s="95">
        <v>2</v>
      </c>
      <c r="AJ95" s="95">
        <v>1</v>
      </c>
      <c r="AK95" s="95">
        <v>2</v>
      </c>
      <c r="AL95" s="95">
        <v>0</v>
      </c>
      <c r="AM95" s="95">
        <v>0</v>
      </c>
      <c r="AN95" s="95">
        <v>3</v>
      </c>
      <c r="AO95" s="95">
        <v>3</v>
      </c>
      <c r="AP95" s="95">
        <v>1</v>
      </c>
      <c r="AQ95" s="95">
        <v>0</v>
      </c>
      <c r="AR95" s="95">
        <v>0</v>
      </c>
      <c r="AS95" s="95">
        <v>1</v>
      </c>
      <c r="AT95" s="95">
        <v>1</v>
      </c>
      <c r="AU95" s="107">
        <v>13</v>
      </c>
      <c r="AV95" s="108">
        <f t="shared" si="337"/>
        <v>3</v>
      </c>
      <c r="AW95" s="109">
        <f t="shared" si="338"/>
        <v>2</v>
      </c>
      <c r="AX95" s="109">
        <f t="shared" si="339"/>
        <v>3</v>
      </c>
      <c r="AY95" s="109">
        <f t="shared" si="340"/>
        <v>2</v>
      </c>
      <c r="AZ95" s="109">
        <f t="shared" si="341"/>
        <v>4</v>
      </c>
      <c r="BA95" s="109">
        <f t="shared" si="342"/>
        <v>4</v>
      </c>
      <c r="BB95" s="109">
        <f t="shared" si="343"/>
        <v>3</v>
      </c>
      <c r="BC95" s="109">
        <f t="shared" si="344"/>
        <v>3</v>
      </c>
      <c r="BD95" s="109">
        <f t="shared" si="345"/>
        <v>3</v>
      </c>
      <c r="BE95" s="109">
        <f t="shared" si="346"/>
        <v>4</v>
      </c>
      <c r="BF95" s="109">
        <f t="shared" si="347"/>
        <v>4</v>
      </c>
      <c r="BG95" s="109">
        <f t="shared" si="348"/>
        <v>3</v>
      </c>
      <c r="BH95" s="109">
        <f t="shared" si="349"/>
        <v>3</v>
      </c>
      <c r="BI95" s="109">
        <f t="shared" si="350"/>
        <v>41</v>
      </c>
      <c r="BJ95" s="110">
        <f t="shared" si="351"/>
        <v>41</v>
      </c>
      <c r="BK95" s="96">
        <f>DANE!CF96</f>
        <v>43871</v>
      </c>
      <c r="BL95" s="95">
        <v>2</v>
      </c>
      <c r="BM95" s="95">
        <v>3</v>
      </c>
      <c r="BN95" s="95">
        <v>2</v>
      </c>
      <c r="BO95" s="95">
        <v>3</v>
      </c>
      <c r="BP95" s="95">
        <v>1</v>
      </c>
      <c r="BQ95" s="95">
        <v>1</v>
      </c>
      <c r="BR95" s="95">
        <v>3</v>
      </c>
      <c r="BS95" s="95">
        <v>3</v>
      </c>
      <c r="BT95" s="95">
        <v>3</v>
      </c>
      <c r="BU95" s="95">
        <v>2</v>
      </c>
      <c r="BV95" s="95">
        <v>1</v>
      </c>
      <c r="BW95" s="95">
        <v>3</v>
      </c>
      <c r="BX95" s="95">
        <v>3</v>
      </c>
      <c r="BY95" s="107">
        <v>13</v>
      </c>
      <c r="BZ95" s="108">
        <f t="shared" si="364"/>
        <v>2</v>
      </c>
      <c r="CA95" s="109">
        <f t="shared" si="365"/>
        <v>1</v>
      </c>
      <c r="CB95" s="109">
        <f t="shared" si="366"/>
        <v>2</v>
      </c>
      <c r="CC95" s="109">
        <f t="shared" si="367"/>
        <v>1</v>
      </c>
      <c r="CD95" s="109">
        <f t="shared" si="368"/>
        <v>3</v>
      </c>
      <c r="CE95" s="109">
        <f t="shared" si="369"/>
        <v>3</v>
      </c>
      <c r="CF95" s="109">
        <f t="shared" si="370"/>
        <v>3</v>
      </c>
      <c r="CG95" s="109">
        <f t="shared" si="371"/>
        <v>3</v>
      </c>
      <c r="CH95" s="109">
        <f t="shared" si="372"/>
        <v>1</v>
      </c>
      <c r="CI95" s="109">
        <f t="shared" si="373"/>
        <v>2</v>
      </c>
      <c r="CJ95" s="109">
        <f t="shared" si="374"/>
        <v>3</v>
      </c>
      <c r="CK95" s="109">
        <f t="shared" si="375"/>
        <v>1</v>
      </c>
      <c r="CL95" s="109">
        <f t="shared" si="376"/>
        <v>1</v>
      </c>
      <c r="CM95" s="109">
        <f t="shared" si="377"/>
        <v>26</v>
      </c>
      <c r="CN95" s="110">
        <f t="shared" si="378"/>
        <v>26</v>
      </c>
      <c r="CO95" s="96">
        <f>DANE!DM96</f>
        <v>43942</v>
      </c>
      <c r="CP95" s="95">
        <v>3</v>
      </c>
      <c r="CQ95" s="95">
        <v>3</v>
      </c>
      <c r="CR95" s="95">
        <v>3</v>
      </c>
      <c r="CS95" s="95">
        <v>4</v>
      </c>
      <c r="CT95" s="95">
        <v>3</v>
      </c>
      <c r="CU95" s="95">
        <v>3</v>
      </c>
      <c r="CV95" s="95">
        <v>2</v>
      </c>
      <c r="CW95" s="95">
        <v>3</v>
      </c>
      <c r="CX95" s="95">
        <v>3</v>
      </c>
      <c r="CY95" s="95">
        <v>1</v>
      </c>
      <c r="CZ95" s="95">
        <v>1</v>
      </c>
      <c r="DA95" s="95">
        <v>4</v>
      </c>
      <c r="DB95" s="95">
        <v>4</v>
      </c>
      <c r="DC95" s="107">
        <v>13</v>
      </c>
      <c r="DD95" s="108">
        <f t="shared" si="379"/>
        <v>1</v>
      </c>
      <c r="DE95" s="109">
        <f t="shared" si="380"/>
        <v>1</v>
      </c>
      <c r="DF95" s="109">
        <f t="shared" si="381"/>
        <v>1</v>
      </c>
      <c r="DG95" s="109">
        <f t="shared" si="382"/>
        <v>0</v>
      </c>
      <c r="DH95" s="109">
        <f t="shared" si="383"/>
        <v>1</v>
      </c>
      <c r="DI95" s="109">
        <f t="shared" si="384"/>
        <v>1</v>
      </c>
      <c r="DJ95" s="109">
        <f t="shared" si="385"/>
        <v>2</v>
      </c>
      <c r="DK95" s="109">
        <f t="shared" si="386"/>
        <v>3</v>
      </c>
      <c r="DL95" s="109">
        <f t="shared" si="387"/>
        <v>1</v>
      </c>
      <c r="DM95" s="109">
        <f t="shared" si="388"/>
        <v>3</v>
      </c>
      <c r="DN95" s="109">
        <f t="shared" si="389"/>
        <v>3</v>
      </c>
      <c r="DO95" s="109">
        <f t="shared" si="390"/>
        <v>0</v>
      </c>
      <c r="DP95" s="109">
        <f t="shared" si="391"/>
        <v>0</v>
      </c>
      <c r="DQ95" s="109">
        <f t="shared" si="392"/>
        <v>17</v>
      </c>
      <c r="DR95" s="110">
        <f t="shared" si="393"/>
        <v>17</v>
      </c>
    </row>
    <row r="96" spans="1:122">
      <c r="A96" s="99" t="s">
        <v>101</v>
      </c>
      <c r="B96" s="100" t="str">
        <f>DANE!B97</f>
        <v>49NW</v>
      </c>
      <c r="C96" s="106">
        <f>DANE!H97</f>
        <v>43412</v>
      </c>
      <c r="D96" s="95">
        <v>0</v>
      </c>
      <c r="E96" s="95">
        <v>0</v>
      </c>
      <c r="F96" s="95">
        <v>0</v>
      </c>
      <c r="G96" s="95">
        <v>1</v>
      </c>
      <c r="H96" s="95">
        <v>1</v>
      </c>
      <c r="I96" s="95">
        <v>1</v>
      </c>
      <c r="J96" s="95">
        <v>3</v>
      </c>
      <c r="K96" s="95">
        <v>3</v>
      </c>
      <c r="L96" s="95">
        <v>2</v>
      </c>
      <c r="M96" s="95">
        <v>1</v>
      </c>
      <c r="N96" s="95">
        <v>0</v>
      </c>
      <c r="O96" s="95">
        <v>2</v>
      </c>
      <c r="P96" s="95">
        <v>2</v>
      </c>
      <c r="Q96" s="107">
        <v>13</v>
      </c>
      <c r="R96" s="108">
        <f t="shared" si="394"/>
        <v>4</v>
      </c>
      <c r="S96" s="109">
        <f t="shared" si="395"/>
        <v>4</v>
      </c>
      <c r="T96" s="109">
        <f t="shared" si="396"/>
        <v>4</v>
      </c>
      <c r="U96" s="109">
        <f t="shared" si="397"/>
        <v>3</v>
      </c>
      <c r="V96" s="109">
        <f t="shared" si="398"/>
        <v>3</v>
      </c>
      <c r="W96" s="109">
        <f t="shared" si="399"/>
        <v>3</v>
      </c>
      <c r="X96" s="109">
        <f t="shared" si="400"/>
        <v>3</v>
      </c>
      <c r="Y96" s="109">
        <f t="shared" si="401"/>
        <v>3</v>
      </c>
      <c r="Z96" s="109">
        <f t="shared" si="402"/>
        <v>2</v>
      </c>
      <c r="AA96" s="109">
        <f t="shared" si="403"/>
        <v>3</v>
      </c>
      <c r="AB96" s="109">
        <f t="shared" si="404"/>
        <v>4</v>
      </c>
      <c r="AC96" s="109">
        <f t="shared" si="405"/>
        <v>2</v>
      </c>
      <c r="AD96" s="109">
        <f t="shared" si="406"/>
        <v>2</v>
      </c>
      <c r="AE96" s="109">
        <f t="shared" si="407"/>
        <v>40</v>
      </c>
      <c r="AF96" s="110">
        <f t="shared" si="408"/>
        <v>40</v>
      </c>
      <c r="AG96" s="96">
        <f>DANE!AY97</f>
        <v>43452</v>
      </c>
      <c r="AH96" s="95">
        <v>1</v>
      </c>
      <c r="AI96" s="95">
        <v>1</v>
      </c>
      <c r="AJ96" s="95">
        <v>2</v>
      </c>
      <c r="AK96" s="95">
        <v>2</v>
      </c>
      <c r="AL96" s="95">
        <v>1</v>
      </c>
      <c r="AM96" s="95">
        <v>1</v>
      </c>
      <c r="AN96" s="95">
        <v>3</v>
      </c>
      <c r="AO96" s="95">
        <v>3</v>
      </c>
      <c r="AP96" s="95">
        <v>1</v>
      </c>
      <c r="AQ96" s="95">
        <v>1</v>
      </c>
      <c r="AR96" s="95">
        <v>1</v>
      </c>
      <c r="AS96" s="95">
        <v>2</v>
      </c>
      <c r="AT96" s="95">
        <v>2</v>
      </c>
      <c r="AU96" s="107">
        <v>13</v>
      </c>
      <c r="AV96" s="108">
        <f t="shared" si="337"/>
        <v>3</v>
      </c>
      <c r="AW96" s="109">
        <f t="shared" si="338"/>
        <v>3</v>
      </c>
      <c r="AX96" s="109">
        <f t="shared" si="339"/>
        <v>2</v>
      </c>
      <c r="AY96" s="109">
        <f t="shared" si="340"/>
        <v>2</v>
      </c>
      <c r="AZ96" s="109">
        <f t="shared" si="341"/>
        <v>3</v>
      </c>
      <c r="BA96" s="109">
        <f t="shared" si="342"/>
        <v>3</v>
      </c>
      <c r="BB96" s="109">
        <f t="shared" si="343"/>
        <v>3</v>
      </c>
      <c r="BC96" s="109">
        <f t="shared" si="344"/>
        <v>3</v>
      </c>
      <c r="BD96" s="109">
        <f t="shared" si="345"/>
        <v>3</v>
      </c>
      <c r="BE96" s="109">
        <f t="shared" si="346"/>
        <v>3</v>
      </c>
      <c r="BF96" s="109">
        <f t="shared" si="347"/>
        <v>3</v>
      </c>
      <c r="BG96" s="109">
        <f t="shared" si="348"/>
        <v>2</v>
      </c>
      <c r="BH96" s="109">
        <f t="shared" si="349"/>
        <v>2</v>
      </c>
      <c r="BI96" s="109">
        <f t="shared" si="350"/>
        <v>35</v>
      </c>
      <c r="BJ96" s="110">
        <f t="shared" si="351"/>
        <v>35</v>
      </c>
      <c r="BK96" s="96">
        <f>DANE!CF97</f>
        <v>43501</v>
      </c>
      <c r="BL96" s="95">
        <v>1</v>
      </c>
      <c r="BM96" s="95">
        <v>2</v>
      </c>
      <c r="BN96" s="95">
        <v>1</v>
      </c>
      <c r="BO96" s="95">
        <v>1</v>
      </c>
      <c r="BP96" s="95">
        <v>1</v>
      </c>
      <c r="BQ96" s="95">
        <v>1</v>
      </c>
      <c r="BR96" s="95">
        <v>3</v>
      </c>
      <c r="BS96" s="95">
        <v>2</v>
      </c>
      <c r="BT96" s="95">
        <v>2</v>
      </c>
      <c r="BU96" s="95">
        <v>1</v>
      </c>
      <c r="BV96" s="95">
        <v>1</v>
      </c>
      <c r="BW96" s="95">
        <v>4</v>
      </c>
      <c r="BX96" s="95">
        <v>3</v>
      </c>
      <c r="BY96" s="107">
        <v>13</v>
      </c>
      <c r="BZ96" s="108">
        <f t="shared" si="364"/>
        <v>3</v>
      </c>
      <c r="CA96" s="109">
        <f t="shared" si="365"/>
        <v>2</v>
      </c>
      <c r="CB96" s="109">
        <f t="shared" si="366"/>
        <v>3</v>
      </c>
      <c r="CC96" s="109">
        <f t="shared" si="367"/>
        <v>3</v>
      </c>
      <c r="CD96" s="109">
        <f t="shared" si="368"/>
        <v>3</v>
      </c>
      <c r="CE96" s="109">
        <f t="shared" si="369"/>
        <v>3</v>
      </c>
      <c r="CF96" s="109">
        <f t="shared" si="370"/>
        <v>3</v>
      </c>
      <c r="CG96" s="109">
        <f t="shared" si="371"/>
        <v>2</v>
      </c>
      <c r="CH96" s="109">
        <f t="shared" si="372"/>
        <v>2</v>
      </c>
      <c r="CI96" s="109">
        <f t="shared" si="373"/>
        <v>3</v>
      </c>
      <c r="CJ96" s="109">
        <f t="shared" si="374"/>
        <v>3</v>
      </c>
      <c r="CK96" s="109">
        <f t="shared" si="375"/>
        <v>0</v>
      </c>
      <c r="CL96" s="109">
        <f t="shared" si="376"/>
        <v>1</v>
      </c>
      <c r="CM96" s="109">
        <f t="shared" si="377"/>
        <v>31</v>
      </c>
      <c r="CN96" s="110">
        <f t="shared" si="378"/>
        <v>31</v>
      </c>
      <c r="CO96" s="96">
        <f>DANE!DM97</f>
        <v>43543</v>
      </c>
      <c r="CP96" s="95">
        <v>1</v>
      </c>
      <c r="CQ96" s="95">
        <v>2</v>
      </c>
      <c r="CR96" s="95">
        <v>1</v>
      </c>
      <c r="CS96" s="95">
        <v>2</v>
      </c>
      <c r="CT96" s="95">
        <v>2</v>
      </c>
      <c r="CU96" s="95">
        <v>2</v>
      </c>
      <c r="CV96" s="95">
        <v>3</v>
      </c>
      <c r="CW96" s="95">
        <v>2</v>
      </c>
      <c r="CX96" s="95">
        <v>2</v>
      </c>
      <c r="CY96" s="95">
        <v>1</v>
      </c>
      <c r="CZ96" s="95">
        <v>1</v>
      </c>
      <c r="DA96" s="95">
        <v>2</v>
      </c>
      <c r="DB96" s="95">
        <v>2</v>
      </c>
      <c r="DC96" s="107">
        <v>13</v>
      </c>
      <c r="DD96" s="108">
        <f t="shared" si="379"/>
        <v>3</v>
      </c>
      <c r="DE96" s="109">
        <f t="shared" si="380"/>
        <v>2</v>
      </c>
      <c r="DF96" s="109">
        <f t="shared" si="381"/>
        <v>3</v>
      </c>
      <c r="DG96" s="109">
        <f t="shared" si="382"/>
        <v>2</v>
      </c>
      <c r="DH96" s="109">
        <f t="shared" si="383"/>
        <v>2</v>
      </c>
      <c r="DI96" s="109">
        <f t="shared" si="384"/>
        <v>2</v>
      </c>
      <c r="DJ96" s="109">
        <f t="shared" si="385"/>
        <v>3</v>
      </c>
      <c r="DK96" s="109">
        <f t="shared" si="386"/>
        <v>2</v>
      </c>
      <c r="DL96" s="109">
        <f t="shared" si="387"/>
        <v>2</v>
      </c>
      <c r="DM96" s="109">
        <f t="shared" si="388"/>
        <v>3</v>
      </c>
      <c r="DN96" s="109">
        <f t="shared" si="389"/>
        <v>3</v>
      </c>
      <c r="DO96" s="109">
        <f t="shared" si="390"/>
        <v>2</v>
      </c>
      <c r="DP96" s="109">
        <f t="shared" si="391"/>
        <v>2</v>
      </c>
      <c r="DQ96" s="109">
        <f t="shared" si="392"/>
        <v>31</v>
      </c>
      <c r="DR96" s="110">
        <f t="shared" si="393"/>
        <v>31</v>
      </c>
    </row>
    <row r="97" spans="1:122">
      <c r="A97" s="99" t="s">
        <v>102</v>
      </c>
      <c r="B97" s="100" t="str">
        <f>DANE!B98</f>
        <v>71CC</v>
      </c>
      <c r="C97" s="106">
        <f>DANE!H98</f>
        <v>43804</v>
      </c>
      <c r="D97" s="95">
        <v>3</v>
      </c>
      <c r="E97" s="95">
        <v>3</v>
      </c>
      <c r="F97" s="95">
        <v>2</v>
      </c>
      <c r="G97" s="95">
        <v>3</v>
      </c>
      <c r="H97" s="95">
        <v>2</v>
      </c>
      <c r="I97" s="95">
        <v>2</v>
      </c>
      <c r="J97" s="95">
        <v>2</v>
      </c>
      <c r="K97" s="95">
        <v>2</v>
      </c>
      <c r="L97" s="95">
        <v>3</v>
      </c>
      <c r="M97" s="95">
        <v>3</v>
      </c>
      <c r="N97" s="95">
        <v>3</v>
      </c>
      <c r="O97" s="95">
        <v>3</v>
      </c>
      <c r="P97" s="95">
        <v>3</v>
      </c>
      <c r="Q97" s="107">
        <v>13</v>
      </c>
      <c r="R97" s="108">
        <f t="shared" si="394"/>
        <v>1</v>
      </c>
      <c r="S97" s="109">
        <f t="shared" si="395"/>
        <v>1</v>
      </c>
      <c r="T97" s="109">
        <f t="shared" si="396"/>
        <v>2</v>
      </c>
      <c r="U97" s="109">
        <f t="shared" si="397"/>
        <v>1</v>
      </c>
      <c r="V97" s="109">
        <f t="shared" si="398"/>
        <v>2</v>
      </c>
      <c r="W97" s="109">
        <f t="shared" si="399"/>
        <v>2</v>
      </c>
      <c r="X97" s="109">
        <f t="shared" si="400"/>
        <v>2</v>
      </c>
      <c r="Y97" s="109">
        <f t="shared" si="401"/>
        <v>2</v>
      </c>
      <c r="Z97" s="109">
        <f t="shared" si="402"/>
        <v>1</v>
      </c>
      <c r="AA97" s="109">
        <f t="shared" si="403"/>
        <v>1</v>
      </c>
      <c r="AB97" s="109">
        <f t="shared" si="404"/>
        <v>1</v>
      </c>
      <c r="AC97" s="109">
        <f t="shared" si="405"/>
        <v>1</v>
      </c>
      <c r="AD97" s="109">
        <f t="shared" si="406"/>
        <v>1</v>
      </c>
      <c r="AE97" s="109">
        <f t="shared" si="407"/>
        <v>18</v>
      </c>
      <c r="AF97" s="110">
        <f t="shared" si="408"/>
        <v>18</v>
      </c>
      <c r="AG97" s="96">
        <f>DANE!AY98</f>
        <v>43830</v>
      </c>
      <c r="AH97" s="95">
        <v>3</v>
      </c>
      <c r="AI97" s="95">
        <v>3</v>
      </c>
      <c r="AJ97" s="95">
        <v>3</v>
      </c>
      <c r="AK97" s="95">
        <v>3</v>
      </c>
      <c r="AL97" s="95">
        <v>3</v>
      </c>
      <c r="AM97" s="95">
        <v>3</v>
      </c>
      <c r="AN97" s="95">
        <v>2</v>
      </c>
      <c r="AO97" s="95">
        <v>1</v>
      </c>
      <c r="AP97" s="95">
        <v>3</v>
      </c>
      <c r="AQ97" s="95">
        <v>2</v>
      </c>
      <c r="AR97" s="95">
        <v>3</v>
      </c>
      <c r="AS97" s="95">
        <v>3</v>
      </c>
      <c r="AT97" s="95">
        <v>4</v>
      </c>
      <c r="AU97" s="107">
        <v>13</v>
      </c>
      <c r="AV97" s="108">
        <f t="shared" si="337"/>
        <v>1</v>
      </c>
      <c r="AW97" s="109">
        <f t="shared" si="338"/>
        <v>1</v>
      </c>
      <c r="AX97" s="109">
        <f t="shared" si="339"/>
        <v>1</v>
      </c>
      <c r="AY97" s="109">
        <f t="shared" si="340"/>
        <v>1</v>
      </c>
      <c r="AZ97" s="109">
        <f t="shared" si="341"/>
        <v>1</v>
      </c>
      <c r="BA97" s="109">
        <f t="shared" si="342"/>
        <v>1</v>
      </c>
      <c r="BB97" s="109">
        <f t="shared" si="343"/>
        <v>2</v>
      </c>
      <c r="BC97" s="109">
        <f t="shared" si="344"/>
        <v>1</v>
      </c>
      <c r="BD97" s="109">
        <f t="shared" si="345"/>
        <v>1</v>
      </c>
      <c r="BE97" s="109">
        <f t="shared" si="346"/>
        <v>2</v>
      </c>
      <c r="BF97" s="109">
        <f t="shared" si="347"/>
        <v>1</v>
      </c>
      <c r="BG97" s="109">
        <f t="shared" si="348"/>
        <v>1</v>
      </c>
      <c r="BH97" s="109">
        <f t="shared" si="349"/>
        <v>0</v>
      </c>
      <c r="BI97" s="109">
        <f t="shared" si="350"/>
        <v>14</v>
      </c>
      <c r="BJ97" s="110">
        <f t="shared" si="351"/>
        <v>14</v>
      </c>
      <c r="BK97" s="96">
        <f>DANE!CF98</f>
        <v>43887</v>
      </c>
      <c r="BL97" s="95">
        <v>3</v>
      </c>
      <c r="BM97" s="95">
        <v>3</v>
      </c>
      <c r="BN97" s="95">
        <v>3</v>
      </c>
      <c r="BO97" s="95">
        <v>3</v>
      </c>
      <c r="BP97" s="95">
        <v>3</v>
      </c>
      <c r="BQ97" s="95">
        <v>3</v>
      </c>
      <c r="BR97" s="95">
        <v>2</v>
      </c>
      <c r="BS97" s="95">
        <v>2</v>
      </c>
      <c r="BT97" s="95">
        <v>3</v>
      </c>
      <c r="BU97" s="95">
        <v>3</v>
      </c>
      <c r="BV97" s="95">
        <v>3</v>
      </c>
      <c r="BW97" s="95">
        <v>4</v>
      </c>
      <c r="BX97" s="95">
        <v>4</v>
      </c>
      <c r="BY97" s="107">
        <v>13</v>
      </c>
      <c r="BZ97" s="108">
        <f t="shared" si="364"/>
        <v>1</v>
      </c>
      <c r="CA97" s="109">
        <f t="shared" si="365"/>
        <v>1</v>
      </c>
      <c r="CB97" s="109">
        <f t="shared" si="366"/>
        <v>1</v>
      </c>
      <c r="CC97" s="109">
        <f t="shared" si="367"/>
        <v>1</v>
      </c>
      <c r="CD97" s="109">
        <f t="shared" si="368"/>
        <v>1</v>
      </c>
      <c r="CE97" s="109">
        <f t="shared" si="369"/>
        <v>1</v>
      </c>
      <c r="CF97" s="109">
        <f t="shared" si="370"/>
        <v>2</v>
      </c>
      <c r="CG97" s="109">
        <f t="shared" si="371"/>
        <v>2</v>
      </c>
      <c r="CH97" s="109">
        <f t="shared" si="372"/>
        <v>1</v>
      </c>
      <c r="CI97" s="109">
        <f t="shared" si="373"/>
        <v>1</v>
      </c>
      <c r="CJ97" s="109">
        <f t="shared" si="374"/>
        <v>1</v>
      </c>
      <c r="CK97" s="109">
        <f t="shared" si="375"/>
        <v>0</v>
      </c>
      <c r="CL97" s="109">
        <f t="shared" si="376"/>
        <v>0</v>
      </c>
      <c r="CM97" s="109">
        <f t="shared" si="377"/>
        <v>13</v>
      </c>
      <c r="CN97" s="110">
        <f t="shared" si="378"/>
        <v>13</v>
      </c>
      <c r="CO97" s="96">
        <f>DANE!DM98</f>
        <v>43951</v>
      </c>
      <c r="CP97" s="95">
        <v>4</v>
      </c>
      <c r="CQ97" s="95">
        <v>4</v>
      </c>
      <c r="CR97" s="95">
        <v>4</v>
      </c>
      <c r="CS97" s="95">
        <v>4</v>
      </c>
      <c r="CT97" s="95">
        <v>3</v>
      </c>
      <c r="CU97" s="95">
        <v>3</v>
      </c>
      <c r="CV97" s="95">
        <v>1</v>
      </c>
      <c r="CW97" s="95">
        <v>1</v>
      </c>
      <c r="CX97" s="95">
        <v>3</v>
      </c>
      <c r="CY97" s="95">
        <v>3</v>
      </c>
      <c r="CZ97" s="95">
        <v>3</v>
      </c>
      <c r="DA97" s="95">
        <v>4</v>
      </c>
      <c r="DB97" s="95">
        <v>4</v>
      </c>
      <c r="DC97" s="107">
        <v>13</v>
      </c>
      <c r="DD97" s="108">
        <f t="shared" si="379"/>
        <v>0</v>
      </c>
      <c r="DE97" s="109">
        <f t="shared" si="380"/>
        <v>0</v>
      </c>
      <c r="DF97" s="109">
        <f t="shared" si="381"/>
        <v>0</v>
      </c>
      <c r="DG97" s="109">
        <f t="shared" si="382"/>
        <v>0</v>
      </c>
      <c r="DH97" s="109">
        <f t="shared" si="383"/>
        <v>1</v>
      </c>
      <c r="DI97" s="109">
        <f t="shared" si="384"/>
        <v>1</v>
      </c>
      <c r="DJ97" s="109">
        <f t="shared" si="385"/>
        <v>1</v>
      </c>
      <c r="DK97" s="109">
        <f t="shared" si="386"/>
        <v>1</v>
      </c>
      <c r="DL97" s="109">
        <f t="shared" si="387"/>
        <v>1</v>
      </c>
      <c r="DM97" s="109">
        <f t="shared" si="388"/>
        <v>1</v>
      </c>
      <c r="DN97" s="109">
        <f t="shared" si="389"/>
        <v>1</v>
      </c>
      <c r="DO97" s="109">
        <f t="shared" si="390"/>
        <v>0</v>
      </c>
      <c r="DP97" s="109">
        <f t="shared" si="391"/>
        <v>0</v>
      </c>
      <c r="DQ97" s="109">
        <f t="shared" si="392"/>
        <v>7</v>
      </c>
      <c r="DR97" s="110">
        <f t="shared" si="393"/>
        <v>7</v>
      </c>
    </row>
    <row r="98" spans="1:122">
      <c r="A98" s="99" t="s">
        <v>103</v>
      </c>
      <c r="B98" s="100" t="str">
        <f>DANE!B99</f>
        <v>50HE</v>
      </c>
      <c r="C98" s="106">
        <f>DANE!H99</f>
        <v>43734</v>
      </c>
      <c r="D98" s="95">
        <v>1</v>
      </c>
      <c r="E98" s="95">
        <v>3</v>
      </c>
      <c r="F98" s="95">
        <v>2</v>
      </c>
      <c r="G98" s="95">
        <v>3</v>
      </c>
      <c r="H98" s="95">
        <v>2</v>
      </c>
      <c r="I98" s="95">
        <v>2</v>
      </c>
      <c r="J98" s="95">
        <v>2</v>
      </c>
      <c r="K98" s="95">
        <v>2</v>
      </c>
      <c r="L98" s="95">
        <v>2</v>
      </c>
      <c r="M98" s="95">
        <v>2</v>
      </c>
      <c r="N98" s="95">
        <v>2</v>
      </c>
      <c r="O98" s="95">
        <v>2</v>
      </c>
      <c r="P98" s="95">
        <v>2</v>
      </c>
      <c r="Q98" s="107">
        <v>13</v>
      </c>
      <c r="R98" s="108">
        <f t="shared" si="394"/>
        <v>3</v>
      </c>
      <c r="S98" s="109">
        <f t="shared" si="395"/>
        <v>1</v>
      </c>
      <c r="T98" s="109">
        <f t="shared" si="396"/>
        <v>2</v>
      </c>
      <c r="U98" s="109">
        <f t="shared" si="397"/>
        <v>1</v>
      </c>
      <c r="V98" s="109">
        <f t="shared" si="398"/>
        <v>2</v>
      </c>
      <c r="W98" s="109">
        <f t="shared" si="399"/>
        <v>2</v>
      </c>
      <c r="X98" s="109">
        <f t="shared" si="400"/>
        <v>2</v>
      </c>
      <c r="Y98" s="109">
        <f t="shared" si="401"/>
        <v>2</v>
      </c>
      <c r="Z98" s="109">
        <f t="shared" si="402"/>
        <v>2</v>
      </c>
      <c r="AA98" s="109">
        <f t="shared" si="403"/>
        <v>2</v>
      </c>
      <c r="AB98" s="109">
        <f t="shared" si="404"/>
        <v>2</v>
      </c>
      <c r="AC98" s="109">
        <f t="shared" si="405"/>
        <v>2</v>
      </c>
      <c r="AD98" s="109">
        <f t="shared" si="406"/>
        <v>2</v>
      </c>
      <c r="AE98" s="109">
        <f t="shared" si="407"/>
        <v>25</v>
      </c>
      <c r="AF98" s="110">
        <f t="shared" si="408"/>
        <v>25</v>
      </c>
      <c r="AG98" s="96">
        <f>DANE!AY99</f>
        <v>43755</v>
      </c>
      <c r="AH98" s="95">
        <v>2</v>
      </c>
      <c r="AI98" s="95">
        <v>3</v>
      </c>
      <c r="AJ98" s="95">
        <v>2</v>
      </c>
      <c r="AK98" s="95">
        <v>3</v>
      </c>
      <c r="AL98" s="95">
        <v>2</v>
      </c>
      <c r="AM98" s="95">
        <v>2</v>
      </c>
      <c r="AN98" s="95">
        <v>2</v>
      </c>
      <c r="AO98" s="95">
        <v>2</v>
      </c>
      <c r="AP98" s="95">
        <v>3</v>
      </c>
      <c r="AQ98" s="95">
        <v>2</v>
      </c>
      <c r="AR98" s="95">
        <v>2</v>
      </c>
      <c r="AS98" s="95">
        <v>3</v>
      </c>
      <c r="AT98" s="95">
        <v>3</v>
      </c>
      <c r="AU98" s="107">
        <v>13</v>
      </c>
      <c r="AV98" s="108">
        <f t="shared" si="337"/>
        <v>2</v>
      </c>
      <c r="AW98" s="109">
        <f t="shared" si="338"/>
        <v>1</v>
      </c>
      <c r="AX98" s="109">
        <f t="shared" si="339"/>
        <v>2</v>
      </c>
      <c r="AY98" s="109">
        <f t="shared" si="340"/>
        <v>1</v>
      </c>
      <c r="AZ98" s="109">
        <f t="shared" si="341"/>
        <v>2</v>
      </c>
      <c r="BA98" s="109">
        <f t="shared" si="342"/>
        <v>2</v>
      </c>
      <c r="BB98" s="109">
        <f t="shared" si="343"/>
        <v>2</v>
      </c>
      <c r="BC98" s="109">
        <f t="shared" si="344"/>
        <v>2</v>
      </c>
      <c r="BD98" s="109">
        <f t="shared" si="345"/>
        <v>1</v>
      </c>
      <c r="BE98" s="109">
        <f t="shared" si="346"/>
        <v>2</v>
      </c>
      <c r="BF98" s="109">
        <f t="shared" si="347"/>
        <v>2</v>
      </c>
      <c r="BG98" s="109">
        <f t="shared" si="348"/>
        <v>1</v>
      </c>
      <c r="BH98" s="109">
        <f t="shared" si="349"/>
        <v>1</v>
      </c>
      <c r="BI98" s="109">
        <f t="shared" si="350"/>
        <v>21</v>
      </c>
      <c r="BJ98" s="110">
        <f t="shared" si="351"/>
        <v>21</v>
      </c>
      <c r="BK98" s="96">
        <f>DANE!CF99</f>
        <v>43802</v>
      </c>
      <c r="BL98" s="95">
        <v>3</v>
      </c>
      <c r="BM98" s="95">
        <v>3</v>
      </c>
      <c r="BN98" s="95">
        <v>3</v>
      </c>
      <c r="BO98" s="95">
        <v>3</v>
      </c>
      <c r="BP98" s="95">
        <v>3</v>
      </c>
      <c r="BQ98" s="95">
        <v>3</v>
      </c>
      <c r="BR98" s="95">
        <v>2</v>
      </c>
      <c r="BS98" s="95">
        <v>2</v>
      </c>
      <c r="BT98" s="95">
        <v>3</v>
      </c>
      <c r="BU98" s="95">
        <v>2</v>
      </c>
      <c r="BV98" s="95">
        <v>2</v>
      </c>
      <c r="BW98" s="95">
        <v>4</v>
      </c>
      <c r="BX98" s="95">
        <v>4</v>
      </c>
      <c r="BY98" s="107">
        <v>13</v>
      </c>
      <c r="BZ98" s="108">
        <f t="shared" si="364"/>
        <v>1</v>
      </c>
      <c r="CA98" s="109">
        <f t="shared" si="365"/>
        <v>1</v>
      </c>
      <c r="CB98" s="109">
        <f t="shared" si="366"/>
        <v>1</v>
      </c>
      <c r="CC98" s="109">
        <f t="shared" si="367"/>
        <v>1</v>
      </c>
      <c r="CD98" s="109">
        <f t="shared" si="368"/>
        <v>1</v>
      </c>
      <c r="CE98" s="109">
        <f t="shared" si="369"/>
        <v>1</v>
      </c>
      <c r="CF98" s="109">
        <f t="shared" si="370"/>
        <v>2</v>
      </c>
      <c r="CG98" s="109">
        <f t="shared" si="371"/>
        <v>2</v>
      </c>
      <c r="CH98" s="109">
        <f t="shared" si="372"/>
        <v>1</v>
      </c>
      <c r="CI98" s="109">
        <f t="shared" si="373"/>
        <v>2</v>
      </c>
      <c r="CJ98" s="109">
        <f t="shared" si="374"/>
        <v>2</v>
      </c>
      <c r="CK98" s="109">
        <f t="shared" si="375"/>
        <v>0</v>
      </c>
      <c r="CL98" s="109">
        <f t="shared" si="376"/>
        <v>0</v>
      </c>
      <c r="CM98" s="109">
        <f t="shared" si="377"/>
        <v>15</v>
      </c>
      <c r="CN98" s="110">
        <f t="shared" si="378"/>
        <v>15</v>
      </c>
      <c r="CO98" s="96">
        <f>DANE!DM99</f>
        <v>43865</v>
      </c>
      <c r="CP98" s="95">
        <v>2</v>
      </c>
      <c r="CQ98" s="95">
        <v>3</v>
      </c>
      <c r="CR98" s="95">
        <v>2</v>
      </c>
      <c r="CS98" s="95">
        <v>3</v>
      </c>
      <c r="CT98" s="95">
        <v>2</v>
      </c>
      <c r="CU98" s="95">
        <v>2</v>
      </c>
      <c r="CV98" s="95">
        <v>2</v>
      </c>
      <c r="CW98" s="95">
        <v>2</v>
      </c>
      <c r="CX98" s="95">
        <v>2</v>
      </c>
      <c r="CY98" s="95">
        <v>1</v>
      </c>
      <c r="CZ98" s="95">
        <v>2</v>
      </c>
      <c r="DA98" s="95">
        <v>2</v>
      </c>
      <c r="DB98" s="95">
        <v>3</v>
      </c>
      <c r="DC98" s="107">
        <v>13</v>
      </c>
      <c r="DD98" s="108">
        <f t="shared" si="379"/>
        <v>2</v>
      </c>
      <c r="DE98" s="109">
        <f t="shared" si="380"/>
        <v>1</v>
      </c>
      <c r="DF98" s="109">
        <f t="shared" si="381"/>
        <v>2</v>
      </c>
      <c r="DG98" s="109">
        <f t="shared" si="382"/>
        <v>1</v>
      </c>
      <c r="DH98" s="109">
        <f t="shared" si="383"/>
        <v>2</v>
      </c>
      <c r="DI98" s="109">
        <f t="shared" si="384"/>
        <v>2</v>
      </c>
      <c r="DJ98" s="109">
        <f t="shared" si="385"/>
        <v>2</v>
      </c>
      <c r="DK98" s="109">
        <f t="shared" si="386"/>
        <v>2</v>
      </c>
      <c r="DL98" s="109">
        <f t="shared" si="387"/>
        <v>2</v>
      </c>
      <c r="DM98" s="109">
        <f t="shared" si="388"/>
        <v>3</v>
      </c>
      <c r="DN98" s="109">
        <f t="shared" si="389"/>
        <v>2</v>
      </c>
      <c r="DO98" s="109">
        <f t="shared" si="390"/>
        <v>2</v>
      </c>
      <c r="DP98" s="109">
        <f t="shared" si="391"/>
        <v>1</v>
      </c>
      <c r="DQ98" s="109">
        <f t="shared" si="392"/>
        <v>24</v>
      </c>
      <c r="DR98" s="110">
        <f t="shared" si="393"/>
        <v>24</v>
      </c>
    </row>
    <row r="99" spans="1:122">
      <c r="A99" s="99" t="s">
        <v>104</v>
      </c>
      <c r="B99" s="100" t="str">
        <f>DANE!B100</f>
        <v>76NG</v>
      </c>
      <c r="C99" s="106">
        <f>DANE!H100</f>
        <v>43383</v>
      </c>
      <c r="D99" s="95">
        <v>1</v>
      </c>
      <c r="E99" s="95">
        <v>1</v>
      </c>
      <c r="F99" s="95">
        <v>0</v>
      </c>
      <c r="G99" s="95">
        <v>2</v>
      </c>
      <c r="H99" s="95">
        <v>1</v>
      </c>
      <c r="I99" s="95">
        <v>1</v>
      </c>
      <c r="J99" s="95">
        <v>3</v>
      </c>
      <c r="K99" s="95">
        <v>3</v>
      </c>
      <c r="L99" s="95">
        <v>2</v>
      </c>
      <c r="M99" s="95">
        <v>1</v>
      </c>
      <c r="N99" s="95">
        <v>0</v>
      </c>
      <c r="O99" s="95">
        <v>2</v>
      </c>
      <c r="P99" s="95">
        <v>2</v>
      </c>
      <c r="Q99" s="107">
        <v>13</v>
      </c>
      <c r="R99" s="108">
        <f t="shared" si="394"/>
        <v>3</v>
      </c>
      <c r="S99" s="109">
        <f t="shared" si="395"/>
        <v>3</v>
      </c>
      <c r="T99" s="109">
        <f t="shared" si="396"/>
        <v>4</v>
      </c>
      <c r="U99" s="109">
        <f t="shared" si="397"/>
        <v>2</v>
      </c>
      <c r="V99" s="109">
        <f t="shared" si="398"/>
        <v>3</v>
      </c>
      <c r="W99" s="109">
        <f t="shared" si="399"/>
        <v>3</v>
      </c>
      <c r="X99" s="109">
        <f t="shared" si="400"/>
        <v>3</v>
      </c>
      <c r="Y99" s="109">
        <f t="shared" si="401"/>
        <v>3</v>
      </c>
      <c r="Z99" s="109">
        <f t="shared" si="402"/>
        <v>2</v>
      </c>
      <c r="AA99" s="109">
        <f t="shared" si="403"/>
        <v>3</v>
      </c>
      <c r="AB99" s="109">
        <f t="shared" si="404"/>
        <v>4</v>
      </c>
      <c r="AC99" s="109">
        <f t="shared" si="405"/>
        <v>2</v>
      </c>
      <c r="AD99" s="109">
        <f t="shared" si="406"/>
        <v>2</v>
      </c>
      <c r="AE99" s="109">
        <f t="shared" si="407"/>
        <v>37</v>
      </c>
      <c r="AF99" s="110">
        <f t="shared" si="408"/>
        <v>37</v>
      </c>
      <c r="AG99" s="96">
        <f>DANE!AY100</f>
        <v>43404</v>
      </c>
      <c r="AH99" s="95">
        <v>2</v>
      </c>
      <c r="AI99" s="95">
        <v>2</v>
      </c>
      <c r="AJ99" s="95">
        <v>1</v>
      </c>
      <c r="AK99" s="95">
        <v>2</v>
      </c>
      <c r="AL99" s="95">
        <v>2</v>
      </c>
      <c r="AM99" s="95">
        <v>2</v>
      </c>
      <c r="AN99" s="95">
        <v>2</v>
      </c>
      <c r="AO99" s="95">
        <v>2</v>
      </c>
      <c r="AP99" s="95">
        <v>2</v>
      </c>
      <c r="AQ99" s="95">
        <v>1</v>
      </c>
      <c r="AR99" s="95">
        <v>1</v>
      </c>
      <c r="AS99" s="95">
        <v>2</v>
      </c>
      <c r="AT99" s="95">
        <v>2</v>
      </c>
      <c r="AU99" s="107">
        <v>13</v>
      </c>
      <c r="AV99" s="108">
        <f t="shared" si="337"/>
        <v>2</v>
      </c>
      <c r="AW99" s="109">
        <f t="shared" si="338"/>
        <v>2</v>
      </c>
      <c r="AX99" s="109">
        <f t="shared" si="339"/>
        <v>3</v>
      </c>
      <c r="AY99" s="109">
        <f t="shared" si="340"/>
        <v>2</v>
      </c>
      <c r="AZ99" s="109">
        <f t="shared" si="341"/>
        <v>2</v>
      </c>
      <c r="BA99" s="109">
        <f t="shared" si="342"/>
        <v>2</v>
      </c>
      <c r="BB99" s="109">
        <f t="shared" si="343"/>
        <v>2</v>
      </c>
      <c r="BC99" s="109">
        <f t="shared" si="344"/>
        <v>2</v>
      </c>
      <c r="BD99" s="109">
        <f t="shared" si="345"/>
        <v>2</v>
      </c>
      <c r="BE99" s="109">
        <f t="shared" si="346"/>
        <v>3</v>
      </c>
      <c r="BF99" s="109">
        <f t="shared" si="347"/>
        <v>3</v>
      </c>
      <c r="BG99" s="109">
        <f t="shared" si="348"/>
        <v>2</v>
      </c>
      <c r="BH99" s="109">
        <f t="shared" si="349"/>
        <v>2</v>
      </c>
      <c r="BI99" s="109">
        <f t="shared" si="350"/>
        <v>29</v>
      </c>
      <c r="BJ99" s="110">
        <f t="shared" si="351"/>
        <v>29</v>
      </c>
      <c r="BK99" s="96">
        <f>DANE!CF100</f>
        <v>43453</v>
      </c>
      <c r="BL99" s="95">
        <v>2</v>
      </c>
      <c r="BM99" s="95">
        <v>3</v>
      </c>
      <c r="BN99" s="95">
        <v>2</v>
      </c>
      <c r="BO99" s="95">
        <v>3</v>
      </c>
      <c r="BP99" s="95">
        <v>2</v>
      </c>
      <c r="BQ99" s="95">
        <v>2</v>
      </c>
      <c r="BR99" s="95">
        <v>2</v>
      </c>
      <c r="BS99" s="95">
        <v>2</v>
      </c>
      <c r="BT99" s="95">
        <v>2</v>
      </c>
      <c r="BU99" s="95">
        <v>1</v>
      </c>
      <c r="BV99" s="95">
        <v>1</v>
      </c>
      <c r="BW99" s="95">
        <v>3</v>
      </c>
      <c r="BX99" s="95">
        <v>3</v>
      </c>
      <c r="BY99" s="107">
        <v>13</v>
      </c>
      <c r="BZ99" s="108">
        <f t="shared" si="364"/>
        <v>2</v>
      </c>
      <c r="CA99" s="109">
        <f t="shared" si="365"/>
        <v>1</v>
      </c>
      <c r="CB99" s="109">
        <f t="shared" si="366"/>
        <v>2</v>
      </c>
      <c r="CC99" s="109">
        <f t="shared" si="367"/>
        <v>1</v>
      </c>
      <c r="CD99" s="109">
        <f t="shared" si="368"/>
        <v>2</v>
      </c>
      <c r="CE99" s="109">
        <f t="shared" si="369"/>
        <v>2</v>
      </c>
      <c r="CF99" s="109">
        <f t="shared" si="370"/>
        <v>2</v>
      </c>
      <c r="CG99" s="109">
        <f t="shared" si="371"/>
        <v>2</v>
      </c>
      <c r="CH99" s="109">
        <f t="shared" si="372"/>
        <v>2</v>
      </c>
      <c r="CI99" s="109">
        <f t="shared" si="373"/>
        <v>3</v>
      </c>
      <c r="CJ99" s="109">
        <f t="shared" si="374"/>
        <v>3</v>
      </c>
      <c r="CK99" s="109">
        <f t="shared" si="375"/>
        <v>1</v>
      </c>
      <c r="CL99" s="109">
        <f t="shared" si="376"/>
        <v>1</v>
      </c>
      <c r="CM99" s="109">
        <f t="shared" si="377"/>
        <v>24</v>
      </c>
      <c r="CN99" s="110">
        <f t="shared" si="378"/>
        <v>24</v>
      </c>
      <c r="CO99" s="96">
        <f>DANE!DM100</f>
        <v>43510</v>
      </c>
      <c r="CP99" s="95">
        <v>3</v>
      </c>
      <c r="CQ99" s="95">
        <v>3</v>
      </c>
      <c r="CR99" s="95">
        <v>2</v>
      </c>
      <c r="CS99" s="95">
        <v>4</v>
      </c>
      <c r="CT99" s="95">
        <v>2</v>
      </c>
      <c r="CU99" s="95">
        <v>2</v>
      </c>
      <c r="CV99" s="95">
        <v>2</v>
      </c>
      <c r="CW99" s="95">
        <v>2</v>
      </c>
      <c r="CX99" s="95">
        <v>3</v>
      </c>
      <c r="CY99" s="95">
        <v>1</v>
      </c>
      <c r="CZ99" s="95">
        <v>2</v>
      </c>
      <c r="DA99" s="95">
        <v>3</v>
      </c>
      <c r="DB99" s="95">
        <v>4</v>
      </c>
      <c r="DC99" s="107">
        <v>13</v>
      </c>
      <c r="DD99" s="108">
        <f t="shared" si="379"/>
        <v>1</v>
      </c>
      <c r="DE99" s="109">
        <f t="shared" si="380"/>
        <v>1</v>
      </c>
      <c r="DF99" s="109">
        <f t="shared" si="381"/>
        <v>2</v>
      </c>
      <c r="DG99" s="109">
        <f t="shared" si="382"/>
        <v>0</v>
      </c>
      <c r="DH99" s="109">
        <f t="shared" si="383"/>
        <v>2</v>
      </c>
      <c r="DI99" s="109">
        <f t="shared" si="384"/>
        <v>2</v>
      </c>
      <c r="DJ99" s="109">
        <f t="shared" si="385"/>
        <v>2</v>
      </c>
      <c r="DK99" s="109">
        <f t="shared" si="386"/>
        <v>2</v>
      </c>
      <c r="DL99" s="109">
        <f t="shared" si="387"/>
        <v>1</v>
      </c>
      <c r="DM99" s="109">
        <f t="shared" si="388"/>
        <v>3</v>
      </c>
      <c r="DN99" s="109">
        <f t="shared" si="389"/>
        <v>2</v>
      </c>
      <c r="DO99" s="109">
        <f t="shared" si="390"/>
        <v>1</v>
      </c>
      <c r="DP99" s="109">
        <f t="shared" si="391"/>
        <v>0</v>
      </c>
      <c r="DQ99" s="109">
        <f t="shared" si="392"/>
        <v>19</v>
      </c>
      <c r="DR99" s="110">
        <f t="shared" si="393"/>
        <v>19</v>
      </c>
    </row>
    <row r="100" spans="1:122">
      <c r="A100" s="99" t="s">
        <v>105</v>
      </c>
      <c r="B100" s="100" t="str">
        <f>DANE!B101</f>
        <v>79RH</v>
      </c>
      <c r="C100" s="106">
        <f>DANE!H101</f>
        <v>43284</v>
      </c>
      <c r="D100" s="95">
        <v>0</v>
      </c>
      <c r="E100" s="95">
        <v>0</v>
      </c>
      <c r="F100" s="95">
        <v>0</v>
      </c>
      <c r="G100" s="95">
        <v>0</v>
      </c>
      <c r="H100" s="95">
        <v>0</v>
      </c>
      <c r="I100" s="95">
        <v>0</v>
      </c>
      <c r="J100" s="95">
        <v>3</v>
      </c>
      <c r="K100" s="95">
        <v>3</v>
      </c>
      <c r="L100" s="95">
        <v>0</v>
      </c>
      <c r="M100" s="95">
        <v>0</v>
      </c>
      <c r="N100" s="95">
        <v>0</v>
      </c>
      <c r="O100" s="95">
        <v>0</v>
      </c>
      <c r="P100" s="95">
        <v>2</v>
      </c>
      <c r="Q100" s="107">
        <v>13</v>
      </c>
      <c r="R100" s="108">
        <f t="shared" si="394"/>
        <v>4</v>
      </c>
      <c r="S100" s="109">
        <f t="shared" si="395"/>
        <v>4</v>
      </c>
      <c r="T100" s="109">
        <f t="shared" si="396"/>
        <v>4</v>
      </c>
      <c r="U100" s="109">
        <f t="shared" si="397"/>
        <v>4</v>
      </c>
      <c r="V100" s="109">
        <f t="shared" si="398"/>
        <v>4</v>
      </c>
      <c r="W100" s="109">
        <f t="shared" si="399"/>
        <v>4</v>
      </c>
      <c r="X100" s="109">
        <f t="shared" si="400"/>
        <v>3</v>
      </c>
      <c r="Y100" s="109">
        <f t="shared" si="401"/>
        <v>3</v>
      </c>
      <c r="Z100" s="109">
        <f t="shared" si="402"/>
        <v>4</v>
      </c>
      <c r="AA100" s="109">
        <f t="shared" si="403"/>
        <v>4</v>
      </c>
      <c r="AB100" s="109">
        <f t="shared" si="404"/>
        <v>4</v>
      </c>
      <c r="AC100" s="109">
        <f t="shared" si="405"/>
        <v>4</v>
      </c>
      <c r="AD100" s="109">
        <f t="shared" si="406"/>
        <v>2</v>
      </c>
      <c r="AE100" s="109">
        <f t="shared" si="407"/>
        <v>48</v>
      </c>
      <c r="AF100" s="110">
        <f t="shared" si="408"/>
        <v>48</v>
      </c>
      <c r="AG100" s="96">
        <f>DANE!AY101</f>
        <v>43308</v>
      </c>
      <c r="AH100" s="95">
        <v>0</v>
      </c>
      <c r="AI100" s="95">
        <v>1</v>
      </c>
      <c r="AJ100" s="95">
        <v>0</v>
      </c>
      <c r="AK100" s="95">
        <v>1</v>
      </c>
      <c r="AL100" s="95">
        <v>0</v>
      </c>
      <c r="AM100" s="95">
        <v>0</v>
      </c>
      <c r="AN100" s="95">
        <v>3</v>
      </c>
      <c r="AO100" s="95">
        <v>3</v>
      </c>
      <c r="AP100" s="95">
        <v>0</v>
      </c>
      <c r="AQ100" s="95">
        <v>0</v>
      </c>
      <c r="AR100" s="95">
        <v>0</v>
      </c>
      <c r="AS100" s="95">
        <v>1</v>
      </c>
      <c r="AT100" s="95">
        <v>2</v>
      </c>
      <c r="AU100" s="107">
        <v>13</v>
      </c>
      <c r="AV100" s="108">
        <f t="shared" si="337"/>
        <v>4</v>
      </c>
      <c r="AW100" s="109">
        <f t="shared" si="338"/>
        <v>3</v>
      </c>
      <c r="AX100" s="109">
        <f t="shared" si="339"/>
        <v>4</v>
      </c>
      <c r="AY100" s="109">
        <f t="shared" si="340"/>
        <v>3</v>
      </c>
      <c r="AZ100" s="109">
        <f t="shared" si="341"/>
        <v>4</v>
      </c>
      <c r="BA100" s="109">
        <f t="shared" si="342"/>
        <v>4</v>
      </c>
      <c r="BB100" s="109">
        <f t="shared" si="343"/>
        <v>3</v>
      </c>
      <c r="BC100" s="109">
        <f t="shared" si="344"/>
        <v>3</v>
      </c>
      <c r="BD100" s="109">
        <f t="shared" si="345"/>
        <v>4</v>
      </c>
      <c r="BE100" s="109">
        <f t="shared" si="346"/>
        <v>4</v>
      </c>
      <c r="BF100" s="109">
        <f t="shared" si="347"/>
        <v>4</v>
      </c>
      <c r="BG100" s="109">
        <f t="shared" si="348"/>
        <v>3</v>
      </c>
      <c r="BH100" s="109">
        <f t="shared" si="349"/>
        <v>2</v>
      </c>
      <c r="BI100" s="109">
        <f t="shared" si="350"/>
        <v>45</v>
      </c>
      <c r="BJ100" s="110">
        <f t="shared" si="351"/>
        <v>45</v>
      </c>
      <c r="BK100" s="96">
        <f>DANE!CF101</f>
        <v>43357</v>
      </c>
      <c r="BL100" s="95">
        <v>0</v>
      </c>
      <c r="BM100" s="95">
        <v>1</v>
      </c>
      <c r="BN100" s="95">
        <v>0</v>
      </c>
      <c r="BO100" s="95">
        <v>1</v>
      </c>
      <c r="BP100" s="95">
        <v>0</v>
      </c>
      <c r="BQ100" s="95">
        <v>0</v>
      </c>
      <c r="BR100" s="95">
        <v>3</v>
      </c>
      <c r="BS100" s="95">
        <v>3</v>
      </c>
      <c r="BT100" s="95">
        <v>0</v>
      </c>
      <c r="BU100" s="95">
        <v>0</v>
      </c>
      <c r="BV100" s="95">
        <v>0</v>
      </c>
      <c r="BW100" s="95">
        <v>1</v>
      </c>
      <c r="BX100" s="95">
        <v>1</v>
      </c>
      <c r="BY100" s="107">
        <v>13</v>
      </c>
      <c r="BZ100" s="108">
        <f t="shared" si="364"/>
        <v>4</v>
      </c>
      <c r="CA100" s="109">
        <f t="shared" si="365"/>
        <v>3</v>
      </c>
      <c r="CB100" s="109">
        <f t="shared" si="366"/>
        <v>4</v>
      </c>
      <c r="CC100" s="109">
        <f t="shared" si="367"/>
        <v>3</v>
      </c>
      <c r="CD100" s="109">
        <f t="shared" si="368"/>
        <v>4</v>
      </c>
      <c r="CE100" s="109">
        <f t="shared" si="369"/>
        <v>4</v>
      </c>
      <c r="CF100" s="109">
        <f t="shared" si="370"/>
        <v>3</v>
      </c>
      <c r="CG100" s="109">
        <f t="shared" si="371"/>
        <v>3</v>
      </c>
      <c r="CH100" s="109">
        <f t="shared" si="372"/>
        <v>4</v>
      </c>
      <c r="CI100" s="109">
        <f t="shared" si="373"/>
        <v>4</v>
      </c>
      <c r="CJ100" s="109">
        <f t="shared" si="374"/>
        <v>4</v>
      </c>
      <c r="CK100" s="109">
        <f t="shared" si="375"/>
        <v>3</v>
      </c>
      <c r="CL100" s="109">
        <f t="shared" si="376"/>
        <v>3</v>
      </c>
      <c r="CM100" s="109">
        <f t="shared" si="377"/>
        <v>46</v>
      </c>
      <c r="CN100" s="110">
        <f t="shared" si="378"/>
        <v>46</v>
      </c>
      <c r="CO100" s="96">
        <f>DANE!DM101</f>
        <v>43426</v>
      </c>
      <c r="CP100" s="95">
        <v>2</v>
      </c>
      <c r="CQ100" s="95">
        <v>2</v>
      </c>
      <c r="CR100" s="95">
        <v>2</v>
      </c>
      <c r="CS100" s="95">
        <v>2</v>
      </c>
      <c r="CT100" s="95">
        <v>1</v>
      </c>
      <c r="CU100" s="95">
        <v>1</v>
      </c>
      <c r="CV100" s="95">
        <v>2</v>
      </c>
      <c r="CW100" s="95">
        <v>3</v>
      </c>
      <c r="CX100" s="95">
        <v>2</v>
      </c>
      <c r="CY100" s="95">
        <v>1</v>
      </c>
      <c r="CZ100" s="95">
        <v>1</v>
      </c>
      <c r="DA100" s="95">
        <v>2</v>
      </c>
      <c r="DB100" s="95">
        <v>2</v>
      </c>
      <c r="DC100" s="107">
        <v>13</v>
      </c>
      <c r="DD100" s="108">
        <f t="shared" si="379"/>
        <v>2</v>
      </c>
      <c r="DE100" s="109">
        <f t="shared" si="380"/>
        <v>2</v>
      </c>
      <c r="DF100" s="109">
        <f t="shared" si="381"/>
        <v>2</v>
      </c>
      <c r="DG100" s="109">
        <f t="shared" si="382"/>
        <v>2</v>
      </c>
      <c r="DH100" s="109">
        <f t="shared" si="383"/>
        <v>3</v>
      </c>
      <c r="DI100" s="109">
        <f t="shared" si="384"/>
        <v>3</v>
      </c>
      <c r="DJ100" s="109">
        <f t="shared" si="385"/>
        <v>2</v>
      </c>
      <c r="DK100" s="109">
        <f t="shared" si="386"/>
        <v>3</v>
      </c>
      <c r="DL100" s="109">
        <f t="shared" si="387"/>
        <v>2</v>
      </c>
      <c r="DM100" s="109">
        <f t="shared" si="388"/>
        <v>3</v>
      </c>
      <c r="DN100" s="109">
        <f t="shared" si="389"/>
        <v>3</v>
      </c>
      <c r="DO100" s="109">
        <f t="shared" si="390"/>
        <v>2</v>
      </c>
      <c r="DP100" s="109">
        <f t="shared" si="391"/>
        <v>2</v>
      </c>
      <c r="DQ100" s="109">
        <f t="shared" si="392"/>
        <v>31</v>
      </c>
      <c r="DR100" s="110">
        <f t="shared" si="393"/>
        <v>31</v>
      </c>
    </row>
    <row r="101" spans="1:122">
      <c r="A101" s="99" t="s">
        <v>106</v>
      </c>
      <c r="B101" s="100" t="str">
        <f>DANE!B102</f>
        <v>80AR</v>
      </c>
      <c r="C101" s="106">
        <f>DANE!H102</f>
        <v>43285</v>
      </c>
      <c r="D101" s="95">
        <v>0</v>
      </c>
      <c r="E101" s="95">
        <v>0</v>
      </c>
      <c r="F101" s="95">
        <v>0</v>
      </c>
      <c r="G101" s="95">
        <v>0</v>
      </c>
      <c r="H101" s="95">
        <v>0</v>
      </c>
      <c r="I101" s="95">
        <v>0</v>
      </c>
      <c r="J101" s="95">
        <v>4</v>
      </c>
      <c r="K101" s="95">
        <v>4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107">
        <v>13</v>
      </c>
      <c r="R101" s="108">
        <f t="shared" si="394"/>
        <v>4</v>
      </c>
      <c r="S101" s="109">
        <f t="shared" si="395"/>
        <v>4</v>
      </c>
      <c r="T101" s="109">
        <f t="shared" si="396"/>
        <v>4</v>
      </c>
      <c r="U101" s="109">
        <f t="shared" si="397"/>
        <v>4</v>
      </c>
      <c r="V101" s="109">
        <f t="shared" si="398"/>
        <v>4</v>
      </c>
      <c r="W101" s="109">
        <f t="shared" si="399"/>
        <v>4</v>
      </c>
      <c r="X101" s="109">
        <f t="shared" si="400"/>
        <v>4</v>
      </c>
      <c r="Y101" s="109">
        <f t="shared" si="401"/>
        <v>4</v>
      </c>
      <c r="Z101" s="109">
        <f t="shared" si="402"/>
        <v>4</v>
      </c>
      <c r="AA101" s="109">
        <f t="shared" si="403"/>
        <v>4</v>
      </c>
      <c r="AB101" s="109">
        <f t="shared" si="404"/>
        <v>4</v>
      </c>
      <c r="AC101" s="109">
        <f t="shared" si="405"/>
        <v>4</v>
      </c>
      <c r="AD101" s="109">
        <f t="shared" si="406"/>
        <v>4</v>
      </c>
      <c r="AE101" s="109">
        <f t="shared" si="407"/>
        <v>52</v>
      </c>
      <c r="AF101" s="110">
        <f t="shared" si="408"/>
        <v>52</v>
      </c>
      <c r="AG101" s="96">
        <f>DANE!AY102</f>
        <v>43313</v>
      </c>
      <c r="AH101" s="95">
        <v>1</v>
      </c>
      <c r="AI101" s="95">
        <v>2</v>
      </c>
      <c r="AJ101" s="95">
        <v>1</v>
      </c>
      <c r="AK101" s="95">
        <v>2</v>
      </c>
      <c r="AL101" s="95">
        <v>1</v>
      </c>
      <c r="AM101" s="95">
        <v>1</v>
      </c>
      <c r="AN101" s="95">
        <v>2</v>
      </c>
      <c r="AO101" s="95">
        <v>3</v>
      </c>
      <c r="AP101" s="95">
        <v>2</v>
      </c>
      <c r="AQ101" s="95">
        <v>1</v>
      </c>
      <c r="AR101" s="95">
        <v>2</v>
      </c>
      <c r="AS101" s="95">
        <v>3</v>
      </c>
      <c r="AT101" s="95">
        <v>3</v>
      </c>
      <c r="AU101" s="107">
        <v>13</v>
      </c>
      <c r="AV101" s="108">
        <f t="shared" si="337"/>
        <v>3</v>
      </c>
      <c r="AW101" s="109">
        <f t="shared" si="338"/>
        <v>2</v>
      </c>
      <c r="AX101" s="109">
        <f t="shared" si="339"/>
        <v>3</v>
      </c>
      <c r="AY101" s="109">
        <f t="shared" si="340"/>
        <v>2</v>
      </c>
      <c r="AZ101" s="109">
        <f t="shared" si="341"/>
        <v>3</v>
      </c>
      <c r="BA101" s="109">
        <f t="shared" si="342"/>
        <v>3</v>
      </c>
      <c r="BB101" s="109">
        <f t="shared" si="343"/>
        <v>2</v>
      </c>
      <c r="BC101" s="109">
        <f t="shared" si="344"/>
        <v>3</v>
      </c>
      <c r="BD101" s="109">
        <f t="shared" si="345"/>
        <v>2</v>
      </c>
      <c r="BE101" s="109">
        <f t="shared" si="346"/>
        <v>3</v>
      </c>
      <c r="BF101" s="109">
        <f t="shared" si="347"/>
        <v>2</v>
      </c>
      <c r="BG101" s="109">
        <f t="shared" si="348"/>
        <v>1</v>
      </c>
      <c r="BH101" s="109">
        <f t="shared" si="349"/>
        <v>1</v>
      </c>
      <c r="BI101" s="109">
        <f t="shared" si="350"/>
        <v>30</v>
      </c>
      <c r="BJ101" s="110">
        <f t="shared" si="351"/>
        <v>30</v>
      </c>
      <c r="BK101" s="96">
        <f>DANE!CF102</f>
        <v>43396</v>
      </c>
      <c r="BL101" s="95">
        <v>3</v>
      </c>
      <c r="BM101" s="95">
        <v>3</v>
      </c>
      <c r="BN101" s="95">
        <v>2</v>
      </c>
      <c r="BO101" s="95">
        <v>3</v>
      </c>
      <c r="BP101" s="95">
        <v>2</v>
      </c>
      <c r="BQ101" s="95">
        <v>2</v>
      </c>
      <c r="BR101" s="95">
        <v>2</v>
      </c>
      <c r="BS101" s="95">
        <v>2</v>
      </c>
      <c r="BT101" s="95">
        <v>2</v>
      </c>
      <c r="BU101" s="95">
        <v>2</v>
      </c>
      <c r="BV101" s="95">
        <v>2</v>
      </c>
      <c r="BW101" s="95">
        <v>3</v>
      </c>
      <c r="BX101" s="95">
        <v>4</v>
      </c>
      <c r="BY101" s="107">
        <v>13</v>
      </c>
      <c r="BZ101" s="108">
        <f t="shared" si="364"/>
        <v>1</v>
      </c>
      <c r="CA101" s="109">
        <f t="shared" si="365"/>
        <v>1</v>
      </c>
      <c r="CB101" s="109">
        <f t="shared" si="366"/>
        <v>2</v>
      </c>
      <c r="CC101" s="109">
        <f t="shared" si="367"/>
        <v>1</v>
      </c>
      <c r="CD101" s="109">
        <f t="shared" si="368"/>
        <v>2</v>
      </c>
      <c r="CE101" s="109">
        <f t="shared" si="369"/>
        <v>2</v>
      </c>
      <c r="CF101" s="109">
        <f t="shared" si="370"/>
        <v>2</v>
      </c>
      <c r="CG101" s="109">
        <f t="shared" si="371"/>
        <v>2</v>
      </c>
      <c r="CH101" s="109">
        <f t="shared" si="372"/>
        <v>2</v>
      </c>
      <c r="CI101" s="109">
        <f t="shared" si="373"/>
        <v>2</v>
      </c>
      <c r="CJ101" s="109">
        <f t="shared" si="374"/>
        <v>2</v>
      </c>
      <c r="CK101" s="109">
        <f t="shared" si="375"/>
        <v>1</v>
      </c>
      <c r="CL101" s="109">
        <f t="shared" si="376"/>
        <v>0</v>
      </c>
      <c r="CM101" s="109">
        <f t="shared" si="377"/>
        <v>20</v>
      </c>
      <c r="CN101" s="110">
        <f t="shared" si="378"/>
        <v>20</v>
      </c>
      <c r="CO101" s="96">
        <f>DANE!DM102</f>
        <v>43475</v>
      </c>
      <c r="CP101" s="95">
        <v>3</v>
      </c>
      <c r="CQ101" s="95">
        <v>3</v>
      </c>
      <c r="CR101" s="95">
        <v>3</v>
      </c>
      <c r="CS101" s="95">
        <v>3</v>
      </c>
      <c r="CT101" s="95">
        <v>3</v>
      </c>
      <c r="CU101" s="95">
        <v>3</v>
      </c>
      <c r="CV101" s="95">
        <v>2</v>
      </c>
      <c r="CW101" s="95">
        <v>2</v>
      </c>
      <c r="CX101" s="95">
        <v>2</v>
      </c>
      <c r="CY101" s="95">
        <v>2</v>
      </c>
      <c r="CZ101" s="95">
        <v>3</v>
      </c>
      <c r="DA101" s="95">
        <v>4</v>
      </c>
      <c r="DB101" s="95">
        <v>4</v>
      </c>
      <c r="DC101" s="107">
        <v>13</v>
      </c>
      <c r="DD101" s="108">
        <f t="shared" si="379"/>
        <v>1</v>
      </c>
      <c r="DE101" s="109">
        <f t="shared" si="380"/>
        <v>1</v>
      </c>
      <c r="DF101" s="109">
        <f t="shared" si="381"/>
        <v>1</v>
      </c>
      <c r="DG101" s="109">
        <f t="shared" si="382"/>
        <v>1</v>
      </c>
      <c r="DH101" s="109">
        <f t="shared" si="383"/>
        <v>1</v>
      </c>
      <c r="DI101" s="109">
        <f t="shared" si="384"/>
        <v>1</v>
      </c>
      <c r="DJ101" s="109">
        <f t="shared" si="385"/>
        <v>2</v>
      </c>
      <c r="DK101" s="109">
        <f t="shared" si="386"/>
        <v>2</v>
      </c>
      <c r="DL101" s="109">
        <f t="shared" si="387"/>
        <v>2</v>
      </c>
      <c r="DM101" s="109">
        <f t="shared" si="388"/>
        <v>2</v>
      </c>
      <c r="DN101" s="109">
        <f t="shared" si="389"/>
        <v>1</v>
      </c>
      <c r="DO101" s="109">
        <f t="shared" si="390"/>
        <v>0</v>
      </c>
      <c r="DP101" s="109">
        <f t="shared" si="391"/>
        <v>0</v>
      </c>
      <c r="DQ101" s="109">
        <f t="shared" si="392"/>
        <v>15</v>
      </c>
      <c r="DR101" s="110">
        <f t="shared" si="393"/>
        <v>15</v>
      </c>
    </row>
    <row r="102" spans="1:122">
      <c r="A102" s="99" t="s">
        <v>107</v>
      </c>
      <c r="B102" s="100" t="str">
        <f>DANE!B103</f>
        <v>90KT</v>
      </c>
      <c r="C102" s="106">
        <f>DANE!H103</f>
        <v>43698</v>
      </c>
      <c r="D102" s="95">
        <v>1</v>
      </c>
      <c r="E102" s="95">
        <v>2</v>
      </c>
      <c r="F102" s="95">
        <v>2</v>
      </c>
      <c r="G102" s="95">
        <v>2</v>
      </c>
      <c r="H102" s="95">
        <v>1</v>
      </c>
      <c r="I102" s="95">
        <v>1</v>
      </c>
      <c r="J102" s="95">
        <v>2</v>
      </c>
      <c r="K102" s="95">
        <v>2</v>
      </c>
      <c r="L102" s="95">
        <v>2</v>
      </c>
      <c r="M102" s="95">
        <v>1</v>
      </c>
      <c r="N102" s="95">
        <v>2</v>
      </c>
      <c r="O102" s="95">
        <v>2</v>
      </c>
      <c r="P102" s="95">
        <v>2</v>
      </c>
      <c r="Q102" s="107">
        <v>13</v>
      </c>
      <c r="R102" s="108">
        <f t="shared" si="394"/>
        <v>3</v>
      </c>
      <c r="S102" s="109">
        <f t="shared" si="395"/>
        <v>2</v>
      </c>
      <c r="T102" s="109">
        <f t="shared" si="396"/>
        <v>2</v>
      </c>
      <c r="U102" s="109">
        <f t="shared" si="397"/>
        <v>2</v>
      </c>
      <c r="V102" s="109">
        <f t="shared" si="398"/>
        <v>3</v>
      </c>
      <c r="W102" s="109">
        <f t="shared" si="399"/>
        <v>3</v>
      </c>
      <c r="X102" s="109">
        <f t="shared" si="400"/>
        <v>2</v>
      </c>
      <c r="Y102" s="109">
        <f t="shared" si="401"/>
        <v>2</v>
      </c>
      <c r="Z102" s="109">
        <f t="shared" si="402"/>
        <v>2</v>
      </c>
      <c r="AA102" s="109">
        <f t="shared" si="403"/>
        <v>3</v>
      </c>
      <c r="AB102" s="109">
        <f t="shared" si="404"/>
        <v>2</v>
      </c>
      <c r="AC102" s="109">
        <f t="shared" si="405"/>
        <v>2</v>
      </c>
      <c r="AD102" s="109">
        <f t="shared" si="406"/>
        <v>2</v>
      </c>
      <c r="AE102" s="109">
        <f t="shared" si="407"/>
        <v>30</v>
      </c>
      <c r="AF102" s="110">
        <f t="shared" si="408"/>
        <v>30</v>
      </c>
      <c r="AG102" s="96">
        <f>DANE!AY103</f>
        <v>43721</v>
      </c>
      <c r="AH102" s="95">
        <v>2</v>
      </c>
      <c r="AI102" s="95">
        <v>3</v>
      </c>
      <c r="AJ102" s="95">
        <v>3</v>
      </c>
      <c r="AK102" s="95">
        <v>3</v>
      </c>
      <c r="AL102" s="95">
        <v>3</v>
      </c>
      <c r="AM102" s="95">
        <v>3</v>
      </c>
      <c r="AN102" s="95">
        <v>2</v>
      </c>
      <c r="AO102" s="95">
        <v>2</v>
      </c>
      <c r="AP102" s="95">
        <v>3</v>
      </c>
      <c r="AQ102" s="95">
        <v>3</v>
      </c>
      <c r="AR102" s="95">
        <v>2</v>
      </c>
      <c r="AS102" s="95">
        <v>4</v>
      </c>
      <c r="AT102" s="95">
        <v>4</v>
      </c>
      <c r="AU102" s="107">
        <v>13</v>
      </c>
      <c r="AV102" s="108">
        <f t="shared" si="337"/>
        <v>2</v>
      </c>
      <c r="AW102" s="109">
        <f t="shared" si="338"/>
        <v>1</v>
      </c>
      <c r="AX102" s="109">
        <f t="shared" si="339"/>
        <v>1</v>
      </c>
      <c r="AY102" s="109">
        <f t="shared" si="340"/>
        <v>1</v>
      </c>
      <c r="AZ102" s="109">
        <f t="shared" si="341"/>
        <v>1</v>
      </c>
      <c r="BA102" s="109">
        <f t="shared" si="342"/>
        <v>1</v>
      </c>
      <c r="BB102" s="109">
        <f t="shared" si="343"/>
        <v>2</v>
      </c>
      <c r="BC102" s="109">
        <f t="shared" si="344"/>
        <v>2</v>
      </c>
      <c r="BD102" s="109">
        <f t="shared" si="345"/>
        <v>1</v>
      </c>
      <c r="BE102" s="109">
        <f t="shared" si="346"/>
        <v>1</v>
      </c>
      <c r="BF102" s="109">
        <f t="shared" si="347"/>
        <v>2</v>
      </c>
      <c r="BG102" s="109">
        <f t="shared" si="348"/>
        <v>0</v>
      </c>
      <c r="BH102" s="109">
        <f t="shared" si="349"/>
        <v>0</v>
      </c>
      <c r="BI102" s="109">
        <f t="shared" si="350"/>
        <v>15</v>
      </c>
      <c r="BJ102" s="110">
        <f t="shared" si="351"/>
        <v>15</v>
      </c>
      <c r="BK102" s="96">
        <f>DANE!CF103</f>
        <v>43769</v>
      </c>
      <c r="BL102" s="95">
        <v>3</v>
      </c>
      <c r="BM102" s="95">
        <v>3</v>
      </c>
      <c r="BN102" s="95">
        <v>3</v>
      </c>
      <c r="BO102" s="95">
        <v>3</v>
      </c>
      <c r="BP102" s="95">
        <v>3</v>
      </c>
      <c r="BQ102" s="95">
        <v>3</v>
      </c>
      <c r="BR102" s="95">
        <v>2</v>
      </c>
      <c r="BS102" s="95">
        <v>2</v>
      </c>
      <c r="BT102" s="95">
        <v>3</v>
      </c>
      <c r="BU102" s="95">
        <v>2</v>
      </c>
      <c r="BV102" s="95">
        <v>2</v>
      </c>
      <c r="BW102" s="95">
        <v>4</v>
      </c>
      <c r="BX102" s="95">
        <v>4</v>
      </c>
      <c r="BY102" s="107">
        <v>13</v>
      </c>
      <c r="BZ102" s="108">
        <f t="shared" si="364"/>
        <v>1</v>
      </c>
      <c r="CA102" s="109">
        <f t="shared" si="365"/>
        <v>1</v>
      </c>
      <c r="CB102" s="109">
        <f t="shared" si="366"/>
        <v>1</v>
      </c>
      <c r="CC102" s="109">
        <f t="shared" si="367"/>
        <v>1</v>
      </c>
      <c r="CD102" s="109">
        <f t="shared" si="368"/>
        <v>1</v>
      </c>
      <c r="CE102" s="109">
        <f t="shared" si="369"/>
        <v>1</v>
      </c>
      <c r="CF102" s="109">
        <f t="shared" si="370"/>
        <v>2</v>
      </c>
      <c r="CG102" s="109">
        <f t="shared" si="371"/>
        <v>2</v>
      </c>
      <c r="CH102" s="109">
        <f t="shared" si="372"/>
        <v>1</v>
      </c>
      <c r="CI102" s="109">
        <f t="shared" si="373"/>
        <v>2</v>
      </c>
      <c r="CJ102" s="109">
        <f t="shared" si="374"/>
        <v>2</v>
      </c>
      <c r="CK102" s="109">
        <f t="shared" si="375"/>
        <v>0</v>
      </c>
      <c r="CL102" s="109">
        <f t="shared" si="376"/>
        <v>0</v>
      </c>
      <c r="CM102" s="109">
        <f t="shared" si="377"/>
        <v>15</v>
      </c>
      <c r="CN102" s="110">
        <f t="shared" si="378"/>
        <v>15</v>
      </c>
      <c r="CO102" s="96" t="str">
        <f>DANE!DM103</f>
        <v>leczenie zakończonow ze względu na toksyczność</v>
      </c>
      <c r="CP102" s="95"/>
      <c r="CQ102" s="95"/>
      <c r="CR102" s="95"/>
      <c r="CS102" s="95"/>
      <c r="CT102" s="95"/>
      <c r="CU102" s="95"/>
      <c r="CV102" s="95"/>
      <c r="CW102" s="95"/>
      <c r="CX102" s="95"/>
      <c r="CY102" s="95"/>
      <c r="CZ102" s="95"/>
      <c r="DA102" s="95"/>
      <c r="DB102" s="95"/>
      <c r="DC102" s="107">
        <v>13</v>
      </c>
      <c r="DD102" s="108">
        <f t="shared" si="379"/>
        <v>4</v>
      </c>
      <c r="DE102" s="109">
        <f t="shared" si="380"/>
        <v>4</v>
      </c>
      <c r="DF102" s="109">
        <f t="shared" si="381"/>
        <v>4</v>
      </c>
      <c r="DG102" s="109">
        <f t="shared" si="382"/>
        <v>4</v>
      </c>
      <c r="DH102" s="109">
        <f t="shared" si="383"/>
        <v>4</v>
      </c>
      <c r="DI102" s="109">
        <f t="shared" si="384"/>
        <v>4</v>
      </c>
      <c r="DJ102" s="109">
        <f t="shared" si="385"/>
        <v>0</v>
      </c>
      <c r="DK102" s="109">
        <f t="shared" si="386"/>
        <v>0</v>
      </c>
      <c r="DL102" s="109">
        <f t="shared" si="387"/>
        <v>4</v>
      </c>
      <c r="DM102" s="109">
        <f t="shared" si="388"/>
        <v>4</v>
      </c>
      <c r="DN102" s="109">
        <f t="shared" si="389"/>
        <v>4</v>
      </c>
      <c r="DO102" s="109">
        <f t="shared" si="390"/>
        <v>4</v>
      </c>
      <c r="DP102" s="109">
        <f t="shared" si="391"/>
        <v>4</v>
      </c>
      <c r="DQ102" s="109">
        <f t="shared" si="392"/>
        <v>44</v>
      </c>
      <c r="DR102" s="110">
        <f t="shared" si="393"/>
        <v>44</v>
      </c>
    </row>
    <row r="103" spans="1:122" ht="15.75" thickBot="1">
      <c r="A103" s="99" t="s">
        <v>108</v>
      </c>
      <c r="B103" s="100" t="str">
        <f>DANE!B104</f>
        <v>97WA</v>
      </c>
      <c r="C103" s="106">
        <f>DANE!H104</f>
        <v>43418</v>
      </c>
      <c r="D103" s="112">
        <v>0</v>
      </c>
      <c r="E103" s="112">
        <v>0</v>
      </c>
      <c r="F103" s="112">
        <v>0</v>
      </c>
      <c r="G103" s="112">
        <v>0</v>
      </c>
      <c r="H103" s="112">
        <v>0</v>
      </c>
      <c r="I103" s="112">
        <v>0</v>
      </c>
      <c r="J103" s="112">
        <v>3</v>
      </c>
      <c r="K103" s="112">
        <v>3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07">
        <v>13</v>
      </c>
      <c r="R103" s="108">
        <f t="shared" si="394"/>
        <v>4</v>
      </c>
      <c r="S103" s="109">
        <f t="shared" si="395"/>
        <v>4</v>
      </c>
      <c r="T103" s="109">
        <f t="shared" si="396"/>
        <v>4</v>
      </c>
      <c r="U103" s="109">
        <f t="shared" si="397"/>
        <v>4</v>
      </c>
      <c r="V103" s="109">
        <f t="shared" si="398"/>
        <v>4</v>
      </c>
      <c r="W103" s="109">
        <f t="shared" si="399"/>
        <v>4</v>
      </c>
      <c r="X103" s="109">
        <f t="shared" si="400"/>
        <v>3</v>
      </c>
      <c r="Y103" s="109">
        <f t="shared" si="401"/>
        <v>3</v>
      </c>
      <c r="Z103" s="109">
        <f t="shared" si="402"/>
        <v>4</v>
      </c>
      <c r="AA103" s="109">
        <f t="shared" si="403"/>
        <v>4</v>
      </c>
      <c r="AB103" s="109">
        <f t="shared" si="404"/>
        <v>4</v>
      </c>
      <c r="AC103" s="109">
        <f t="shared" si="405"/>
        <v>4</v>
      </c>
      <c r="AD103" s="109">
        <f t="shared" si="406"/>
        <v>4</v>
      </c>
      <c r="AE103" s="109">
        <f t="shared" si="407"/>
        <v>50</v>
      </c>
      <c r="AF103" s="110">
        <f t="shared" si="408"/>
        <v>50</v>
      </c>
      <c r="AG103" s="96">
        <f>DANE!AY104</f>
        <v>43439</v>
      </c>
      <c r="AH103" s="112">
        <v>1</v>
      </c>
      <c r="AI103" s="112">
        <v>1</v>
      </c>
      <c r="AJ103" s="112">
        <v>0</v>
      </c>
      <c r="AK103" s="112">
        <v>1</v>
      </c>
      <c r="AL103" s="112">
        <v>0</v>
      </c>
      <c r="AM103" s="112">
        <v>0</v>
      </c>
      <c r="AN103" s="112">
        <v>3</v>
      </c>
      <c r="AO103" s="112">
        <v>3</v>
      </c>
      <c r="AP103" s="112">
        <v>1</v>
      </c>
      <c r="AQ103" s="112">
        <v>0</v>
      </c>
      <c r="AR103" s="112">
        <v>0</v>
      </c>
      <c r="AS103" s="112">
        <v>2</v>
      </c>
      <c r="AT103" s="112">
        <v>2</v>
      </c>
      <c r="AU103" s="107">
        <v>13</v>
      </c>
      <c r="AV103" s="108">
        <f t="shared" si="337"/>
        <v>3</v>
      </c>
      <c r="AW103" s="109">
        <f t="shared" si="338"/>
        <v>3</v>
      </c>
      <c r="AX103" s="109">
        <f t="shared" si="339"/>
        <v>4</v>
      </c>
      <c r="AY103" s="109">
        <f t="shared" si="340"/>
        <v>3</v>
      </c>
      <c r="AZ103" s="109">
        <f t="shared" si="341"/>
        <v>4</v>
      </c>
      <c r="BA103" s="109">
        <f t="shared" si="342"/>
        <v>4</v>
      </c>
      <c r="BB103" s="109">
        <f t="shared" si="343"/>
        <v>3</v>
      </c>
      <c r="BC103" s="109">
        <f t="shared" si="344"/>
        <v>3</v>
      </c>
      <c r="BD103" s="109">
        <f t="shared" si="345"/>
        <v>3</v>
      </c>
      <c r="BE103" s="109">
        <f t="shared" si="346"/>
        <v>4</v>
      </c>
      <c r="BF103" s="109">
        <f t="shared" si="347"/>
        <v>4</v>
      </c>
      <c r="BG103" s="109">
        <f t="shared" si="348"/>
        <v>2</v>
      </c>
      <c r="BH103" s="109">
        <f t="shared" si="349"/>
        <v>2</v>
      </c>
      <c r="BI103" s="109">
        <f t="shared" si="350"/>
        <v>42</v>
      </c>
      <c r="BJ103" s="110">
        <f t="shared" si="351"/>
        <v>42</v>
      </c>
      <c r="BK103" s="96">
        <f>DANE!CF104</f>
        <v>43495</v>
      </c>
      <c r="BL103" s="112">
        <v>2</v>
      </c>
      <c r="BM103" s="112">
        <v>2</v>
      </c>
      <c r="BN103" s="112">
        <v>2</v>
      </c>
      <c r="BO103" s="112">
        <v>3</v>
      </c>
      <c r="BP103" s="112">
        <v>2</v>
      </c>
      <c r="BQ103" s="112">
        <v>2</v>
      </c>
      <c r="BR103" s="112">
        <v>2</v>
      </c>
      <c r="BS103" s="112">
        <v>3</v>
      </c>
      <c r="BT103" s="112">
        <v>2</v>
      </c>
      <c r="BU103" s="112">
        <v>1</v>
      </c>
      <c r="BV103" s="112">
        <v>1</v>
      </c>
      <c r="BW103" s="112">
        <v>4</v>
      </c>
      <c r="BX103" s="112">
        <v>4</v>
      </c>
      <c r="BY103" s="107">
        <v>13</v>
      </c>
      <c r="BZ103" s="108">
        <f t="shared" si="364"/>
        <v>2</v>
      </c>
      <c r="CA103" s="109">
        <f t="shared" si="365"/>
        <v>2</v>
      </c>
      <c r="CB103" s="109">
        <f t="shared" si="366"/>
        <v>2</v>
      </c>
      <c r="CC103" s="109">
        <f t="shared" si="367"/>
        <v>1</v>
      </c>
      <c r="CD103" s="109">
        <f t="shared" si="368"/>
        <v>2</v>
      </c>
      <c r="CE103" s="109">
        <f t="shared" si="369"/>
        <v>2</v>
      </c>
      <c r="CF103" s="109">
        <f t="shared" si="370"/>
        <v>2</v>
      </c>
      <c r="CG103" s="109">
        <f t="shared" si="371"/>
        <v>3</v>
      </c>
      <c r="CH103" s="109">
        <f t="shared" si="372"/>
        <v>2</v>
      </c>
      <c r="CI103" s="109">
        <f t="shared" si="373"/>
        <v>3</v>
      </c>
      <c r="CJ103" s="109">
        <f t="shared" si="374"/>
        <v>3</v>
      </c>
      <c r="CK103" s="109">
        <f t="shared" si="375"/>
        <v>0</v>
      </c>
      <c r="CL103" s="109">
        <f t="shared" si="376"/>
        <v>0</v>
      </c>
      <c r="CM103" s="109">
        <f t="shared" si="377"/>
        <v>24</v>
      </c>
      <c r="CN103" s="110">
        <f t="shared" si="378"/>
        <v>24</v>
      </c>
      <c r="CO103" s="96">
        <f>DANE!DM104</f>
        <v>43551</v>
      </c>
      <c r="CP103" s="112">
        <v>3</v>
      </c>
      <c r="CQ103" s="112">
        <v>3</v>
      </c>
      <c r="CR103" s="112">
        <v>2</v>
      </c>
      <c r="CS103" s="112">
        <v>3</v>
      </c>
      <c r="CT103" s="112">
        <v>2</v>
      </c>
      <c r="CU103" s="112">
        <v>2</v>
      </c>
      <c r="CV103" s="112">
        <v>2</v>
      </c>
      <c r="CW103" s="112">
        <v>2</v>
      </c>
      <c r="CX103" s="112">
        <v>3</v>
      </c>
      <c r="CY103" s="112">
        <v>2</v>
      </c>
      <c r="CZ103" s="112">
        <v>2</v>
      </c>
      <c r="DA103" s="112">
        <v>4</v>
      </c>
      <c r="DB103" s="112">
        <v>4</v>
      </c>
      <c r="DC103" s="107">
        <v>13</v>
      </c>
      <c r="DD103" s="108">
        <f t="shared" si="379"/>
        <v>1</v>
      </c>
      <c r="DE103" s="109">
        <f t="shared" si="380"/>
        <v>1</v>
      </c>
      <c r="DF103" s="109">
        <f t="shared" si="381"/>
        <v>2</v>
      </c>
      <c r="DG103" s="109">
        <f t="shared" si="382"/>
        <v>1</v>
      </c>
      <c r="DH103" s="109">
        <f t="shared" si="383"/>
        <v>2</v>
      </c>
      <c r="DI103" s="109">
        <f t="shared" si="384"/>
        <v>2</v>
      </c>
      <c r="DJ103" s="109">
        <f t="shared" si="385"/>
        <v>2</v>
      </c>
      <c r="DK103" s="109">
        <f t="shared" si="386"/>
        <v>2</v>
      </c>
      <c r="DL103" s="109">
        <f t="shared" si="387"/>
        <v>1</v>
      </c>
      <c r="DM103" s="109">
        <f t="shared" si="388"/>
        <v>2</v>
      </c>
      <c r="DN103" s="109">
        <f t="shared" si="389"/>
        <v>2</v>
      </c>
      <c r="DO103" s="109">
        <f t="shared" si="390"/>
        <v>0</v>
      </c>
      <c r="DP103" s="109">
        <f t="shared" si="391"/>
        <v>0</v>
      </c>
      <c r="DQ103" s="109">
        <f t="shared" si="392"/>
        <v>18</v>
      </c>
      <c r="DR103" s="110">
        <f t="shared" si="393"/>
        <v>18</v>
      </c>
    </row>
  </sheetData>
  <mergeCells count="12">
    <mergeCell ref="D2:P2"/>
    <mergeCell ref="R2:AF2"/>
    <mergeCell ref="C1:AF1"/>
    <mergeCell ref="CO1:DR1"/>
    <mergeCell ref="CP2:DB2"/>
    <mergeCell ref="DD2:DR2"/>
    <mergeCell ref="BK1:CN1"/>
    <mergeCell ref="BL2:BX2"/>
    <mergeCell ref="BZ2:CN2"/>
    <mergeCell ref="AG1:BJ1"/>
    <mergeCell ref="AH2:AT2"/>
    <mergeCell ref="AV2:B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="85" zoomScaleNormal="85" workbookViewId="0">
      <selection activeCell="B3" sqref="B3:B17"/>
    </sheetView>
  </sheetViews>
  <sheetFormatPr defaultRowHeight="14.25"/>
  <cols>
    <col min="1" max="1" width="18.75" bestFit="1" customWidth="1"/>
    <col min="5" max="5" width="8.75" style="12"/>
  </cols>
  <sheetData>
    <row r="1" spans="1:6" ht="46.15" customHeight="1">
      <c r="A1" s="175" t="s">
        <v>109</v>
      </c>
      <c r="B1" s="175" t="s">
        <v>178</v>
      </c>
      <c r="C1" s="177" t="s">
        <v>179</v>
      </c>
      <c r="D1" s="177" t="s">
        <v>180</v>
      </c>
      <c r="E1" s="9" t="s">
        <v>181</v>
      </c>
      <c r="F1" s="175" t="s">
        <v>183</v>
      </c>
    </row>
    <row r="2" spans="1:6" ht="16.5" thickBot="1">
      <c r="A2" s="176"/>
      <c r="B2" s="176"/>
      <c r="C2" s="178"/>
      <c r="D2" s="178"/>
      <c r="E2" s="10" t="s">
        <v>182</v>
      </c>
      <c r="F2" s="176"/>
    </row>
    <row r="3" spans="1:6" ht="26.25" thickBot="1">
      <c r="A3" s="6" t="s">
        <v>141</v>
      </c>
      <c r="B3" s="7" t="s">
        <v>142</v>
      </c>
      <c r="C3" s="7">
        <v>2</v>
      </c>
      <c r="D3" s="7">
        <v>6</v>
      </c>
      <c r="E3" s="11" t="s">
        <v>143</v>
      </c>
      <c r="F3" s="7"/>
    </row>
    <row r="4" spans="1:6" ht="26.25" thickBot="1">
      <c r="A4" s="6" t="s">
        <v>144</v>
      </c>
      <c r="B4" s="7" t="s">
        <v>145</v>
      </c>
      <c r="C4" s="7">
        <v>5</v>
      </c>
      <c r="D4" s="7">
        <v>3</v>
      </c>
      <c r="E4" s="11">
        <v>43470</v>
      </c>
      <c r="F4" s="7" t="s">
        <v>146</v>
      </c>
    </row>
    <row r="5" spans="1:6" ht="26.25" thickBot="1">
      <c r="A5" s="6" t="s">
        <v>147</v>
      </c>
      <c r="B5" s="7" t="s">
        <v>148</v>
      </c>
      <c r="C5" s="7">
        <v>2</v>
      </c>
      <c r="D5" s="7">
        <v>3</v>
      </c>
      <c r="E5" s="11" t="s">
        <v>149</v>
      </c>
      <c r="F5" s="7" t="s">
        <v>146</v>
      </c>
    </row>
    <row r="6" spans="1:6" ht="26.25" thickBot="1">
      <c r="A6" s="8" t="s">
        <v>150</v>
      </c>
      <c r="B6" s="7" t="s">
        <v>151</v>
      </c>
      <c r="C6" s="7">
        <v>4</v>
      </c>
      <c r="D6" s="7">
        <v>3</v>
      </c>
      <c r="E6" s="11" t="s">
        <v>152</v>
      </c>
      <c r="F6" s="7" t="s">
        <v>146</v>
      </c>
    </row>
    <row r="7" spans="1:6" ht="14.45" customHeight="1" thickBot="1">
      <c r="A7" s="8" t="s">
        <v>153</v>
      </c>
      <c r="B7" s="7" t="s">
        <v>154</v>
      </c>
      <c r="C7" s="7">
        <v>2</v>
      </c>
      <c r="D7" s="7">
        <v>3</v>
      </c>
      <c r="E7" s="11">
        <v>20.25</v>
      </c>
      <c r="F7" s="7" t="s">
        <v>146</v>
      </c>
    </row>
    <row r="8" spans="1:6" ht="26.25" thickBot="1">
      <c r="A8" s="8" t="s">
        <v>155</v>
      </c>
      <c r="B8" s="7" t="s">
        <v>156</v>
      </c>
      <c r="C8" s="7">
        <v>2</v>
      </c>
      <c r="D8" s="7">
        <v>3</v>
      </c>
      <c r="E8" s="11">
        <v>26.27</v>
      </c>
      <c r="F8" s="7" t="s">
        <v>146</v>
      </c>
    </row>
    <row r="9" spans="1:6" ht="15" thickBot="1">
      <c r="A9" s="8" t="s">
        <v>157</v>
      </c>
      <c r="B9" s="7" t="s">
        <v>158</v>
      </c>
      <c r="C9" s="7">
        <v>3</v>
      </c>
      <c r="D9" s="7">
        <v>3</v>
      </c>
      <c r="E9" s="11" t="s">
        <v>159</v>
      </c>
      <c r="F9" s="7"/>
    </row>
    <row r="10" spans="1:6" ht="15" thickBot="1">
      <c r="A10" s="6" t="s">
        <v>160</v>
      </c>
      <c r="B10" s="7" t="s">
        <v>161</v>
      </c>
      <c r="C10" s="7">
        <v>2</v>
      </c>
      <c r="D10" s="7">
        <v>3</v>
      </c>
      <c r="E10" s="11" t="s">
        <v>162</v>
      </c>
      <c r="F10" s="7"/>
    </row>
    <row r="11" spans="1:6" ht="15" thickBot="1">
      <c r="A11" s="6" t="s">
        <v>163</v>
      </c>
      <c r="B11" s="7" t="s">
        <v>164</v>
      </c>
      <c r="C11" s="7">
        <v>2</v>
      </c>
      <c r="D11" s="7">
        <v>3</v>
      </c>
      <c r="E11" s="11" t="s">
        <v>165</v>
      </c>
      <c r="F11" s="7"/>
    </row>
    <row r="12" spans="1:6" ht="15" thickBot="1">
      <c r="A12" s="6" t="s">
        <v>166</v>
      </c>
      <c r="B12" s="7" t="s">
        <v>167</v>
      </c>
      <c r="C12" s="7">
        <v>1</v>
      </c>
      <c r="D12" s="7">
        <v>3</v>
      </c>
      <c r="E12" s="11">
        <v>8</v>
      </c>
      <c r="F12" s="7"/>
    </row>
    <row r="13" spans="1:6" ht="15" thickBot="1">
      <c r="A13" s="6" t="s">
        <v>168</v>
      </c>
      <c r="B13" s="7" t="s">
        <v>169</v>
      </c>
      <c r="C13" s="7">
        <v>1</v>
      </c>
      <c r="D13" s="7">
        <v>3</v>
      </c>
      <c r="E13" s="11">
        <v>11</v>
      </c>
      <c r="F13" s="7"/>
    </row>
    <row r="14" spans="1:6" ht="15" thickBot="1">
      <c r="A14" s="6" t="s">
        <v>170</v>
      </c>
      <c r="B14" s="7" t="s">
        <v>171</v>
      </c>
      <c r="C14" s="7">
        <v>1</v>
      </c>
      <c r="D14" s="7">
        <v>3</v>
      </c>
      <c r="E14" s="11">
        <v>13</v>
      </c>
      <c r="F14" s="7"/>
    </row>
    <row r="15" spans="1:6" ht="15" thickBot="1">
      <c r="A15" s="6" t="s">
        <v>172</v>
      </c>
      <c r="B15" s="7" t="s">
        <v>173</v>
      </c>
      <c r="C15" s="7">
        <v>1</v>
      </c>
      <c r="D15" s="7">
        <v>3</v>
      </c>
      <c r="E15" s="11">
        <v>16</v>
      </c>
      <c r="F15" s="7"/>
    </row>
    <row r="16" spans="1:6" ht="15" thickBot="1">
      <c r="A16" s="6" t="s">
        <v>174</v>
      </c>
      <c r="B16" s="7" t="s">
        <v>175</v>
      </c>
      <c r="C16" s="7">
        <v>1</v>
      </c>
      <c r="D16" s="7">
        <v>3</v>
      </c>
      <c r="E16" s="11">
        <v>17</v>
      </c>
      <c r="F16" s="7"/>
    </row>
    <row r="17" spans="1:12" ht="15" thickBot="1">
      <c r="A17" s="6" t="s">
        <v>176</v>
      </c>
      <c r="B17" s="7" t="s">
        <v>177</v>
      </c>
      <c r="C17" s="7">
        <v>1</v>
      </c>
      <c r="D17" s="7">
        <v>3</v>
      </c>
      <c r="E17" s="11">
        <v>28</v>
      </c>
      <c r="F17" s="7"/>
    </row>
    <row r="19" spans="1:12">
      <c r="B19" t="s">
        <v>184</v>
      </c>
      <c r="C19" t="s">
        <v>179</v>
      </c>
      <c r="D19" t="s">
        <v>185</v>
      </c>
      <c r="E19" s="12" t="s">
        <v>186</v>
      </c>
    </row>
    <row r="20" spans="1:12">
      <c r="A20" t="s">
        <v>187</v>
      </c>
      <c r="B20" t="s">
        <v>188</v>
      </c>
      <c r="C20">
        <v>2</v>
      </c>
      <c r="D20">
        <v>3</v>
      </c>
      <c r="E20" s="12" t="s">
        <v>189</v>
      </c>
    </row>
    <row r="21" spans="1:12">
      <c r="A21" t="s">
        <v>190</v>
      </c>
      <c r="B21" t="s">
        <v>191</v>
      </c>
      <c r="C21" s="12" t="s">
        <v>211</v>
      </c>
      <c r="D21">
        <v>3</v>
      </c>
      <c r="E21" s="12" t="s">
        <v>192</v>
      </c>
    </row>
    <row r="22" spans="1:12">
      <c r="A22" t="s">
        <v>193</v>
      </c>
      <c r="B22" t="s">
        <v>194</v>
      </c>
      <c r="C22">
        <v>3</v>
      </c>
      <c r="D22">
        <v>3</v>
      </c>
      <c r="E22" s="12" t="s">
        <v>195</v>
      </c>
    </row>
    <row r="23" spans="1:12">
      <c r="A23" t="s">
        <v>196</v>
      </c>
      <c r="B23" t="s">
        <v>197</v>
      </c>
      <c r="C23">
        <v>7</v>
      </c>
      <c r="D23">
        <v>3</v>
      </c>
      <c r="E23" s="12" t="s">
        <v>207</v>
      </c>
    </row>
    <row r="24" spans="1:12">
      <c r="A24" t="s">
        <v>198</v>
      </c>
      <c r="B24" t="s">
        <v>199</v>
      </c>
      <c r="C24">
        <v>3</v>
      </c>
      <c r="D24">
        <v>3</v>
      </c>
      <c r="E24" s="12" t="s">
        <v>208</v>
      </c>
    </row>
    <row r="25" spans="1:12">
      <c r="A25" t="s">
        <v>200</v>
      </c>
      <c r="B25" t="s">
        <v>201</v>
      </c>
      <c r="C25">
        <v>2</v>
      </c>
      <c r="D25">
        <v>3</v>
      </c>
      <c r="E25" s="12" t="s">
        <v>209</v>
      </c>
    </row>
    <row r="26" spans="1:12">
      <c r="A26" t="s">
        <v>202</v>
      </c>
      <c r="B26" t="s">
        <v>203</v>
      </c>
      <c r="C26">
        <v>5</v>
      </c>
      <c r="D26">
        <v>3</v>
      </c>
      <c r="E26" s="12" t="s">
        <v>204</v>
      </c>
    </row>
    <row r="27" spans="1:12">
      <c r="A27" t="s">
        <v>205</v>
      </c>
      <c r="B27" t="s">
        <v>206</v>
      </c>
      <c r="C27">
        <v>2</v>
      </c>
      <c r="D27">
        <v>3</v>
      </c>
      <c r="E27" s="12" t="s">
        <v>210</v>
      </c>
    </row>
    <row r="29" spans="1:12">
      <c r="J29" s="13"/>
    </row>
    <row r="32" spans="1:12">
      <c r="L32" s="13"/>
    </row>
    <row r="33" spans="12:12">
      <c r="L33" s="13"/>
    </row>
  </sheetData>
  <mergeCells count="5">
    <mergeCell ref="A1:A2"/>
    <mergeCell ref="B1:B2"/>
    <mergeCell ref="C1:C2"/>
    <mergeCell ref="D1:D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DANE</vt:lpstr>
      <vt:lpstr>QLQ-30 + QLQ-OV28</vt:lpstr>
      <vt:lpstr>Facit-F</vt:lpstr>
      <vt:lpstr>qlq-OZN.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Ka</dc:creator>
  <cp:lastModifiedBy>user</cp:lastModifiedBy>
  <dcterms:created xsi:type="dcterms:W3CDTF">2019-11-09T15:50:05Z</dcterms:created>
  <dcterms:modified xsi:type="dcterms:W3CDTF">2023-05-03T07:01:02Z</dcterms:modified>
</cp:coreProperties>
</file>