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6"/>
  <workbookPr filterPrivacy="1" defaultThemeVersion="124226"/>
  <xr:revisionPtr revIDLastSave="0" documentId="13_ncr:1_{A69DF14A-9FCB-1746-BCF9-E7C7FAF8E862}" xr6:coauthVersionLast="47" xr6:coauthVersionMax="47" xr10:uidLastSave="{00000000-0000-0000-0000-000000000000}"/>
  <bookViews>
    <workbookView xWindow="1240" yWindow="760" windowWidth="22180" windowHeight="17360" activeTab="2" xr2:uid="{00000000-000D-0000-FFFF-FFFF00000000}"/>
  </bookViews>
  <sheets>
    <sheet name="Figure 3b" sheetId="1" r:id="rId1"/>
    <sheet name="Supplementary Figure 2b" sheetId="5" r:id="rId2"/>
    <sheet name="Supplementary Figure 3" sheetId="4" r:id="rId3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O23" i="1" l="1"/>
  <c r="Q21" i="1"/>
  <c r="Q23" i="1" l="1"/>
  <c r="S23" i="1" s="1"/>
  <c r="Q22" i="1"/>
  <c r="R22" i="1" s="1"/>
  <c r="E9" i="1"/>
  <c r="G9" i="1" s="1"/>
  <c r="E10" i="1"/>
  <c r="F10" i="1" s="1"/>
  <c r="E11" i="1"/>
  <c r="G11" i="1" s="1"/>
  <c r="E12" i="1"/>
  <c r="F12" i="1" s="1"/>
  <c r="E13" i="1"/>
  <c r="G13" i="1" s="1"/>
  <c r="E14" i="1"/>
  <c r="F14" i="1" s="1"/>
  <c r="E15" i="1"/>
  <c r="F15" i="1" s="1"/>
  <c r="E16" i="1"/>
  <c r="F16" i="1" s="1"/>
  <c r="E17" i="1"/>
  <c r="G17" i="1" s="1"/>
  <c r="E18" i="1"/>
  <c r="F18" i="1" s="1"/>
  <c r="E19" i="1"/>
  <c r="F19" i="1" s="1"/>
  <c r="E20" i="1"/>
  <c r="G20" i="1" s="1"/>
  <c r="E21" i="1"/>
  <c r="G21" i="1" s="1"/>
  <c r="E22" i="1"/>
  <c r="F22" i="1" s="1"/>
  <c r="E23" i="1"/>
  <c r="G23" i="1" s="1"/>
  <c r="E8" i="1"/>
  <c r="G8" i="1" s="1"/>
  <c r="AU9" i="1"/>
  <c r="AW9" i="1" s="1"/>
  <c r="AU10" i="1"/>
  <c r="AV10" i="1" s="1"/>
  <c r="AU11" i="1"/>
  <c r="AV11" i="1" s="1"/>
  <c r="AU12" i="1"/>
  <c r="AW12" i="1" s="1"/>
  <c r="AU13" i="1"/>
  <c r="AW13" i="1" s="1"/>
  <c r="AU14" i="1"/>
  <c r="AV14" i="1" s="1"/>
  <c r="AU15" i="1"/>
  <c r="AW15" i="1" s="1"/>
  <c r="AU16" i="1"/>
  <c r="AW16" i="1" s="1"/>
  <c r="AU17" i="1"/>
  <c r="AW17" i="1" s="1"/>
  <c r="AU18" i="1"/>
  <c r="AV18" i="1" s="1"/>
  <c r="AU19" i="1"/>
  <c r="AV19" i="1" s="1"/>
  <c r="AU20" i="1"/>
  <c r="AW20" i="1" s="1"/>
  <c r="AU21" i="1"/>
  <c r="AW21" i="1" s="1"/>
  <c r="AU22" i="1"/>
  <c r="AV22" i="1" s="1"/>
  <c r="AU23" i="1"/>
  <c r="AV23" i="1" s="1"/>
  <c r="AU8" i="1"/>
  <c r="AW8" i="1" s="1"/>
  <c r="AO9" i="1"/>
  <c r="AQ9" i="1" s="1"/>
  <c r="AO10" i="1"/>
  <c r="AP10" i="1" s="1"/>
  <c r="AO11" i="1"/>
  <c r="AP11" i="1" s="1"/>
  <c r="AO12" i="1"/>
  <c r="AQ12" i="1" s="1"/>
  <c r="AO13" i="1"/>
  <c r="AQ13" i="1" s="1"/>
  <c r="AO14" i="1"/>
  <c r="AP14" i="1" s="1"/>
  <c r="AO15" i="1"/>
  <c r="AP15" i="1" s="1"/>
  <c r="AO16" i="1"/>
  <c r="AP16" i="1" s="1"/>
  <c r="AO17" i="1"/>
  <c r="AQ17" i="1" s="1"/>
  <c r="AO18" i="1"/>
  <c r="AP18" i="1" s="1"/>
  <c r="AO19" i="1"/>
  <c r="AP19" i="1" s="1"/>
  <c r="AO20" i="1"/>
  <c r="AP20" i="1" s="1"/>
  <c r="AO21" i="1"/>
  <c r="AQ21" i="1" s="1"/>
  <c r="AO22" i="1"/>
  <c r="AP22" i="1" s="1"/>
  <c r="AP23" i="1"/>
  <c r="AO8" i="1"/>
  <c r="AQ8" i="1" s="1"/>
  <c r="AI9" i="1"/>
  <c r="AJ9" i="1" s="1"/>
  <c r="AI10" i="1"/>
  <c r="AJ10" i="1" s="1"/>
  <c r="AI11" i="1"/>
  <c r="AJ11" i="1" s="1"/>
  <c r="AI12" i="1"/>
  <c r="AK12" i="1" s="1"/>
  <c r="AI13" i="1"/>
  <c r="AJ13" i="1" s="1"/>
  <c r="AI14" i="1"/>
  <c r="AK14" i="1" s="1"/>
  <c r="AI15" i="1"/>
  <c r="AJ15" i="1" s="1"/>
  <c r="AI16" i="1"/>
  <c r="AK16" i="1" s="1"/>
  <c r="AI17" i="1"/>
  <c r="AK17" i="1" s="1"/>
  <c r="AI18" i="1"/>
  <c r="AJ18" i="1" s="1"/>
  <c r="AI19" i="1"/>
  <c r="AJ19" i="1" s="1"/>
  <c r="AI20" i="1"/>
  <c r="AK20" i="1" s="1"/>
  <c r="AI21" i="1"/>
  <c r="AJ21" i="1" s="1"/>
  <c r="AI22" i="1"/>
  <c r="AJ22" i="1" s="1"/>
  <c r="AI23" i="1"/>
  <c r="AK23" i="1" s="1"/>
  <c r="AI8" i="1"/>
  <c r="AK8" i="1" s="1"/>
  <c r="W9" i="1"/>
  <c r="X9" i="1" s="1"/>
  <c r="W10" i="1"/>
  <c r="Y10" i="1" s="1"/>
  <c r="W11" i="1"/>
  <c r="Y11" i="1" s="1"/>
  <c r="W12" i="1"/>
  <c r="Y12" i="1" s="1"/>
  <c r="W13" i="1"/>
  <c r="X13" i="1" s="1"/>
  <c r="W14" i="1"/>
  <c r="W15" i="1"/>
  <c r="Y15" i="1" s="1"/>
  <c r="W16" i="1"/>
  <c r="Y16" i="1" s="1"/>
  <c r="W17" i="1"/>
  <c r="Y17" i="1" s="1"/>
  <c r="W18" i="1"/>
  <c r="Y18" i="1" s="1"/>
  <c r="W19" i="1"/>
  <c r="Y19" i="1" s="1"/>
  <c r="W20" i="1"/>
  <c r="W21" i="1"/>
  <c r="X21" i="1" s="1"/>
  <c r="W22" i="1"/>
  <c r="X22" i="1" s="1"/>
  <c r="W23" i="1"/>
  <c r="W8" i="1"/>
  <c r="Y8" i="1" s="1"/>
  <c r="AC9" i="1"/>
  <c r="AE9" i="1" s="1"/>
  <c r="AC10" i="1"/>
  <c r="AE10" i="1" s="1"/>
  <c r="AC11" i="1"/>
  <c r="AD11" i="1" s="1"/>
  <c r="AC12" i="1"/>
  <c r="AC13" i="1"/>
  <c r="AE13" i="1" s="1"/>
  <c r="AC14" i="1"/>
  <c r="AE14" i="1" s="1"/>
  <c r="AC15" i="1"/>
  <c r="AD15" i="1" s="1"/>
  <c r="AC16" i="1"/>
  <c r="AC17" i="1"/>
  <c r="AE17" i="1" s="1"/>
  <c r="AC18" i="1"/>
  <c r="AE18" i="1" s="1"/>
  <c r="AC19" i="1"/>
  <c r="AD19" i="1" s="1"/>
  <c r="AC20" i="1"/>
  <c r="AC21" i="1"/>
  <c r="AE21" i="1" s="1"/>
  <c r="AC22" i="1"/>
  <c r="AE22" i="1" s="1"/>
  <c r="AC23" i="1"/>
  <c r="AD23" i="1" s="1"/>
  <c r="AC8" i="1"/>
  <c r="Q10" i="1"/>
  <c r="R10" i="1" s="1"/>
  <c r="Q11" i="1"/>
  <c r="S11" i="1" s="1"/>
  <c r="Q15" i="1"/>
  <c r="S15" i="1" s="1"/>
  <c r="Q18" i="1"/>
  <c r="R18" i="1" s="1"/>
  <c r="Q19" i="1"/>
  <c r="S19" i="1" s="1"/>
  <c r="K9" i="1"/>
  <c r="M9" i="1" s="1"/>
  <c r="K10" i="1"/>
  <c r="M10" i="1" s="1"/>
  <c r="K11" i="1"/>
  <c r="L11" i="1" s="1"/>
  <c r="K12" i="1"/>
  <c r="M12" i="1" s="1"/>
  <c r="K13" i="1"/>
  <c r="M13" i="1" s="1"/>
  <c r="K14" i="1"/>
  <c r="M14" i="1" s="1"/>
  <c r="K15" i="1"/>
  <c r="L15" i="1" s="1"/>
  <c r="K16" i="1"/>
  <c r="L16" i="1" s="1"/>
  <c r="K17" i="1"/>
  <c r="M17" i="1" s="1"/>
  <c r="K18" i="1"/>
  <c r="M18" i="1" s="1"/>
  <c r="K19" i="1"/>
  <c r="L19" i="1" s="1"/>
  <c r="K20" i="1"/>
  <c r="M20" i="1" s="1"/>
  <c r="K21" i="1"/>
  <c r="M21" i="1" s="1"/>
  <c r="K22" i="1"/>
  <c r="L22" i="1" s="1"/>
  <c r="K23" i="1"/>
  <c r="L23" i="1" s="1"/>
  <c r="K8" i="1"/>
  <c r="M8" i="1" s="1"/>
  <c r="AW23" i="1" l="1"/>
  <c r="AJ12" i="1"/>
  <c r="AE23" i="1"/>
  <c r="AD22" i="1"/>
  <c r="F13" i="1"/>
  <c r="AK22" i="1"/>
  <c r="Q20" i="1"/>
  <c r="S20" i="1" s="1"/>
  <c r="Q12" i="1"/>
  <c r="S12" i="1" s="1"/>
  <c r="Q8" i="1"/>
  <c r="S8" i="1" s="1"/>
  <c r="F8" i="1"/>
  <c r="AD18" i="1"/>
  <c r="X11" i="1"/>
  <c r="AQ20" i="1"/>
  <c r="AV15" i="1"/>
  <c r="AW14" i="1"/>
  <c r="Y22" i="1"/>
  <c r="AK19" i="1"/>
  <c r="AK15" i="1"/>
  <c r="AQ23" i="1"/>
  <c r="X18" i="1"/>
  <c r="X15" i="1"/>
  <c r="AK10" i="1"/>
  <c r="AW11" i="1"/>
  <c r="L21" i="1"/>
  <c r="L13" i="1"/>
  <c r="L12" i="1"/>
  <c r="F23" i="1"/>
  <c r="L17" i="1"/>
  <c r="L10" i="1"/>
  <c r="M22" i="1"/>
  <c r="X12" i="1"/>
  <c r="AQ19" i="1"/>
  <c r="AW10" i="1"/>
  <c r="S21" i="1"/>
  <c r="Q17" i="1"/>
  <c r="S17" i="1" s="1"/>
  <c r="Q13" i="1"/>
  <c r="S13" i="1" s="1"/>
  <c r="Q9" i="1"/>
  <c r="S9" i="1" s="1"/>
  <c r="L14" i="1"/>
  <c r="L8" i="1"/>
  <c r="L20" i="1"/>
  <c r="M16" i="1"/>
  <c r="AW19" i="1"/>
  <c r="G19" i="1"/>
  <c r="G16" i="1"/>
  <c r="G12" i="1"/>
  <c r="L18" i="1"/>
  <c r="L9" i="1"/>
  <c r="AE15" i="1"/>
  <c r="AD14" i="1"/>
  <c r="AD10" i="1"/>
  <c r="AJ16" i="1"/>
  <c r="AQ16" i="1"/>
  <c r="AW18" i="1"/>
  <c r="F9" i="1"/>
  <c r="M23" i="1"/>
  <c r="M11" i="1"/>
  <c r="AD8" i="1"/>
  <c r="AE8" i="1"/>
  <c r="X23" i="1"/>
  <c r="Y23" i="1"/>
  <c r="Y20" i="1"/>
  <c r="X20" i="1"/>
  <c r="X14" i="1"/>
  <c r="Y14" i="1"/>
  <c r="M19" i="1"/>
  <c r="AE16" i="1"/>
  <c r="AD16" i="1"/>
  <c r="M15" i="1"/>
  <c r="AE20" i="1"/>
  <c r="AD20" i="1"/>
  <c r="AE19" i="1"/>
  <c r="AE12" i="1"/>
  <c r="AD12" i="1"/>
  <c r="AE11" i="1"/>
  <c r="X19" i="1"/>
  <c r="X16" i="1"/>
  <c r="X10" i="1"/>
  <c r="AJ23" i="1"/>
  <c r="AJ20" i="1"/>
  <c r="AK18" i="1"/>
  <c r="AJ14" i="1"/>
  <c r="AK11" i="1"/>
  <c r="AQ22" i="1"/>
  <c r="AP12" i="1"/>
  <c r="AQ11" i="1"/>
  <c r="AV20" i="1"/>
  <c r="AV16" i="1"/>
  <c r="AV12" i="1"/>
  <c r="F20" i="1"/>
  <c r="F17" i="1"/>
  <c r="G15" i="1"/>
  <c r="F11" i="1"/>
  <c r="F21" i="1"/>
  <c r="Q14" i="1"/>
  <c r="R14" i="1" s="1"/>
  <c r="AQ15" i="1"/>
  <c r="AW22" i="1"/>
  <c r="Q16" i="1"/>
  <c r="S16" i="1" s="1"/>
  <c r="R11" i="1"/>
  <c r="S10" i="1"/>
  <c r="R15" i="1"/>
  <c r="R19" i="1"/>
  <c r="S18" i="1"/>
  <c r="R23" i="1"/>
  <c r="S22" i="1"/>
  <c r="G22" i="1"/>
  <c r="G18" i="1"/>
  <c r="G14" i="1"/>
  <c r="G10" i="1"/>
  <c r="AV21" i="1"/>
  <c r="AV17" i="1"/>
  <c r="AV13" i="1"/>
  <c r="AV9" i="1"/>
  <c r="AV8" i="1"/>
  <c r="AP21" i="1"/>
  <c r="AP17" i="1"/>
  <c r="AP13" i="1"/>
  <c r="AP9" i="1"/>
  <c r="AQ18" i="1"/>
  <c r="AQ14" i="1"/>
  <c r="AQ10" i="1"/>
  <c r="AP8" i="1"/>
  <c r="AK21" i="1"/>
  <c r="AK13" i="1"/>
  <c r="AK9" i="1"/>
  <c r="AJ17" i="1"/>
  <c r="AJ8" i="1"/>
  <c r="Y21" i="1"/>
  <c r="Y13" i="1"/>
  <c r="Y9" i="1"/>
  <c r="X17" i="1"/>
  <c r="X8" i="1"/>
  <c r="AD21" i="1"/>
  <c r="AD17" i="1"/>
  <c r="AD13" i="1"/>
  <c r="AD9" i="1"/>
  <c r="R20" i="1" l="1"/>
  <c r="S14" i="1"/>
  <c r="R12" i="1"/>
  <c r="R9" i="1"/>
  <c r="R17" i="1"/>
  <c r="R8" i="1"/>
  <c r="R13" i="1"/>
  <c r="R21" i="1"/>
  <c r="R16" i="1"/>
</calcChain>
</file>

<file path=xl/sharedStrings.xml><?xml version="1.0" encoding="utf-8"?>
<sst xmlns="http://schemas.openxmlformats.org/spreadsheetml/2006/main" count="71" uniqueCount="32">
  <si>
    <t xml:space="preserve">
Time</t>
    <phoneticPr fontId="1" type="noConversion"/>
  </si>
  <si>
    <t>Average</t>
    <phoneticPr fontId="1" type="noConversion"/>
  </si>
  <si>
    <t>Max. Average</t>
    <phoneticPr fontId="1" type="noConversion"/>
  </si>
  <si>
    <t>Min. Avarage</t>
    <phoneticPr fontId="1" type="noConversion"/>
  </si>
  <si>
    <t>Triplicate</t>
    <phoneticPr fontId="6" type="noConversion"/>
  </si>
  <si>
    <t>Concentration of CMN IIA [mM]</t>
    <phoneticPr fontId="6" type="noConversion"/>
  </si>
  <si>
    <t>Concentration of ATP [mM]</t>
    <phoneticPr fontId="6" type="noConversion"/>
  </si>
  <si>
    <t>Concentration of GTP [mM]</t>
    <phoneticPr fontId="6" type="noConversion"/>
  </si>
  <si>
    <t>Retention Volume</t>
  </si>
  <si>
    <t>Molecular Weight</t>
    <phoneticPr fontId="1" type="noConversion"/>
  </si>
  <si>
    <t>log</t>
  </si>
  <si>
    <t>1.35 kDa</t>
    <phoneticPr fontId="1" type="noConversion"/>
  </si>
  <si>
    <t>17 kDa</t>
    <phoneticPr fontId="1" type="noConversion"/>
  </si>
  <si>
    <t>31.4 kDa</t>
    <phoneticPr fontId="1" type="noConversion"/>
  </si>
  <si>
    <t>Cph001</t>
    <phoneticPr fontId="6" type="noConversion"/>
  </si>
  <si>
    <t>44 kDa</t>
    <phoneticPr fontId="1" type="noConversion"/>
  </si>
  <si>
    <t>158 kDa</t>
    <phoneticPr fontId="1" type="noConversion"/>
  </si>
  <si>
    <t>670 kDa</t>
    <phoneticPr fontId="1" type="noConversion"/>
  </si>
  <si>
    <t>Triplicate</t>
    <phoneticPr fontId="1" type="noConversion"/>
  </si>
  <si>
    <t>Cph+CMN llA+ATP</t>
    <phoneticPr fontId="1" type="noConversion"/>
  </si>
  <si>
    <t>Cph001+CMN llA+ATP</t>
    <phoneticPr fontId="1" type="noConversion"/>
  </si>
  <si>
    <r>
      <t>Cph001</t>
    </r>
    <r>
      <rPr>
        <vertAlign val="superscript"/>
        <sz val="12"/>
        <color theme="1"/>
        <rFont val="Arial Unicode MS"/>
        <family val="2"/>
      </rPr>
      <t>D189A</t>
    </r>
    <r>
      <rPr>
        <sz val="12"/>
        <color theme="1"/>
        <rFont val="Arial Unicode MS"/>
        <family val="2"/>
        <charset val="136"/>
      </rPr>
      <t>+CMN llA+ATP</t>
    </r>
    <phoneticPr fontId="1" type="noConversion"/>
  </si>
  <si>
    <r>
      <t>Cph001</t>
    </r>
    <r>
      <rPr>
        <vertAlign val="superscript"/>
        <sz val="12"/>
        <color theme="1"/>
        <rFont val="Arial Unicode MS"/>
        <family val="2"/>
      </rPr>
      <t>D189N</t>
    </r>
    <r>
      <rPr>
        <sz val="12"/>
        <color theme="1"/>
        <rFont val="Arial Unicode MS"/>
        <family val="2"/>
        <charset val="136"/>
      </rPr>
      <t>+CMN llA+ATP</t>
    </r>
    <phoneticPr fontId="1" type="noConversion"/>
  </si>
  <si>
    <t>Cph001+VIO+ATP</t>
    <phoneticPr fontId="1" type="noConversion"/>
  </si>
  <si>
    <t>Cph001+Kan+ATP</t>
    <phoneticPr fontId="1" type="noConversion"/>
  </si>
  <si>
    <t>Cph001+Ery+ATP</t>
    <phoneticPr fontId="1" type="noConversion"/>
  </si>
  <si>
    <t>Cph001 (inactive)+CMN llA+ATP</t>
    <phoneticPr fontId="1" type="noConversion"/>
  </si>
  <si>
    <t>Supplementary Figure 3a</t>
  </si>
  <si>
    <t>Supplementary Figure 3b</t>
    <phoneticPr fontId="1" type="noConversion"/>
  </si>
  <si>
    <t>Supplementary Figure 3c</t>
    <phoneticPr fontId="1" type="noConversion"/>
  </si>
  <si>
    <t>Supplementary Figure 3d</t>
    <phoneticPr fontId="1" type="noConversion"/>
  </si>
  <si>
    <t>Error bar (SD)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</si>
</sst>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Arial Unicode MS"/>
      <family val="2"/>
      <charset val="136"/>
    </font>
    <font>
      <sz val="12"/>
      <color rgb="FF000000"/>
      <name val="Arial Unicode MS"/>
      <family val="2"/>
      <charset val="136"/>
    </font>
    <font>
      <sz val="12"/>
      <color theme="1"/>
      <name val="微軟正黑體"/>
      <family val="2"/>
      <charset val="136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新細明體"/>
      <family val="1"/>
      <charset val="136"/>
      <scheme val="minor"/>
    </font>
    <font>
      <sz val="12"/>
      <color rgb="FFC00000"/>
      <name val="新細明體"/>
      <family val="2"/>
      <charset val="136"/>
      <scheme val="minor"/>
    </font>
    <font>
      <sz val="11"/>
      <color rgb="FFC00000"/>
      <name val="新細明體"/>
      <family val="2"/>
      <scheme val="minor"/>
    </font>
    <font>
      <sz val="12"/>
      <color rgb="FF000000"/>
      <name val="Arial"/>
      <family val="2"/>
    </font>
    <font>
      <vertAlign val="superscript"/>
      <sz val="12"/>
      <color theme="1"/>
      <name val="Arial Unicode MS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/>
      <diagonal style="thin">
        <color rgb="FF000000"/>
      </diagonal>
    </border>
    <border diagonalDown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1" fontId="3" fillId="0" borderId="3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4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/>
    <xf numFmtId="0" fontId="4" fillId="4" borderId="0" xfId="0" applyFont="1" applyFill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horizontal="center" vertical="center"/>
    </xf>
    <xf numFmtId="0" fontId="2" fillId="5" borderId="0" xfId="0" applyFont="1" applyFill="1"/>
    <xf numFmtId="0" fontId="4" fillId="5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4" fillId="7" borderId="0" xfId="0" applyFont="1" applyFill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/>
    <xf numFmtId="0" fontId="4" fillId="8" borderId="0" xfId="0" applyFont="1" applyFill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/>
    <xf numFmtId="0" fontId="4" fillId="9" borderId="0" xfId="0" applyFont="1" applyFill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left" vertical="center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2" fillId="6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left" vertical="center" wrapText="1"/>
    </xf>
    <xf numFmtId="0" fontId="2" fillId="5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horizontal="center"/>
    </xf>
    <xf numFmtId="0" fontId="2" fillId="9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Medium9"/>
  <colors>
    <mruColors>
      <color rgb="FFAFAFAF"/>
      <color rgb="FFD4D4D4"/>
      <color rgb="FFCBCBCB"/>
      <color rgb="FFF6A691"/>
      <color rgb="FFB3B3B3"/>
      <color rgb="FFDADADA"/>
      <color rgb="FF66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114300</xdr:colOff>
      <xdr:row>12</xdr:row>
      <xdr:rowOff>171450</xdr:rowOff>
    </xdr:from>
    <xdr:ext cx="184731" cy="264560"/>
    <xdr:sp macro="" textlink="">
      <xdr:nvSpPr>
        <xdr:cNvPr id="3" name="文字方塊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914900" y="431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zh-TW" altLang="en-US" sz="1100"/>
        </a:p>
      </xdr:txBody>
    </xdr:sp>
    <xdr:clientData/>
  </xdr:oneCellAnchor>
  <xdr:oneCellAnchor>
    <xdr:from>
      <xdr:col>0</xdr:col>
      <xdr:colOff>628648</xdr:colOff>
      <xdr:row>4</xdr:row>
      <xdr:rowOff>145836</xdr:rowOff>
    </xdr:from>
    <xdr:ext cx="1006045" cy="360291"/>
    <xdr:sp macro="" textlink="">
      <xdr:nvSpPr>
        <xdr:cNvPr id="4" name="文字方塊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28648" y="1077946"/>
          <a:ext cx="1006045" cy="3602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altLang="zh-TW" sz="1200" b="0" i="0">
              <a:solidFill>
                <a:schemeClr val="tx1"/>
              </a:solidFill>
              <a:effectLst/>
              <a:latin typeface="Arial Unicode MS" pitchFamily="34" charset="-120"/>
              <a:ea typeface="Arial Unicode MS" pitchFamily="34" charset="-120"/>
              <a:cs typeface="Arial Unicode MS" pitchFamily="34" charset="-120"/>
            </a:rPr>
            <a:t>Absorbance</a:t>
          </a:r>
          <a:endParaRPr lang="zh-TW" altLang="en-US" sz="1200">
            <a:latin typeface="Arial Unicode MS" pitchFamily="34" charset="-120"/>
            <a:ea typeface="Arial Unicode MS" pitchFamily="34" charset="-120"/>
            <a:cs typeface="Arial Unicode MS" pitchFamily="34" charset="-12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5</xdr:row>
      <xdr:rowOff>114300</xdr:rowOff>
    </xdr:from>
    <xdr:to>
      <xdr:col>4</xdr:col>
      <xdr:colOff>266700</xdr:colOff>
      <xdr:row>5</xdr:row>
      <xdr:rowOff>114300</xdr:rowOff>
    </xdr:to>
    <xdr:cxnSp macro="">
      <xdr:nvCxnSpPr>
        <xdr:cNvPr id="2" name="直線箭頭接點 1">
          <a:extLst>
            <a:ext uri="{FF2B5EF4-FFF2-40B4-BE49-F238E27FC236}">
              <a16:creationId xmlns:a16="http://schemas.microsoft.com/office/drawing/2014/main" id="{0336DFF1-F9C4-DB42-81E8-D0CEFB421AB4}"/>
            </a:ext>
          </a:extLst>
        </xdr:cNvPr>
        <xdr:cNvCxnSpPr/>
      </xdr:nvCxnSpPr>
      <xdr:spPr>
        <a:xfrm flipH="1">
          <a:off x="4127500" y="1257300"/>
          <a:ext cx="241300" cy="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29"/>
  <sheetViews>
    <sheetView topLeftCell="AF1" zoomScale="81" zoomScaleNormal="75" workbookViewId="0">
      <selection activeCell="AV6" sqref="AV6:AW6"/>
    </sheetView>
  </sheetViews>
  <sheetFormatPr baseColWidth="10" defaultColWidth="9" defaultRowHeight="18"/>
  <cols>
    <col min="1" max="1" width="20.5" style="14" customWidth="1"/>
    <col min="2" max="2" width="8.83203125" style="14" bestFit="1" customWidth="1"/>
    <col min="3" max="3" width="7.83203125" style="14" bestFit="1" customWidth="1"/>
    <col min="4" max="4" width="8.83203125" style="14" bestFit="1" customWidth="1"/>
    <col min="5" max="5" width="15" style="14" bestFit="1" customWidth="1"/>
    <col min="6" max="7" width="15.83203125" style="14" bestFit="1" customWidth="1"/>
    <col min="8" max="9" width="7.83203125" style="14" bestFit="1" customWidth="1"/>
    <col min="10" max="10" width="8.1640625" style="14" bestFit="1" customWidth="1"/>
    <col min="11" max="11" width="15" style="14" bestFit="1" customWidth="1"/>
    <col min="12" max="13" width="15.83203125" style="14" bestFit="1" customWidth="1"/>
    <col min="14" max="15" width="8.83203125" style="14" bestFit="1" customWidth="1"/>
    <col min="16" max="16" width="14.33203125" style="14" bestFit="1" customWidth="1"/>
    <col min="17" max="17" width="15" style="14" bestFit="1" customWidth="1"/>
    <col min="18" max="19" width="15.83203125" style="14" bestFit="1" customWidth="1"/>
    <col min="20" max="25" width="15.83203125" style="14" customWidth="1"/>
    <col min="26" max="28" width="7.83203125" style="14" bestFit="1" customWidth="1"/>
    <col min="29" max="29" width="15" style="14" bestFit="1" customWidth="1"/>
    <col min="30" max="31" width="15.83203125" style="14" bestFit="1" customWidth="1"/>
    <col min="32" max="34" width="8.83203125" style="14" bestFit="1" customWidth="1"/>
    <col min="35" max="35" width="15" style="14" bestFit="1" customWidth="1"/>
    <col min="36" max="37" width="15.83203125" style="14" bestFit="1" customWidth="1"/>
    <col min="38" max="38" width="8.83203125" style="14" bestFit="1" customWidth="1"/>
    <col min="39" max="39" width="8.1640625" style="14" bestFit="1" customWidth="1"/>
    <col min="40" max="40" width="9.1640625" style="14" bestFit="1" customWidth="1"/>
    <col min="41" max="41" width="15" style="14" bestFit="1" customWidth="1"/>
    <col min="42" max="43" width="15.83203125" style="14" bestFit="1" customWidth="1"/>
    <col min="44" max="44" width="8.1640625" style="14" bestFit="1" customWidth="1"/>
    <col min="45" max="46" width="7.83203125" style="14" bestFit="1" customWidth="1"/>
    <col min="47" max="47" width="15" style="14" bestFit="1" customWidth="1"/>
    <col min="48" max="49" width="15.83203125" style="14" bestFit="1" customWidth="1"/>
    <col min="50" max="50" width="9.5" style="14" bestFit="1" customWidth="1"/>
    <col min="51" max="51" width="8.33203125" style="14" bestFit="1" customWidth="1"/>
    <col min="52" max="52" width="9.5" style="14" bestFit="1" customWidth="1"/>
    <col min="53" max="55" width="17" style="14" bestFit="1" customWidth="1"/>
    <col min="56" max="16384" width="9" style="14"/>
  </cols>
  <sheetData>
    <row r="1" spans="1:52">
      <c r="H1" s="15"/>
      <c r="I1" s="15"/>
      <c r="J1" s="15"/>
      <c r="K1" s="16"/>
      <c r="N1" s="15"/>
      <c r="O1" s="15"/>
      <c r="P1" s="15"/>
      <c r="Q1" s="16"/>
      <c r="R1" s="16"/>
      <c r="Z1" s="15"/>
      <c r="AA1" s="15"/>
      <c r="AB1" s="15"/>
      <c r="AC1" s="16"/>
      <c r="AD1" s="16"/>
      <c r="AF1" s="15"/>
      <c r="AG1" s="15"/>
      <c r="AH1" s="15"/>
      <c r="AI1" s="16"/>
      <c r="AJ1" s="16"/>
      <c r="AL1" s="15"/>
      <c r="AM1" s="15"/>
      <c r="AN1" s="15"/>
      <c r="AO1" s="16"/>
      <c r="AP1" s="16"/>
      <c r="AR1" s="15"/>
      <c r="AS1" s="15"/>
      <c r="AT1" s="15"/>
      <c r="AU1" s="16"/>
      <c r="AV1" s="16"/>
      <c r="AX1" s="15"/>
      <c r="AY1" s="15"/>
      <c r="AZ1" s="15"/>
    </row>
    <row r="2" spans="1:52">
      <c r="H2" s="15"/>
      <c r="I2" s="15"/>
      <c r="J2" s="15"/>
      <c r="K2" s="16"/>
      <c r="N2" s="15"/>
      <c r="O2" s="15"/>
      <c r="P2" s="15"/>
      <c r="Q2" s="16"/>
      <c r="R2" s="16"/>
      <c r="Z2" s="15"/>
      <c r="AA2" s="15"/>
      <c r="AB2" s="15"/>
      <c r="AC2" s="16"/>
      <c r="AD2" s="16"/>
      <c r="AF2" s="15"/>
      <c r="AG2" s="15"/>
      <c r="AH2" s="15"/>
      <c r="AI2" s="16"/>
      <c r="AJ2" s="16"/>
      <c r="AL2" s="15"/>
      <c r="AM2" s="15"/>
      <c r="AN2" s="15"/>
      <c r="AO2" s="16"/>
      <c r="AP2" s="16"/>
      <c r="AR2" s="15"/>
      <c r="AS2" s="15"/>
      <c r="AT2" s="15"/>
      <c r="AU2" s="16"/>
      <c r="AV2" s="16"/>
      <c r="AX2" s="15"/>
      <c r="AY2" s="15"/>
      <c r="AZ2" s="15"/>
    </row>
    <row r="3" spans="1:52">
      <c r="H3" s="15"/>
      <c r="I3" s="15"/>
      <c r="J3" s="15"/>
      <c r="K3" s="16"/>
      <c r="N3" s="15"/>
      <c r="O3" s="15"/>
      <c r="P3" s="15"/>
      <c r="Q3" s="16"/>
      <c r="R3" s="16"/>
      <c r="Z3" s="15"/>
      <c r="AA3" s="15"/>
      <c r="AB3" s="15"/>
      <c r="AC3" s="16"/>
      <c r="AD3" s="16"/>
      <c r="AF3" s="15"/>
      <c r="AG3" s="15"/>
      <c r="AH3" s="15"/>
      <c r="AI3" s="16"/>
      <c r="AJ3" s="16"/>
      <c r="AL3" s="15"/>
      <c r="AM3" s="15"/>
      <c r="AN3" s="15"/>
      <c r="AO3" s="16"/>
      <c r="AP3" s="16"/>
      <c r="AR3" s="15"/>
      <c r="AS3" s="15"/>
      <c r="AT3" s="15"/>
      <c r="AU3" s="16"/>
      <c r="AV3" s="16"/>
      <c r="AX3" s="15"/>
      <c r="AY3" s="15"/>
      <c r="AZ3" s="15"/>
    </row>
    <row r="4" spans="1:52">
      <c r="H4" s="15"/>
      <c r="I4" s="15"/>
      <c r="J4" s="15"/>
      <c r="K4" s="16"/>
      <c r="N4" s="15"/>
      <c r="O4" s="15"/>
      <c r="P4" s="15"/>
      <c r="Q4" s="16"/>
      <c r="R4" s="16"/>
      <c r="Z4" s="15"/>
      <c r="AA4" s="15"/>
      <c r="AB4" s="15"/>
      <c r="AC4" s="16"/>
      <c r="AD4" s="16"/>
      <c r="AF4" s="15"/>
      <c r="AG4" s="15"/>
      <c r="AH4" s="15"/>
      <c r="AI4" s="16"/>
      <c r="AJ4" s="16"/>
      <c r="AL4" s="15"/>
      <c r="AM4" s="15"/>
      <c r="AN4" s="15"/>
      <c r="AO4" s="16"/>
      <c r="AP4" s="16"/>
      <c r="AR4" s="15"/>
      <c r="AS4" s="15"/>
      <c r="AT4" s="15"/>
      <c r="AU4" s="16"/>
      <c r="AV4" s="16"/>
      <c r="AX4" s="15"/>
      <c r="AY4" s="15"/>
      <c r="AZ4" s="15"/>
    </row>
    <row r="5" spans="1:52">
      <c r="B5" s="56" t="s">
        <v>26</v>
      </c>
      <c r="C5" s="56"/>
      <c r="D5" s="56"/>
      <c r="E5" s="56"/>
      <c r="F5" s="56"/>
      <c r="G5" s="56"/>
      <c r="H5" s="66" t="s">
        <v>19</v>
      </c>
      <c r="I5" s="66"/>
      <c r="J5" s="66"/>
      <c r="K5" s="66"/>
      <c r="L5" s="66"/>
      <c r="M5" s="66"/>
      <c r="N5" s="62" t="s">
        <v>20</v>
      </c>
      <c r="O5" s="62"/>
      <c r="P5" s="62"/>
      <c r="Q5" s="62"/>
      <c r="R5" s="62"/>
      <c r="S5" s="62"/>
      <c r="T5" s="64" t="s">
        <v>22</v>
      </c>
      <c r="U5" s="64"/>
      <c r="V5" s="64"/>
      <c r="W5" s="64"/>
      <c r="X5" s="64"/>
      <c r="Y5" s="64"/>
      <c r="Z5" s="63" t="s">
        <v>21</v>
      </c>
      <c r="AA5" s="63"/>
      <c r="AB5" s="63"/>
      <c r="AC5" s="63"/>
      <c r="AD5" s="63"/>
      <c r="AE5" s="63"/>
      <c r="AF5" s="57" t="s">
        <v>23</v>
      </c>
      <c r="AG5" s="57"/>
      <c r="AH5" s="57"/>
      <c r="AI5" s="57"/>
      <c r="AJ5" s="57"/>
      <c r="AK5" s="57"/>
      <c r="AL5" s="61" t="s">
        <v>24</v>
      </c>
      <c r="AM5" s="61"/>
      <c r="AN5" s="61"/>
      <c r="AO5" s="61"/>
      <c r="AP5" s="61"/>
      <c r="AQ5" s="61"/>
      <c r="AR5" s="71" t="s">
        <v>25</v>
      </c>
      <c r="AS5" s="71"/>
      <c r="AT5" s="71"/>
      <c r="AU5" s="71"/>
      <c r="AV5" s="71"/>
      <c r="AW5" s="71"/>
    </row>
    <row r="6" spans="1:52">
      <c r="A6" s="76" t="s">
        <v>0</v>
      </c>
      <c r="B6" s="80" t="s">
        <v>18</v>
      </c>
      <c r="C6" s="80"/>
      <c r="D6" s="80"/>
      <c r="E6" s="19"/>
      <c r="F6" s="81" t="s">
        <v>31</v>
      </c>
      <c r="G6" s="81"/>
      <c r="H6" s="79" t="s">
        <v>18</v>
      </c>
      <c r="I6" s="79"/>
      <c r="J6" s="79"/>
      <c r="K6" s="45"/>
      <c r="L6" s="78" t="s">
        <v>31</v>
      </c>
      <c r="M6" s="78"/>
      <c r="N6" s="67" t="s">
        <v>18</v>
      </c>
      <c r="O6" s="67"/>
      <c r="P6" s="67"/>
      <c r="Q6" s="28"/>
      <c r="R6" s="68" t="s">
        <v>31</v>
      </c>
      <c r="S6" s="68"/>
      <c r="T6" s="65" t="s">
        <v>18</v>
      </c>
      <c r="U6" s="65"/>
      <c r="V6" s="65"/>
      <c r="W6" s="33"/>
      <c r="X6" s="75" t="s">
        <v>31</v>
      </c>
      <c r="Y6" s="75"/>
      <c r="Z6" s="73" t="s">
        <v>18</v>
      </c>
      <c r="AA6" s="73"/>
      <c r="AB6" s="73"/>
      <c r="AC6" s="37"/>
      <c r="AD6" s="74" t="s">
        <v>31</v>
      </c>
      <c r="AE6" s="74"/>
      <c r="AF6" s="58" t="s">
        <v>18</v>
      </c>
      <c r="AG6" s="58"/>
      <c r="AH6" s="58"/>
      <c r="AI6" s="41"/>
      <c r="AJ6" s="59" t="s">
        <v>31</v>
      </c>
      <c r="AK6" s="59"/>
      <c r="AL6" s="60" t="s">
        <v>18</v>
      </c>
      <c r="AM6" s="60"/>
      <c r="AN6" s="60"/>
      <c r="AO6" s="23"/>
      <c r="AP6" s="72" t="s">
        <v>31</v>
      </c>
      <c r="AQ6" s="72"/>
      <c r="AR6" s="69" t="s">
        <v>18</v>
      </c>
      <c r="AS6" s="69"/>
      <c r="AT6" s="69"/>
      <c r="AU6" s="50"/>
      <c r="AV6" s="70" t="s">
        <v>31</v>
      </c>
      <c r="AW6" s="70"/>
    </row>
    <row r="7" spans="1:52">
      <c r="A7" s="77"/>
      <c r="B7" s="20">
        <v>1</v>
      </c>
      <c r="C7" s="20">
        <v>2</v>
      </c>
      <c r="D7" s="20">
        <v>3</v>
      </c>
      <c r="E7" s="21" t="s">
        <v>1</v>
      </c>
      <c r="F7" s="21" t="s">
        <v>2</v>
      </c>
      <c r="G7" s="21" t="s">
        <v>3</v>
      </c>
      <c r="H7" s="46">
        <v>1</v>
      </c>
      <c r="I7" s="46">
        <v>2</v>
      </c>
      <c r="J7" s="46">
        <v>3</v>
      </c>
      <c r="K7" s="47" t="s">
        <v>1</v>
      </c>
      <c r="L7" s="47" t="s">
        <v>2</v>
      </c>
      <c r="M7" s="47" t="s">
        <v>3</v>
      </c>
      <c r="N7" s="29">
        <v>1</v>
      </c>
      <c r="O7" s="29">
        <v>2</v>
      </c>
      <c r="P7" s="29">
        <v>3</v>
      </c>
      <c r="Q7" s="30" t="s">
        <v>1</v>
      </c>
      <c r="R7" s="30" t="s">
        <v>2</v>
      </c>
      <c r="S7" s="30" t="s">
        <v>3</v>
      </c>
      <c r="T7" s="34">
        <v>1</v>
      </c>
      <c r="U7" s="34">
        <v>2</v>
      </c>
      <c r="V7" s="34">
        <v>3</v>
      </c>
      <c r="W7" s="35" t="s">
        <v>1</v>
      </c>
      <c r="X7" s="35" t="s">
        <v>2</v>
      </c>
      <c r="Y7" s="35" t="s">
        <v>3</v>
      </c>
      <c r="Z7" s="38">
        <v>1</v>
      </c>
      <c r="AA7" s="38">
        <v>2</v>
      </c>
      <c r="AB7" s="38">
        <v>3</v>
      </c>
      <c r="AC7" s="39" t="s">
        <v>1</v>
      </c>
      <c r="AD7" s="39" t="s">
        <v>2</v>
      </c>
      <c r="AE7" s="39" t="s">
        <v>3</v>
      </c>
      <c r="AF7" s="42">
        <v>1</v>
      </c>
      <c r="AG7" s="42">
        <v>2</v>
      </c>
      <c r="AH7" s="42">
        <v>3</v>
      </c>
      <c r="AI7" s="43" t="s">
        <v>1</v>
      </c>
      <c r="AJ7" s="43" t="s">
        <v>2</v>
      </c>
      <c r="AK7" s="43" t="s">
        <v>3</v>
      </c>
      <c r="AL7" s="24">
        <v>1</v>
      </c>
      <c r="AM7" s="24">
        <v>2</v>
      </c>
      <c r="AN7" s="24">
        <v>3</v>
      </c>
      <c r="AO7" s="25" t="s">
        <v>1</v>
      </c>
      <c r="AP7" s="25" t="s">
        <v>2</v>
      </c>
      <c r="AQ7" s="25" t="s">
        <v>3</v>
      </c>
      <c r="AR7" s="51">
        <v>1</v>
      </c>
      <c r="AS7" s="51">
        <v>2</v>
      </c>
      <c r="AT7" s="51">
        <v>3</v>
      </c>
      <c r="AU7" s="52" t="s">
        <v>1</v>
      </c>
      <c r="AV7" s="52" t="s">
        <v>2</v>
      </c>
      <c r="AW7" s="52" t="s">
        <v>3</v>
      </c>
    </row>
    <row r="8" spans="1:52" s="17" customFormat="1">
      <c r="A8" s="18">
        <v>0</v>
      </c>
      <c r="B8" s="22">
        <v>1.498</v>
      </c>
      <c r="C8" s="22">
        <v>1.444</v>
      </c>
      <c r="D8" s="22">
        <v>1.5420000000000003</v>
      </c>
      <c r="E8" s="19">
        <f t="shared" ref="E8:E23" si="0">AVERAGE(B8:D8)</f>
        <v>1.4946666666666666</v>
      </c>
      <c r="F8" s="19">
        <f t="shared" ref="F8:F23" si="1">MAX(B8:D8)-E8</f>
        <v>4.7333333333333671E-2</v>
      </c>
      <c r="G8" s="19">
        <f t="shared" ref="G8:G23" si="2">E8-MIN(B8:D8)</f>
        <v>5.0666666666666638E-2</v>
      </c>
      <c r="H8" s="48">
        <v>1.498</v>
      </c>
      <c r="I8" s="48">
        <v>1.444</v>
      </c>
      <c r="J8" s="49">
        <v>1.542</v>
      </c>
      <c r="K8" s="45">
        <f t="shared" ref="K8:K23" si="3">AVERAGE(H8:J8)</f>
        <v>1.4946666666666666</v>
      </c>
      <c r="L8" s="45">
        <f t="shared" ref="L8:L23" si="4">MAX(H8:J8)-K8</f>
        <v>4.7333333333333449E-2</v>
      </c>
      <c r="M8" s="45">
        <f t="shared" ref="M8:M23" si="5">K8-MIN(H8:J8)</f>
        <v>5.0666666666666638E-2</v>
      </c>
      <c r="N8" s="31">
        <v>1.4980000000000002</v>
      </c>
      <c r="O8" s="32">
        <v>1.444</v>
      </c>
      <c r="P8" s="32">
        <v>1.5419999999999998</v>
      </c>
      <c r="Q8" s="28">
        <f t="shared" ref="Q8:Q23" si="6">AVERAGE(N8:P8)</f>
        <v>1.4946666666666666</v>
      </c>
      <c r="R8" s="28">
        <f t="shared" ref="R8:R23" si="7">MAX(N8:P8)-Q8</f>
        <v>4.7333333333333227E-2</v>
      </c>
      <c r="S8" s="28">
        <f t="shared" ref="S8:S23" si="8">Q8-MIN(N8:P8)</f>
        <v>5.0666666666666638E-2</v>
      </c>
      <c r="T8" s="36">
        <v>1.4979999999999996</v>
      </c>
      <c r="U8" s="36">
        <v>1.444</v>
      </c>
      <c r="V8" s="36">
        <v>1.5419999999999998</v>
      </c>
      <c r="W8" s="33">
        <f t="shared" ref="W8:W23" si="9">AVERAGE(T8:V8)</f>
        <v>1.4946666666666664</v>
      </c>
      <c r="X8" s="33">
        <f t="shared" ref="X8:X23" si="10">MAX(T8:V8)-W8</f>
        <v>4.7333333333333449E-2</v>
      </c>
      <c r="Y8" s="33">
        <f t="shared" ref="Y8:Y23" si="11">W8-MIN(T8:V8)</f>
        <v>5.0666666666666416E-2</v>
      </c>
      <c r="Z8" s="40">
        <v>1.498</v>
      </c>
      <c r="AA8" s="40">
        <v>1.444</v>
      </c>
      <c r="AB8" s="40">
        <v>1.5419999999999998</v>
      </c>
      <c r="AC8" s="37">
        <f t="shared" ref="AC8:AC23" si="12">AVERAGE(Z8:AB8)</f>
        <v>1.4946666666666666</v>
      </c>
      <c r="AD8" s="37">
        <f t="shared" ref="AD8:AD23" si="13">MAX(Z8:AB8)-AC8</f>
        <v>4.7333333333333227E-2</v>
      </c>
      <c r="AE8" s="37">
        <f t="shared" ref="AE8:AE23" si="14">AC8-MIN(Z8:AB8)</f>
        <v>5.0666666666666638E-2</v>
      </c>
      <c r="AF8" s="44">
        <v>1.498</v>
      </c>
      <c r="AG8" s="44">
        <v>1.4440000000000004</v>
      </c>
      <c r="AH8" s="44">
        <v>1.5419999999999998</v>
      </c>
      <c r="AI8" s="41">
        <f t="shared" ref="AI8:AI23" si="15">AVERAGE(AF8:AH8)</f>
        <v>1.4946666666666666</v>
      </c>
      <c r="AJ8" s="41">
        <f t="shared" ref="AJ8:AJ23" si="16">MAX(AF8:AH8)-AI8</f>
        <v>4.7333333333333227E-2</v>
      </c>
      <c r="AK8" s="41">
        <f t="shared" ref="AK8:AK23" si="17">AI8-MIN(AF8:AH8)</f>
        <v>5.0666666666666194E-2</v>
      </c>
      <c r="AL8" s="26">
        <v>1.498</v>
      </c>
      <c r="AM8" s="27">
        <v>1.444</v>
      </c>
      <c r="AN8" s="27">
        <v>1.5419999999999998</v>
      </c>
      <c r="AO8" s="23">
        <f t="shared" ref="AO8:AO23" si="18">AVERAGE(AL8:AN8)</f>
        <v>1.4946666666666666</v>
      </c>
      <c r="AP8" s="23">
        <f t="shared" ref="AP8:AP23" si="19">MAX(AL8:AN8)-AO8</f>
        <v>4.7333333333333227E-2</v>
      </c>
      <c r="AQ8" s="23">
        <f t="shared" ref="AQ8:AQ23" si="20">AO8-MIN(AL8:AN8)</f>
        <v>5.0666666666666638E-2</v>
      </c>
      <c r="AR8" s="53">
        <v>1.498</v>
      </c>
      <c r="AS8" s="54">
        <v>1.444</v>
      </c>
      <c r="AT8" s="54">
        <v>1.5419999999999998</v>
      </c>
      <c r="AU8" s="50">
        <f t="shared" ref="AU8:AU23" si="21">AVERAGE(AR8:AT8)</f>
        <v>1.4946666666666666</v>
      </c>
      <c r="AV8" s="50">
        <f t="shared" ref="AV8:AV23" si="22">MAX(AR8:AT8)-AU8</f>
        <v>4.7333333333333227E-2</v>
      </c>
      <c r="AW8" s="50">
        <f t="shared" ref="AW8:AW23" si="23">AU8-MIN(AR8:AT8)</f>
        <v>5.0666666666666638E-2</v>
      </c>
    </row>
    <row r="9" spans="1:52" s="17" customFormat="1">
      <c r="A9" s="18">
        <v>6.9444444444444447E-4</v>
      </c>
      <c r="B9" s="22">
        <v>1.5609999999999997</v>
      </c>
      <c r="C9" s="22">
        <v>1.4</v>
      </c>
      <c r="D9" s="22">
        <v>1.4260000000000002</v>
      </c>
      <c r="E9" s="19">
        <f t="shared" si="0"/>
        <v>1.4623333333333333</v>
      </c>
      <c r="F9" s="19">
        <f t="shared" si="1"/>
        <v>9.8666666666666458E-2</v>
      </c>
      <c r="G9" s="19">
        <f t="shared" si="2"/>
        <v>6.2333333333333352E-2</v>
      </c>
      <c r="H9" s="48">
        <v>1.319</v>
      </c>
      <c r="I9" s="48">
        <v>1.3560000000000001</v>
      </c>
      <c r="J9" s="49">
        <v>1.462</v>
      </c>
      <c r="K9" s="45">
        <f t="shared" si="3"/>
        <v>1.3789999999999998</v>
      </c>
      <c r="L9" s="45">
        <f t="shared" si="4"/>
        <v>8.3000000000000185E-2</v>
      </c>
      <c r="M9" s="45">
        <f t="shared" si="5"/>
        <v>5.9999999999999831E-2</v>
      </c>
      <c r="N9" s="31">
        <v>1.3119999999999998</v>
      </c>
      <c r="O9" s="32">
        <v>1.2130000000000001</v>
      </c>
      <c r="P9" s="32">
        <v>1.3070000000000002</v>
      </c>
      <c r="Q9" s="28">
        <f t="shared" si="6"/>
        <v>1.2773333333333332</v>
      </c>
      <c r="R9" s="28">
        <f t="shared" si="7"/>
        <v>3.4666666666666623E-2</v>
      </c>
      <c r="S9" s="28">
        <f t="shared" si="8"/>
        <v>6.4333333333333131E-2</v>
      </c>
      <c r="T9" s="36">
        <v>1.5530000000000002</v>
      </c>
      <c r="U9" s="36">
        <v>1.5060000000000002</v>
      </c>
      <c r="V9" s="36">
        <v>1.601</v>
      </c>
      <c r="W9" s="33">
        <f t="shared" si="9"/>
        <v>1.5533333333333335</v>
      </c>
      <c r="X9" s="33">
        <f t="shared" si="10"/>
        <v>4.7666666666666524E-2</v>
      </c>
      <c r="Y9" s="33">
        <f t="shared" si="11"/>
        <v>4.7333333333333227E-2</v>
      </c>
      <c r="Z9" s="40">
        <v>1.5450000000000002</v>
      </c>
      <c r="AA9" s="40">
        <v>1.4870000000000001</v>
      </c>
      <c r="AB9" s="40">
        <v>1.4140000000000001</v>
      </c>
      <c r="AC9" s="37">
        <f t="shared" si="12"/>
        <v>1.482</v>
      </c>
      <c r="AD9" s="37">
        <f t="shared" si="13"/>
        <v>6.3000000000000167E-2</v>
      </c>
      <c r="AE9" s="37">
        <f t="shared" si="14"/>
        <v>6.7999999999999838E-2</v>
      </c>
      <c r="AF9" s="44">
        <v>1.4509999999999998</v>
      </c>
      <c r="AG9" s="44">
        <v>1.4810000000000003</v>
      </c>
      <c r="AH9" s="44">
        <v>1.6120000000000001</v>
      </c>
      <c r="AI9" s="41">
        <f t="shared" si="15"/>
        <v>1.5146666666666668</v>
      </c>
      <c r="AJ9" s="41">
        <f t="shared" si="16"/>
        <v>9.7333333333333272E-2</v>
      </c>
      <c r="AK9" s="41">
        <f t="shared" si="17"/>
        <v>6.3666666666666982E-2</v>
      </c>
      <c r="AL9" s="26">
        <v>1.5769999999999997</v>
      </c>
      <c r="AM9" s="27">
        <v>1.5230000000000001</v>
      </c>
      <c r="AN9" s="27">
        <v>1.6209999999999996</v>
      </c>
      <c r="AO9" s="23">
        <f t="shared" si="18"/>
        <v>1.5736666666666663</v>
      </c>
      <c r="AP9" s="23">
        <f t="shared" si="19"/>
        <v>4.7333333333333227E-2</v>
      </c>
      <c r="AQ9" s="23">
        <f t="shared" si="20"/>
        <v>5.0666666666666194E-2</v>
      </c>
      <c r="AR9" s="53">
        <v>1.5589999999999999</v>
      </c>
      <c r="AS9" s="54">
        <v>1.5249999999999999</v>
      </c>
      <c r="AT9" s="54">
        <v>1.6029999999999998</v>
      </c>
      <c r="AU9" s="50">
        <f t="shared" si="21"/>
        <v>1.5623333333333331</v>
      </c>
      <c r="AV9" s="50">
        <f t="shared" si="22"/>
        <v>4.0666666666666629E-2</v>
      </c>
      <c r="AW9" s="50">
        <f t="shared" si="23"/>
        <v>3.7333333333333218E-2</v>
      </c>
    </row>
    <row r="10" spans="1:52" s="17" customFormat="1">
      <c r="A10" s="18">
        <v>1.3888888888888889E-3</v>
      </c>
      <c r="B10" s="22">
        <v>1.504</v>
      </c>
      <c r="C10" s="22">
        <v>1.4950000000000001</v>
      </c>
      <c r="D10" s="22">
        <v>1.41</v>
      </c>
      <c r="E10" s="19">
        <f t="shared" si="0"/>
        <v>1.4696666666666667</v>
      </c>
      <c r="F10" s="19">
        <f t="shared" si="1"/>
        <v>3.4333333333333327E-2</v>
      </c>
      <c r="G10" s="19">
        <f t="shared" si="2"/>
        <v>5.9666666666666757E-2</v>
      </c>
      <c r="H10" s="48">
        <v>1.1279999999999999</v>
      </c>
      <c r="I10" s="48">
        <v>1.2130000000000001</v>
      </c>
      <c r="J10" s="49">
        <v>1.3149999999999999</v>
      </c>
      <c r="K10" s="45">
        <f t="shared" si="3"/>
        <v>1.2186666666666668</v>
      </c>
      <c r="L10" s="45">
        <f t="shared" si="4"/>
        <v>9.633333333333316E-2</v>
      </c>
      <c r="M10" s="45">
        <f t="shared" si="5"/>
        <v>9.0666666666666895E-2</v>
      </c>
      <c r="N10" s="31">
        <v>0.93800000000000006</v>
      </c>
      <c r="O10" s="32">
        <v>0.89699999999999991</v>
      </c>
      <c r="P10" s="32">
        <v>0.96599999999999997</v>
      </c>
      <c r="Q10" s="28">
        <f t="shared" si="6"/>
        <v>0.93366666666666676</v>
      </c>
      <c r="R10" s="28">
        <f t="shared" si="7"/>
        <v>3.2333333333333214E-2</v>
      </c>
      <c r="S10" s="28">
        <f t="shared" si="8"/>
        <v>3.6666666666666847E-2</v>
      </c>
      <c r="T10" s="36">
        <v>1.587</v>
      </c>
      <c r="U10" s="36">
        <v>1.5470000000000002</v>
      </c>
      <c r="V10" s="36">
        <v>1.6389999999999998</v>
      </c>
      <c r="W10" s="33">
        <f t="shared" si="9"/>
        <v>1.591</v>
      </c>
      <c r="X10" s="33">
        <f t="shared" si="10"/>
        <v>4.7999999999999821E-2</v>
      </c>
      <c r="Y10" s="33">
        <f t="shared" si="11"/>
        <v>4.3999999999999817E-2</v>
      </c>
      <c r="Z10" s="40">
        <v>1.5610000000000002</v>
      </c>
      <c r="AA10" s="40">
        <v>1.5249999999999999</v>
      </c>
      <c r="AB10" s="40">
        <v>1.4249999999999998</v>
      </c>
      <c r="AC10" s="37">
        <f t="shared" si="12"/>
        <v>1.5036666666666667</v>
      </c>
      <c r="AD10" s="37">
        <f t="shared" si="13"/>
        <v>5.7333333333333458E-2</v>
      </c>
      <c r="AE10" s="37">
        <f t="shared" si="14"/>
        <v>7.8666666666666885E-2</v>
      </c>
      <c r="AF10" s="44">
        <v>1.401</v>
      </c>
      <c r="AG10" s="44">
        <v>1.4469999999999996</v>
      </c>
      <c r="AH10" s="44">
        <v>1.5740000000000001</v>
      </c>
      <c r="AI10" s="41">
        <f t="shared" si="15"/>
        <v>1.474</v>
      </c>
      <c r="AJ10" s="41">
        <f t="shared" si="16"/>
        <v>0.10000000000000009</v>
      </c>
      <c r="AK10" s="41">
        <f t="shared" si="17"/>
        <v>7.2999999999999954E-2</v>
      </c>
      <c r="AL10" s="26">
        <v>1.5999999999999999</v>
      </c>
      <c r="AM10" s="27">
        <v>1.5460000000000003</v>
      </c>
      <c r="AN10" s="27">
        <v>1.6440000000000001</v>
      </c>
      <c r="AO10" s="23">
        <f t="shared" si="18"/>
        <v>1.5966666666666667</v>
      </c>
      <c r="AP10" s="23">
        <f t="shared" si="19"/>
        <v>4.7333333333333449E-2</v>
      </c>
      <c r="AQ10" s="23">
        <f t="shared" si="20"/>
        <v>5.0666666666666416E-2</v>
      </c>
      <c r="AR10" s="53">
        <v>1.5760000000000003</v>
      </c>
      <c r="AS10" s="54">
        <v>1.5390000000000001</v>
      </c>
      <c r="AT10" s="54">
        <v>1.62</v>
      </c>
      <c r="AU10" s="50">
        <f t="shared" si="21"/>
        <v>1.5783333333333334</v>
      </c>
      <c r="AV10" s="50">
        <f t="shared" si="22"/>
        <v>4.1666666666666741E-2</v>
      </c>
      <c r="AW10" s="50">
        <f t="shared" si="23"/>
        <v>3.933333333333322E-2</v>
      </c>
    </row>
    <row r="11" spans="1:52" s="17" customFormat="1">
      <c r="A11" s="18">
        <v>2.0833333333333333E-3</v>
      </c>
      <c r="B11" s="22">
        <v>1.4910000000000001</v>
      </c>
      <c r="C11" s="22">
        <v>1.5190000000000001</v>
      </c>
      <c r="D11" s="22">
        <v>1.419</v>
      </c>
      <c r="E11" s="19">
        <f t="shared" si="0"/>
        <v>1.4763333333333335</v>
      </c>
      <c r="F11" s="19">
        <f t="shared" si="1"/>
        <v>4.2666666666666631E-2</v>
      </c>
      <c r="G11" s="19">
        <f t="shared" si="2"/>
        <v>5.7333333333333458E-2</v>
      </c>
      <c r="H11" s="48">
        <v>0.93500000000000005</v>
      </c>
      <c r="I11" s="48">
        <v>1.044</v>
      </c>
      <c r="J11" s="49">
        <v>1.155</v>
      </c>
      <c r="K11" s="45">
        <f t="shared" si="3"/>
        <v>1.0446666666666669</v>
      </c>
      <c r="L11" s="45">
        <f t="shared" si="4"/>
        <v>0.11033333333333317</v>
      </c>
      <c r="M11" s="45">
        <f t="shared" si="5"/>
        <v>0.1096666666666668</v>
      </c>
      <c r="N11" s="31">
        <v>0.67500000000000004</v>
      </c>
      <c r="O11" s="32">
        <v>0.65200000000000002</v>
      </c>
      <c r="P11" s="32">
        <v>0.67500000000000004</v>
      </c>
      <c r="Q11" s="28">
        <f t="shared" si="6"/>
        <v>0.66733333333333322</v>
      </c>
      <c r="R11" s="28">
        <f t="shared" si="7"/>
        <v>7.6666666666668215E-3</v>
      </c>
      <c r="S11" s="28">
        <f t="shared" si="8"/>
        <v>1.5333333333333199E-2</v>
      </c>
      <c r="T11" s="36">
        <v>1.6250000000000002</v>
      </c>
      <c r="U11" s="36">
        <v>1.5699999999999998</v>
      </c>
      <c r="V11" s="36">
        <v>1.6709999999999998</v>
      </c>
      <c r="W11" s="33">
        <f t="shared" si="9"/>
        <v>1.6219999999999999</v>
      </c>
      <c r="X11" s="33">
        <f t="shared" si="10"/>
        <v>4.8999999999999932E-2</v>
      </c>
      <c r="Y11" s="33">
        <f t="shared" si="11"/>
        <v>5.2000000000000046E-2</v>
      </c>
      <c r="Z11" s="40">
        <v>1.5599999999999998</v>
      </c>
      <c r="AA11" s="40">
        <v>1.5830000000000002</v>
      </c>
      <c r="AB11" s="40">
        <v>1.5030000000000001</v>
      </c>
      <c r="AC11" s="37">
        <f t="shared" si="12"/>
        <v>1.5486666666666666</v>
      </c>
      <c r="AD11" s="37">
        <f t="shared" si="13"/>
        <v>3.4333333333333549E-2</v>
      </c>
      <c r="AE11" s="37">
        <f t="shared" si="14"/>
        <v>4.5666666666666522E-2</v>
      </c>
      <c r="AF11" s="44">
        <v>1.2854000000000001</v>
      </c>
      <c r="AG11" s="44">
        <v>1.361</v>
      </c>
      <c r="AH11" s="44">
        <v>1.4870000000000001</v>
      </c>
      <c r="AI11" s="41">
        <f t="shared" si="15"/>
        <v>1.3777999999999999</v>
      </c>
      <c r="AJ11" s="41">
        <f t="shared" si="16"/>
        <v>0.10920000000000019</v>
      </c>
      <c r="AK11" s="41">
        <f t="shared" si="17"/>
        <v>9.2399999999999816E-2</v>
      </c>
      <c r="AL11" s="26">
        <v>1.6060000000000001</v>
      </c>
      <c r="AM11" s="27">
        <v>1.552</v>
      </c>
      <c r="AN11" s="27">
        <v>1.65</v>
      </c>
      <c r="AO11" s="23">
        <f t="shared" si="18"/>
        <v>1.6026666666666667</v>
      </c>
      <c r="AP11" s="23">
        <f t="shared" si="19"/>
        <v>4.7333333333333227E-2</v>
      </c>
      <c r="AQ11" s="23">
        <f t="shared" si="20"/>
        <v>5.0666666666666638E-2</v>
      </c>
      <c r="AR11" s="53">
        <v>1.5920000000000003</v>
      </c>
      <c r="AS11" s="54">
        <v>1.5489999999999999</v>
      </c>
      <c r="AT11" s="54">
        <v>1.6360000000000001</v>
      </c>
      <c r="AU11" s="50">
        <f t="shared" si="21"/>
        <v>1.5923333333333334</v>
      </c>
      <c r="AV11" s="50">
        <f t="shared" si="22"/>
        <v>4.3666666666666742E-2</v>
      </c>
      <c r="AW11" s="50">
        <f t="shared" si="23"/>
        <v>4.3333333333333446E-2</v>
      </c>
    </row>
    <row r="12" spans="1:52" s="17" customFormat="1">
      <c r="A12" s="18">
        <v>2.7777777777777779E-3</v>
      </c>
      <c r="B12" s="22">
        <v>1.548</v>
      </c>
      <c r="C12" s="22">
        <v>1.556</v>
      </c>
      <c r="D12" s="22">
        <v>1.41</v>
      </c>
      <c r="E12" s="19">
        <f t="shared" si="0"/>
        <v>1.5046666666666668</v>
      </c>
      <c r="F12" s="19">
        <f t="shared" si="1"/>
        <v>5.1333333333333231E-2</v>
      </c>
      <c r="G12" s="19">
        <f t="shared" si="2"/>
        <v>9.4666666666666899E-2</v>
      </c>
      <c r="H12" s="48">
        <v>0.746</v>
      </c>
      <c r="I12" s="48">
        <v>0.85399999999999998</v>
      </c>
      <c r="J12" s="49">
        <v>0.95</v>
      </c>
      <c r="K12" s="45">
        <f t="shared" si="3"/>
        <v>0.85</v>
      </c>
      <c r="L12" s="45">
        <f t="shared" si="4"/>
        <v>9.9999999999999978E-2</v>
      </c>
      <c r="M12" s="45">
        <f t="shared" si="5"/>
        <v>0.10399999999999998</v>
      </c>
      <c r="N12" s="31">
        <v>0.58000000000000007</v>
      </c>
      <c r="O12" s="32">
        <v>0.56699999999999995</v>
      </c>
      <c r="P12" s="32">
        <v>0.55899999999999994</v>
      </c>
      <c r="Q12" s="28">
        <f t="shared" si="6"/>
        <v>0.56866666666666665</v>
      </c>
      <c r="R12" s="28">
        <f t="shared" si="7"/>
        <v>1.1333333333333417E-2</v>
      </c>
      <c r="S12" s="28">
        <f t="shared" si="8"/>
        <v>9.6666666666667123E-3</v>
      </c>
      <c r="T12" s="36">
        <v>1.6579999999999997</v>
      </c>
      <c r="U12" s="36">
        <v>1.6</v>
      </c>
      <c r="V12" s="36">
        <v>1.706</v>
      </c>
      <c r="W12" s="33">
        <f t="shared" si="9"/>
        <v>1.6546666666666667</v>
      </c>
      <c r="X12" s="33">
        <f t="shared" si="10"/>
        <v>5.1333333333333231E-2</v>
      </c>
      <c r="Y12" s="33">
        <f t="shared" si="11"/>
        <v>5.4666666666666641E-2</v>
      </c>
      <c r="Z12" s="40">
        <v>1.5650000000000002</v>
      </c>
      <c r="AA12" s="40">
        <v>1.6280000000000001</v>
      </c>
      <c r="AB12" s="40">
        <v>1.5299999999999998</v>
      </c>
      <c r="AC12" s="37">
        <f t="shared" si="12"/>
        <v>1.5743333333333336</v>
      </c>
      <c r="AD12" s="37">
        <f t="shared" si="13"/>
        <v>5.3666666666666529E-2</v>
      </c>
      <c r="AE12" s="37">
        <f t="shared" si="14"/>
        <v>4.433333333333378E-2</v>
      </c>
      <c r="AF12" s="44">
        <v>1.2684</v>
      </c>
      <c r="AG12" s="44">
        <v>1.2580000000000002</v>
      </c>
      <c r="AH12" s="44">
        <v>1.3639999999999999</v>
      </c>
      <c r="AI12" s="41">
        <f t="shared" si="15"/>
        <v>1.2968</v>
      </c>
      <c r="AJ12" s="41">
        <f t="shared" si="16"/>
        <v>6.7199999999999926E-2</v>
      </c>
      <c r="AK12" s="41">
        <f t="shared" si="17"/>
        <v>3.8799999999999724E-2</v>
      </c>
      <c r="AL12" s="26">
        <v>1.6079999999999999</v>
      </c>
      <c r="AM12" s="27">
        <v>1.5540000000000003</v>
      </c>
      <c r="AN12" s="27">
        <v>1.6520000000000001</v>
      </c>
      <c r="AO12" s="23">
        <f t="shared" si="18"/>
        <v>1.6046666666666667</v>
      </c>
      <c r="AP12" s="23">
        <f t="shared" si="19"/>
        <v>4.7333333333333449E-2</v>
      </c>
      <c r="AQ12" s="23">
        <f t="shared" si="20"/>
        <v>5.0666666666666416E-2</v>
      </c>
      <c r="AR12" s="53">
        <v>1.5980000000000001</v>
      </c>
      <c r="AS12" s="54">
        <v>1.556</v>
      </c>
      <c r="AT12" s="54">
        <v>1.6419999999999999</v>
      </c>
      <c r="AU12" s="50">
        <f t="shared" si="21"/>
        <v>1.5986666666666665</v>
      </c>
      <c r="AV12" s="50">
        <f t="shared" si="22"/>
        <v>4.3333333333333446E-2</v>
      </c>
      <c r="AW12" s="50">
        <f t="shared" si="23"/>
        <v>4.2666666666666409E-2</v>
      </c>
    </row>
    <row r="13" spans="1:52" s="17" customFormat="1">
      <c r="A13" s="18">
        <v>3.472222222222222E-3</v>
      </c>
      <c r="B13" s="22">
        <v>1.4850000000000001</v>
      </c>
      <c r="C13" s="22">
        <v>1.5460000000000003</v>
      </c>
      <c r="D13" s="22">
        <v>1.3939999999999999</v>
      </c>
      <c r="E13" s="19">
        <f t="shared" si="0"/>
        <v>1.4750000000000003</v>
      </c>
      <c r="F13" s="19">
        <f t="shared" si="1"/>
        <v>7.0999999999999952E-2</v>
      </c>
      <c r="G13" s="19">
        <f t="shared" si="2"/>
        <v>8.1000000000000405E-2</v>
      </c>
      <c r="H13" s="48">
        <v>0.56200000000000006</v>
      </c>
      <c r="I13" s="48">
        <v>0.64700000000000002</v>
      </c>
      <c r="J13" s="49">
        <v>0.72699999999999998</v>
      </c>
      <c r="K13" s="45">
        <f t="shared" si="3"/>
        <v>0.64533333333333331</v>
      </c>
      <c r="L13" s="45">
        <f t="shared" si="4"/>
        <v>8.1666666666666665E-2</v>
      </c>
      <c r="M13" s="45">
        <f t="shared" si="5"/>
        <v>8.3333333333333259E-2</v>
      </c>
      <c r="N13" s="31">
        <v>0.53100000000000003</v>
      </c>
      <c r="O13" s="32">
        <v>0.503</v>
      </c>
      <c r="P13" s="32">
        <v>0.52600000000000002</v>
      </c>
      <c r="Q13" s="28">
        <f t="shared" si="6"/>
        <v>0.52</v>
      </c>
      <c r="R13" s="28">
        <f t="shared" si="7"/>
        <v>1.100000000000001E-2</v>
      </c>
      <c r="S13" s="28">
        <f t="shared" si="8"/>
        <v>1.7000000000000015E-2</v>
      </c>
      <c r="T13" s="36">
        <v>1.6910000000000001</v>
      </c>
      <c r="U13" s="36">
        <v>1.63</v>
      </c>
      <c r="V13" s="36">
        <v>1.734</v>
      </c>
      <c r="W13" s="33">
        <f t="shared" si="9"/>
        <v>1.6849999999999998</v>
      </c>
      <c r="X13" s="33">
        <f t="shared" si="10"/>
        <v>4.9000000000000155E-2</v>
      </c>
      <c r="Y13" s="33">
        <f t="shared" si="11"/>
        <v>5.4999999999999938E-2</v>
      </c>
      <c r="Z13" s="40">
        <v>1.5719999999999998</v>
      </c>
      <c r="AA13" s="40">
        <v>1.657</v>
      </c>
      <c r="AB13" s="40">
        <v>1.5339999999999998</v>
      </c>
      <c r="AC13" s="37">
        <f t="shared" si="12"/>
        <v>1.5876666666666666</v>
      </c>
      <c r="AD13" s="37">
        <f t="shared" si="13"/>
        <v>6.9333333333333469E-2</v>
      </c>
      <c r="AE13" s="37">
        <f t="shared" si="14"/>
        <v>5.3666666666666751E-2</v>
      </c>
      <c r="AF13" s="44">
        <v>1.2514000000000001</v>
      </c>
      <c r="AG13" s="44">
        <v>1.1340000000000001</v>
      </c>
      <c r="AH13" s="44">
        <v>1.2669999999999999</v>
      </c>
      <c r="AI13" s="41">
        <f t="shared" si="15"/>
        <v>1.2174666666666667</v>
      </c>
      <c r="AJ13" s="41">
        <f t="shared" si="16"/>
        <v>4.9533333333333207E-2</v>
      </c>
      <c r="AK13" s="41">
        <f t="shared" si="17"/>
        <v>8.3466666666666578E-2</v>
      </c>
      <c r="AL13" s="26">
        <v>1.607</v>
      </c>
      <c r="AM13" s="27">
        <v>1.5529999999999999</v>
      </c>
      <c r="AN13" s="27">
        <v>1.6509999999999998</v>
      </c>
      <c r="AO13" s="23">
        <f t="shared" si="18"/>
        <v>1.6036666666666666</v>
      </c>
      <c r="AP13" s="23">
        <f t="shared" si="19"/>
        <v>4.7333333333333227E-2</v>
      </c>
      <c r="AQ13" s="23">
        <f t="shared" si="20"/>
        <v>5.0666666666666638E-2</v>
      </c>
      <c r="AR13" s="53">
        <v>1.6090000000000002</v>
      </c>
      <c r="AS13" s="54">
        <v>1.5630000000000002</v>
      </c>
      <c r="AT13" s="54">
        <v>1.6529999999999996</v>
      </c>
      <c r="AU13" s="50">
        <f t="shared" si="21"/>
        <v>1.6083333333333334</v>
      </c>
      <c r="AV13" s="50">
        <f t="shared" si="22"/>
        <v>4.4666666666666188E-2</v>
      </c>
      <c r="AW13" s="50">
        <f t="shared" si="23"/>
        <v>4.5333333333333226E-2</v>
      </c>
    </row>
    <row r="14" spans="1:52" s="17" customFormat="1">
      <c r="A14" s="18">
        <v>4.1666666666666666E-3</v>
      </c>
      <c r="B14" s="22">
        <v>1.5029999999999999</v>
      </c>
      <c r="C14" s="22">
        <v>1.548</v>
      </c>
      <c r="D14" s="22">
        <v>1.3939999999999999</v>
      </c>
      <c r="E14" s="19">
        <f t="shared" si="0"/>
        <v>1.4816666666666667</v>
      </c>
      <c r="F14" s="19">
        <f t="shared" si="1"/>
        <v>6.6333333333333355E-2</v>
      </c>
      <c r="G14" s="19">
        <f t="shared" si="2"/>
        <v>8.7666666666666782E-2</v>
      </c>
      <c r="H14" s="48">
        <v>0.39400000000000002</v>
      </c>
      <c r="I14" s="48">
        <v>0.43</v>
      </c>
      <c r="J14" s="49">
        <v>0.52100000000000002</v>
      </c>
      <c r="K14" s="45">
        <f t="shared" si="3"/>
        <v>0.44833333333333342</v>
      </c>
      <c r="L14" s="45">
        <f t="shared" si="4"/>
        <v>7.2666666666666602E-2</v>
      </c>
      <c r="M14" s="45">
        <f t="shared" si="5"/>
        <v>5.43333333333334E-2</v>
      </c>
      <c r="N14" s="31">
        <v>0.35599999999999998</v>
      </c>
      <c r="O14" s="32">
        <v>0.32950000000000002</v>
      </c>
      <c r="P14" s="32">
        <v>0.50700000000000012</v>
      </c>
      <c r="Q14" s="28">
        <f t="shared" si="6"/>
        <v>0.39750000000000002</v>
      </c>
      <c r="R14" s="28">
        <f t="shared" si="7"/>
        <v>0.1095000000000001</v>
      </c>
      <c r="S14" s="28">
        <f t="shared" si="8"/>
        <v>6.8000000000000005E-2</v>
      </c>
      <c r="T14" s="36">
        <v>1.7249999999999999</v>
      </c>
      <c r="U14" s="36">
        <v>1.645</v>
      </c>
      <c r="V14" s="36">
        <v>1.758</v>
      </c>
      <c r="W14" s="33">
        <f t="shared" si="9"/>
        <v>1.7093333333333334</v>
      </c>
      <c r="X14" s="33">
        <f t="shared" si="10"/>
        <v>4.8666666666666636E-2</v>
      </c>
      <c r="Y14" s="33">
        <f t="shared" si="11"/>
        <v>6.4333333333333353E-2</v>
      </c>
      <c r="Z14" s="40">
        <v>1.5629999999999999</v>
      </c>
      <c r="AA14" s="40">
        <v>1.6800000000000002</v>
      </c>
      <c r="AB14" s="40">
        <v>1.5459999999999998</v>
      </c>
      <c r="AC14" s="37">
        <f t="shared" si="12"/>
        <v>1.5963333333333332</v>
      </c>
      <c r="AD14" s="37">
        <f t="shared" si="13"/>
        <v>8.3666666666667E-2</v>
      </c>
      <c r="AE14" s="37">
        <f t="shared" si="14"/>
        <v>5.0333333333333341E-2</v>
      </c>
      <c r="AF14" s="44">
        <v>0.94140000000000001</v>
      </c>
      <c r="AG14" s="44">
        <v>0.94</v>
      </c>
      <c r="AH14" s="44">
        <v>1.1549999999999998</v>
      </c>
      <c r="AI14" s="41">
        <f t="shared" si="15"/>
        <v>1.0121333333333331</v>
      </c>
      <c r="AJ14" s="41">
        <f t="shared" si="16"/>
        <v>0.1428666666666667</v>
      </c>
      <c r="AK14" s="41">
        <f t="shared" si="17"/>
        <v>7.2133333333333161E-2</v>
      </c>
      <c r="AL14" s="26">
        <v>1.599</v>
      </c>
      <c r="AM14" s="27">
        <v>1.5449999999999999</v>
      </c>
      <c r="AN14" s="27">
        <v>1.6429999999999998</v>
      </c>
      <c r="AO14" s="23">
        <f t="shared" si="18"/>
        <v>1.5956666666666666</v>
      </c>
      <c r="AP14" s="23">
        <f t="shared" si="19"/>
        <v>4.7333333333333227E-2</v>
      </c>
      <c r="AQ14" s="23">
        <f t="shared" si="20"/>
        <v>5.0666666666666638E-2</v>
      </c>
      <c r="AR14" s="53">
        <v>1.623</v>
      </c>
      <c r="AS14" s="54">
        <v>1.5699999999999998</v>
      </c>
      <c r="AT14" s="54">
        <v>1.6669999999999998</v>
      </c>
      <c r="AU14" s="50">
        <f t="shared" si="21"/>
        <v>1.6199999999999999</v>
      </c>
      <c r="AV14" s="50">
        <f t="shared" si="22"/>
        <v>4.6999999999999931E-2</v>
      </c>
      <c r="AW14" s="50">
        <f t="shared" si="23"/>
        <v>5.0000000000000044E-2</v>
      </c>
    </row>
    <row r="15" spans="1:52" s="17" customFormat="1">
      <c r="A15" s="18">
        <v>4.8611111111111112E-3</v>
      </c>
      <c r="B15" s="22">
        <v>1.5229999999999999</v>
      </c>
      <c r="C15" s="22">
        <v>1.5390000000000001</v>
      </c>
      <c r="D15" s="22">
        <v>1.3819999999999999</v>
      </c>
      <c r="E15" s="19">
        <f t="shared" si="0"/>
        <v>1.4813333333333334</v>
      </c>
      <c r="F15" s="19">
        <f t="shared" si="1"/>
        <v>5.7666666666666755E-2</v>
      </c>
      <c r="G15" s="19">
        <f t="shared" si="2"/>
        <v>9.9333333333333496E-2</v>
      </c>
      <c r="H15" s="48">
        <v>0.26500000000000001</v>
      </c>
      <c r="I15" s="48">
        <v>0.26900000000000002</v>
      </c>
      <c r="J15" s="49">
        <v>0.375</v>
      </c>
      <c r="K15" s="45">
        <f t="shared" si="3"/>
        <v>0.30299999999999999</v>
      </c>
      <c r="L15" s="45">
        <f t="shared" si="4"/>
        <v>7.2000000000000008E-2</v>
      </c>
      <c r="M15" s="45">
        <f t="shared" si="5"/>
        <v>3.7999999999999978E-2</v>
      </c>
      <c r="N15" s="31">
        <v>0.23649999999999999</v>
      </c>
      <c r="O15" s="32">
        <v>0.22299999999999998</v>
      </c>
      <c r="P15" s="32">
        <v>0.39266666666666666</v>
      </c>
      <c r="Q15" s="28">
        <f t="shared" si="6"/>
        <v>0.28405555555555556</v>
      </c>
      <c r="R15" s="28">
        <f t="shared" si="7"/>
        <v>0.1086111111111111</v>
      </c>
      <c r="S15" s="28">
        <f t="shared" si="8"/>
        <v>6.1055555555555585E-2</v>
      </c>
      <c r="T15" s="36">
        <v>1.76</v>
      </c>
      <c r="U15" s="36">
        <v>1.6589999999999998</v>
      </c>
      <c r="V15" s="36">
        <v>1.7799999999999998</v>
      </c>
      <c r="W15" s="33">
        <f t="shared" si="9"/>
        <v>1.7329999999999999</v>
      </c>
      <c r="X15" s="33">
        <f t="shared" si="10"/>
        <v>4.6999999999999931E-2</v>
      </c>
      <c r="Y15" s="33">
        <f t="shared" si="11"/>
        <v>7.4000000000000066E-2</v>
      </c>
      <c r="Z15" s="40">
        <v>1.5469999999999999</v>
      </c>
      <c r="AA15" s="40">
        <v>1.7010000000000001</v>
      </c>
      <c r="AB15" s="40">
        <v>1.5569999999999999</v>
      </c>
      <c r="AC15" s="37">
        <f t="shared" si="12"/>
        <v>1.6016666666666666</v>
      </c>
      <c r="AD15" s="37">
        <f t="shared" si="13"/>
        <v>9.9333333333333496E-2</v>
      </c>
      <c r="AE15" s="37">
        <f t="shared" si="14"/>
        <v>5.4666666666666641E-2</v>
      </c>
      <c r="AF15" s="44">
        <v>0.78239999999999998</v>
      </c>
      <c r="AG15" s="44">
        <v>0.7631</v>
      </c>
      <c r="AH15" s="44">
        <v>0.90700000000000003</v>
      </c>
      <c r="AI15" s="41">
        <f t="shared" si="15"/>
        <v>0.8175</v>
      </c>
      <c r="AJ15" s="41">
        <f t="shared" si="16"/>
        <v>8.9500000000000024E-2</v>
      </c>
      <c r="AK15" s="41">
        <f t="shared" si="17"/>
        <v>5.4400000000000004E-2</v>
      </c>
      <c r="AL15" s="26">
        <v>1.5565</v>
      </c>
      <c r="AM15" s="27">
        <v>1.54</v>
      </c>
      <c r="AN15" s="27">
        <v>1.6379999999999999</v>
      </c>
      <c r="AO15" s="23">
        <f t="shared" si="18"/>
        <v>1.5781666666666665</v>
      </c>
      <c r="AP15" s="23">
        <f t="shared" si="19"/>
        <v>5.9833333333333405E-2</v>
      </c>
      <c r="AQ15" s="23">
        <f t="shared" si="20"/>
        <v>3.816666666666646E-2</v>
      </c>
      <c r="AR15" s="53">
        <v>1.6250000000000002</v>
      </c>
      <c r="AS15" s="54">
        <v>1.5710000000000002</v>
      </c>
      <c r="AT15" s="54">
        <v>1.6689999999999996</v>
      </c>
      <c r="AU15" s="50">
        <f t="shared" si="21"/>
        <v>1.6216666666666668</v>
      </c>
      <c r="AV15" s="50">
        <f t="shared" si="22"/>
        <v>4.7333333333332783E-2</v>
      </c>
      <c r="AW15" s="50">
        <f t="shared" si="23"/>
        <v>5.0666666666666638E-2</v>
      </c>
    </row>
    <row r="16" spans="1:52" s="17" customFormat="1">
      <c r="A16" s="18">
        <v>5.5555555555555558E-3</v>
      </c>
      <c r="B16" s="22">
        <v>1.4119999999999999</v>
      </c>
      <c r="C16" s="22">
        <v>1.5350000000000001</v>
      </c>
      <c r="D16" s="22">
        <v>1.3420000000000001</v>
      </c>
      <c r="E16" s="19">
        <f t="shared" si="0"/>
        <v>1.4296666666666666</v>
      </c>
      <c r="F16" s="19">
        <f t="shared" si="1"/>
        <v>0.1053333333333335</v>
      </c>
      <c r="G16" s="19">
        <f t="shared" si="2"/>
        <v>8.7666666666666559E-2</v>
      </c>
      <c r="H16" s="48">
        <v>0.19900000000000001</v>
      </c>
      <c r="I16" s="48">
        <v>0.184</v>
      </c>
      <c r="J16" s="49">
        <v>0.28100000000000003</v>
      </c>
      <c r="K16" s="45">
        <f t="shared" si="3"/>
        <v>0.22133333333333335</v>
      </c>
      <c r="L16" s="45">
        <f t="shared" si="4"/>
        <v>5.9666666666666673E-2</v>
      </c>
      <c r="M16" s="45">
        <f t="shared" si="5"/>
        <v>3.7333333333333357E-2</v>
      </c>
      <c r="N16" s="31">
        <v>0.17449999999999999</v>
      </c>
      <c r="O16" s="32">
        <v>0.16749999999999998</v>
      </c>
      <c r="P16" s="32">
        <v>0.27133333333333337</v>
      </c>
      <c r="Q16" s="28">
        <f t="shared" si="6"/>
        <v>0.20444444444444443</v>
      </c>
      <c r="R16" s="28">
        <f t="shared" si="7"/>
        <v>6.6888888888888942E-2</v>
      </c>
      <c r="S16" s="28">
        <f t="shared" si="8"/>
        <v>3.6944444444444446E-2</v>
      </c>
      <c r="T16" s="36">
        <v>1.7889999999999999</v>
      </c>
      <c r="U16" s="36">
        <v>1.677</v>
      </c>
      <c r="V16" s="36">
        <v>1.7999999999999998</v>
      </c>
      <c r="W16" s="33">
        <f t="shared" si="9"/>
        <v>1.7553333333333334</v>
      </c>
      <c r="X16" s="33">
        <f t="shared" si="10"/>
        <v>4.466666666666641E-2</v>
      </c>
      <c r="Y16" s="33">
        <f t="shared" si="11"/>
        <v>7.8333333333333366E-2</v>
      </c>
      <c r="Z16" s="40">
        <v>1.5439999999999998</v>
      </c>
      <c r="AA16" s="40">
        <v>1.722</v>
      </c>
      <c r="AB16" s="40">
        <v>1.569</v>
      </c>
      <c r="AC16" s="37">
        <f t="shared" si="12"/>
        <v>1.6116666666666666</v>
      </c>
      <c r="AD16" s="37">
        <f t="shared" si="13"/>
        <v>0.11033333333333339</v>
      </c>
      <c r="AE16" s="37">
        <f t="shared" si="14"/>
        <v>6.7666666666666764E-2</v>
      </c>
      <c r="AF16" s="44">
        <v>0.55139999999999989</v>
      </c>
      <c r="AG16" s="44">
        <v>0.61299999999999999</v>
      </c>
      <c r="AH16" s="44">
        <v>0.64500000000000002</v>
      </c>
      <c r="AI16" s="41">
        <f t="shared" si="15"/>
        <v>0.6031333333333333</v>
      </c>
      <c r="AJ16" s="41">
        <f t="shared" si="16"/>
        <v>4.1866666666666719E-2</v>
      </c>
      <c r="AK16" s="41">
        <f t="shared" si="17"/>
        <v>5.1733333333333409E-2</v>
      </c>
      <c r="AL16" s="26">
        <v>1.5054999999999998</v>
      </c>
      <c r="AM16" s="27">
        <v>1.4489999999999998</v>
      </c>
      <c r="AN16" s="27">
        <v>1.5469999999999997</v>
      </c>
      <c r="AO16" s="23">
        <f t="shared" si="18"/>
        <v>1.5004999999999997</v>
      </c>
      <c r="AP16" s="23">
        <f t="shared" si="19"/>
        <v>4.6499999999999986E-2</v>
      </c>
      <c r="AQ16" s="23">
        <f t="shared" si="20"/>
        <v>5.1499999999999879E-2</v>
      </c>
      <c r="AR16" s="53">
        <v>1.603</v>
      </c>
      <c r="AS16" s="54">
        <v>1.56</v>
      </c>
      <c r="AT16" s="54">
        <v>1.6469999999999998</v>
      </c>
      <c r="AU16" s="50">
        <f t="shared" si="21"/>
        <v>1.6033333333333335</v>
      </c>
      <c r="AV16" s="50">
        <f t="shared" si="22"/>
        <v>4.3666666666666298E-2</v>
      </c>
      <c r="AW16" s="50">
        <f t="shared" si="23"/>
        <v>4.3333333333333446E-2</v>
      </c>
    </row>
    <row r="17" spans="1:49" s="17" customFormat="1">
      <c r="A17" s="18">
        <v>6.2499999999999995E-3</v>
      </c>
      <c r="B17" s="22">
        <v>1.542</v>
      </c>
      <c r="C17" s="22">
        <v>1.54</v>
      </c>
      <c r="D17" s="22">
        <v>1.444</v>
      </c>
      <c r="E17" s="19">
        <f t="shared" si="0"/>
        <v>1.5086666666666666</v>
      </c>
      <c r="F17" s="19">
        <f t="shared" si="1"/>
        <v>3.3333333333333437E-2</v>
      </c>
      <c r="G17" s="19">
        <f t="shared" si="2"/>
        <v>6.466666666666665E-2</v>
      </c>
      <c r="H17" s="48">
        <v>0.16200000000000001</v>
      </c>
      <c r="I17" s="48">
        <v>0.14099999999999999</v>
      </c>
      <c r="J17" s="49">
        <v>0.20300000000000001</v>
      </c>
      <c r="K17" s="45">
        <f t="shared" si="3"/>
        <v>0.16866666666666666</v>
      </c>
      <c r="L17" s="45">
        <f t="shared" si="4"/>
        <v>3.4333333333333355E-2</v>
      </c>
      <c r="M17" s="45">
        <f t="shared" si="5"/>
        <v>2.7666666666666673E-2</v>
      </c>
      <c r="N17" s="31">
        <v>0.14300000000000002</v>
      </c>
      <c r="O17" s="32">
        <v>0.14000000000000001</v>
      </c>
      <c r="P17" s="32">
        <v>0.20099999999999998</v>
      </c>
      <c r="Q17" s="28">
        <f t="shared" si="6"/>
        <v>0.16133333333333333</v>
      </c>
      <c r="R17" s="28">
        <f t="shared" si="7"/>
        <v>3.9666666666666656E-2</v>
      </c>
      <c r="S17" s="28">
        <f t="shared" si="8"/>
        <v>2.1333333333333315E-2</v>
      </c>
      <c r="T17" s="36">
        <v>1.8129999999999999</v>
      </c>
      <c r="U17" s="36">
        <v>1.694</v>
      </c>
      <c r="V17" s="36">
        <v>1.8180000000000001</v>
      </c>
      <c r="W17" s="33">
        <f t="shared" si="9"/>
        <v>1.7749999999999997</v>
      </c>
      <c r="X17" s="33">
        <f t="shared" si="10"/>
        <v>4.3000000000000371E-2</v>
      </c>
      <c r="Y17" s="33">
        <f t="shared" si="11"/>
        <v>8.0999999999999739E-2</v>
      </c>
      <c r="Z17" s="40">
        <v>1.554</v>
      </c>
      <c r="AA17" s="40">
        <v>1.7410000000000001</v>
      </c>
      <c r="AB17" s="40">
        <v>1.5789999999999997</v>
      </c>
      <c r="AC17" s="37">
        <f t="shared" si="12"/>
        <v>1.6246666666666665</v>
      </c>
      <c r="AD17" s="37">
        <f t="shared" si="13"/>
        <v>0.11633333333333362</v>
      </c>
      <c r="AE17" s="37">
        <f t="shared" si="14"/>
        <v>7.0666666666666433E-2</v>
      </c>
      <c r="AF17" s="44">
        <v>0.32040000000000007</v>
      </c>
      <c r="AG17" s="44">
        <v>0.34229999999999999</v>
      </c>
      <c r="AH17" s="44">
        <v>0.59030000000000005</v>
      </c>
      <c r="AI17" s="41">
        <f t="shared" si="15"/>
        <v>0.41766666666666669</v>
      </c>
      <c r="AJ17" s="41">
        <f t="shared" si="16"/>
        <v>0.17263333333333336</v>
      </c>
      <c r="AK17" s="41">
        <f t="shared" si="17"/>
        <v>9.7266666666666612E-2</v>
      </c>
      <c r="AL17" s="26">
        <v>1.4675</v>
      </c>
      <c r="AM17" s="27">
        <v>1.4409999999999998</v>
      </c>
      <c r="AN17" s="27">
        <v>1.5389999999999997</v>
      </c>
      <c r="AO17" s="23">
        <f t="shared" si="18"/>
        <v>1.4824999999999999</v>
      </c>
      <c r="AP17" s="23">
        <f t="shared" si="19"/>
        <v>5.6499999999999773E-2</v>
      </c>
      <c r="AQ17" s="23">
        <f t="shared" si="20"/>
        <v>4.1500000000000092E-2</v>
      </c>
      <c r="AR17" s="53">
        <v>1.6050000000000002</v>
      </c>
      <c r="AS17" s="54">
        <v>1.5710000000000002</v>
      </c>
      <c r="AT17" s="54">
        <v>1.649</v>
      </c>
      <c r="AU17" s="50">
        <f t="shared" si="21"/>
        <v>1.6083333333333334</v>
      </c>
      <c r="AV17" s="50">
        <f t="shared" si="22"/>
        <v>4.0666666666666629E-2</v>
      </c>
      <c r="AW17" s="50">
        <f t="shared" si="23"/>
        <v>3.7333333333333218E-2</v>
      </c>
    </row>
    <row r="18" spans="1:49" s="17" customFormat="1">
      <c r="A18" s="18">
        <v>6.9444444444444441E-3</v>
      </c>
      <c r="B18" s="22">
        <v>1.516</v>
      </c>
      <c r="C18" s="22">
        <v>1.552</v>
      </c>
      <c r="D18" s="22">
        <v>1.4630000000000001</v>
      </c>
      <c r="E18" s="19">
        <f t="shared" si="0"/>
        <v>1.5103333333333335</v>
      </c>
      <c r="F18" s="19">
        <f t="shared" si="1"/>
        <v>4.1666666666666519E-2</v>
      </c>
      <c r="G18" s="19">
        <f t="shared" si="2"/>
        <v>4.7333333333333449E-2</v>
      </c>
      <c r="H18" s="48">
        <v>0.14099999999999999</v>
      </c>
      <c r="I18" s="48">
        <v>0.121</v>
      </c>
      <c r="J18" s="49">
        <v>0.14599999999999999</v>
      </c>
      <c r="K18" s="45">
        <f t="shared" si="3"/>
        <v>0.13600000000000001</v>
      </c>
      <c r="L18" s="45">
        <f t="shared" si="4"/>
        <v>9.9999999999999811E-3</v>
      </c>
      <c r="M18" s="45">
        <f t="shared" si="5"/>
        <v>1.5000000000000013E-2</v>
      </c>
      <c r="N18" s="31">
        <v>0.1275</v>
      </c>
      <c r="O18" s="32">
        <v>0.1265</v>
      </c>
      <c r="P18" s="32">
        <v>0.15533333333333335</v>
      </c>
      <c r="Q18" s="28">
        <f t="shared" si="6"/>
        <v>0.13644444444444445</v>
      </c>
      <c r="R18" s="28">
        <f t="shared" si="7"/>
        <v>1.8888888888888899E-2</v>
      </c>
      <c r="S18" s="28">
        <f t="shared" si="8"/>
        <v>9.9444444444444502E-3</v>
      </c>
      <c r="T18" s="36">
        <v>1.8300000000000003</v>
      </c>
      <c r="U18" s="36">
        <v>1.7090000000000001</v>
      </c>
      <c r="V18" s="36">
        <v>1.8340000000000001</v>
      </c>
      <c r="W18" s="33">
        <f t="shared" si="9"/>
        <v>1.7910000000000004</v>
      </c>
      <c r="X18" s="33">
        <f t="shared" si="10"/>
        <v>4.2999999999999705E-2</v>
      </c>
      <c r="Y18" s="33">
        <f t="shared" si="11"/>
        <v>8.2000000000000295E-2</v>
      </c>
      <c r="Z18" s="40">
        <v>1.5730000000000002</v>
      </c>
      <c r="AA18" s="40">
        <v>1.7559999999999998</v>
      </c>
      <c r="AB18" s="40">
        <v>1.593</v>
      </c>
      <c r="AC18" s="37">
        <f t="shared" si="12"/>
        <v>1.6406666666666665</v>
      </c>
      <c r="AD18" s="37">
        <f t="shared" si="13"/>
        <v>0.11533333333333329</v>
      </c>
      <c r="AE18" s="37">
        <f t="shared" si="14"/>
        <v>6.766666666666632E-2</v>
      </c>
      <c r="AF18" s="44">
        <v>0.1744</v>
      </c>
      <c r="AG18" s="44">
        <v>0.17</v>
      </c>
      <c r="AH18" s="44">
        <v>0.46300000000000002</v>
      </c>
      <c r="AI18" s="41">
        <f t="shared" si="15"/>
        <v>0.26913333333333339</v>
      </c>
      <c r="AJ18" s="41">
        <f t="shared" si="16"/>
        <v>0.19386666666666663</v>
      </c>
      <c r="AK18" s="41">
        <f t="shared" si="17"/>
        <v>9.9133333333333379E-2</v>
      </c>
      <c r="AL18" s="26">
        <v>1.4385000000000001</v>
      </c>
      <c r="AM18" s="27">
        <v>1.4319999999999999</v>
      </c>
      <c r="AN18" s="27">
        <v>1.5299999999999998</v>
      </c>
      <c r="AO18" s="23">
        <f t="shared" si="18"/>
        <v>1.466833333333333</v>
      </c>
      <c r="AP18" s="23">
        <f t="shared" si="19"/>
        <v>6.3166666666666815E-2</v>
      </c>
      <c r="AQ18" s="23">
        <f t="shared" si="20"/>
        <v>3.483333333333305E-2</v>
      </c>
      <c r="AR18" s="53">
        <v>1.6130000000000002</v>
      </c>
      <c r="AS18" s="54">
        <v>1.5680000000000001</v>
      </c>
      <c r="AT18" s="54">
        <v>1.657</v>
      </c>
      <c r="AU18" s="50">
        <f t="shared" si="21"/>
        <v>1.6126666666666667</v>
      </c>
      <c r="AV18" s="50">
        <f t="shared" si="22"/>
        <v>4.4333333333333336E-2</v>
      </c>
      <c r="AW18" s="50">
        <f t="shared" si="23"/>
        <v>4.4666666666666632E-2</v>
      </c>
    </row>
    <row r="19" spans="1:49" s="17" customFormat="1">
      <c r="A19" s="18">
        <v>7.6388888888888886E-3</v>
      </c>
      <c r="B19" s="22">
        <v>1.5640000000000001</v>
      </c>
      <c r="C19" s="22">
        <v>1.5529999999999999</v>
      </c>
      <c r="D19" s="22">
        <v>1.4289000000000001</v>
      </c>
      <c r="E19" s="19">
        <f t="shared" si="0"/>
        <v>1.5152999999999999</v>
      </c>
      <c r="F19" s="19">
        <f t="shared" si="1"/>
        <v>4.8700000000000188E-2</v>
      </c>
      <c r="G19" s="19">
        <f t="shared" si="2"/>
        <v>8.639999999999981E-2</v>
      </c>
      <c r="H19" s="48">
        <v>0.127</v>
      </c>
      <c r="I19" s="48">
        <v>0.11600000000000001</v>
      </c>
      <c r="J19" s="49">
        <v>0.125</v>
      </c>
      <c r="K19" s="45">
        <f t="shared" si="3"/>
        <v>0.12266666666666666</v>
      </c>
      <c r="L19" s="45">
        <f t="shared" si="4"/>
        <v>4.3333333333333418E-3</v>
      </c>
      <c r="M19" s="45">
        <f t="shared" si="5"/>
        <v>6.6666666666666541E-3</v>
      </c>
      <c r="N19" s="31">
        <v>0.1195</v>
      </c>
      <c r="O19" s="32">
        <v>0.1195</v>
      </c>
      <c r="P19" s="32">
        <v>0.13033333333333333</v>
      </c>
      <c r="Q19" s="28">
        <f t="shared" si="6"/>
        <v>0.1231111111111111</v>
      </c>
      <c r="R19" s="28">
        <f t="shared" si="7"/>
        <v>7.2222222222222271E-3</v>
      </c>
      <c r="S19" s="28">
        <f t="shared" si="8"/>
        <v>3.6111111111111066E-3</v>
      </c>
      <c r="T19" s="36">
        <v>1.8439999999999996</v>
      </c>
      <c r="U19" s="36">
        <v>1.7200000000000002</v>
      </c>
      <c r="V19" s="36">
        <v>1.8479999999999999</v>
      </c>
      <c r="W19" s="33">
        <f t="shared" si="9"/>
        <v>1.804</v>
      </c>
      <c r="X19" s="33">
        <f t="shared" si="10"/>
        <v>4.3999999999999817E-2</v>
      </c>
      <c r="Y19" s="33">
        <f t="shared" si="11"/>
        <v>8.3999999999999853E-2</v>
      </c>
      <c r="Z19" s="40">
        <v>1.5930000000000002</v>
      </c>
      <c r="AA19" s="40">
        <v>1.77</v>
      </c>
      <c r="AB19" s="40">
        <v>1.5979999999999999</v>
      </c>
      <c r="AC19" s="37">
        <f t="shared" si="12"/>
        <v>1.6536666666666668</v>
      </c>
      <c r="AD19" s="37">
        <f t="shared" si="13"/>
        <v>0.11633333333333318</v>
      </c>
      <c r="AE19" s="37">
        <f t="shared" si="14"/>
        <v>6.0666666666666647E-2</v>
      </c>
      <c r="AF19" s="44">
        <v>0.1714</v>
      </c>
      <c r="AG19" s="44">
        <v>0.156</v>
      </c>
      <c r="AH19" s="44">
        <v>0.43469999999999998</v>
      </c>
      <c r="AI19" s="41">
        <f t="shared" si="15"/>
        <v>0.25403333333333333</v>
      </c>
      <c r="AJ19" s="41">
        <f t="shared" si="16"/>
        <v>0.18066666666666664</v>
      </c>
      <c r="AK19" s="41">
        <f t="shared" si="17"/>
        <v>9.8033333333333333E-2</v>
      </c>
      <c r="AL19" s="26">
        <v>1.4385000000000001</v>
      </c>
      <c r="AM19" s="27">
        <v>1.4</v>
      </c>
      <c r="AN19" s="27">
        <v>1.5195000000000001</v>
      </c>
      <c r="AO19" s="23">
        <f t="shared" si="18"/>
        <v>1.4526666666666666</v>
      </c>
      <c r="AP19" s="23">
        <f t="shared" si="19"/>
        <v>6.6833333333333522E-2</v>
      </c>
      <c r="AQ19" s="23">
        <f t="shared" si="20"/>
        <v>5.2666666666666639E-2</v>
      </c>
      <c r="AR19" s="53">
        <v>1.6140000000000001</v>
      </c>
      <c r="AS19" s="54">
        <v>1.5640000000000001</v>
      </c>
      <c r="AT19" s="54">
        <v>1.6579999999999999</v>
      </c>
      <c r="AU19" s="50">
        <f t="shared" si="21"/>
        <v>1.6120000000000001</v>
      </c>
      <c r="AV19" s="50">
        <f t="shared" si="22"/>
        <v>4.5999999999999819E-2</v>
      </c>
      <c r="AW19" s="50">
        <f t="shared" si="23"/>
        <v>4.8000000000000043E-2</v>
      </c>
    </row>
    <row r="20" spans="1:49" s="17" customFormat="1">
      <c r="A20" s="18">
        <v>8.3333333333333332E-3</v>
      </c>
      <c r="B20" s="22">
        <v>1.5631999999999999</v>
      </c>
      <c r="C20" s="22">
        <v>1.5470000000000002</v>
      </c>
      <c r="D20" s="22">
        <v>1.4331</v>
      </c>
      <c r="E20" s="19">
        <f t="shared" si="0"/>
        <v>1.5144333333333335</v>
      </c>
      <c r="F20" s="19">
        <f t="shared" si="1"/>
        <v>4.8766666666666403E-2</v>
      </c>
      <c r="G20" s="19">
        <f t="shared" si="2"/>
        <v>8.133333333333348E-2</v>
      </c>
      <c r="H20" s="48">
        <v>0.11799999999999999</v>
      </c>
      <c r="I20" s="48">
        <v>0.11600000000000001</v>
      </c>
      <c r="J20" s="49">
        <v>0.11799999999999999</v>
      </c>
      <c r="K20" s="45">
        <f t="shared" si="3"/>
        <v>0.11733333333333333</v>
      </c>
      <c r="L20" s="45">
        <f t="shared" si="4"/>
        <v>6.6666666666666263E-4</v>
      </c>
      <c r="M20" s="45">
        <f t="shared" si="5"/>
        <v>1.3333333333333253E-3</v>
      </c>
      <c r="N20" s="31">
        <v>0.11650000000000001</v>
      </c>
      <c r="O20" s="32">
        <v>0.11650000000000001</v>
      </c>
      <c r="P20" s="32">
        <v>0.12</v>
      </c>
      <c r="Q20" s="28">
        <f t="shared" si="6"/>
        <v>0.11766666666666666</v>
      </c>
      <c r="R20" s="28">
        <f t="shared" si="7"/>
        <v>2.33333333333334E-3</v>
      </c>
      <c r="S20" s="28">
        <f t="shared" si="8"/>
        <v>1.1666666666666492E-3</v>
      </c>
      <c r="T20" s="36">
        <v>1.853</v>
      </c>
      <c r="U20" s="36">
        <v>1.73</v>
      </c>
      <c r="V20" s="36">
        <v>1.8599999999999999</v>
      </c>
      <c r="W20" s="33">
        <f t="shared" si="9"/>
        <v>1.8143333333333331</v>
      </c>
      <c r="X20" s="33">
        <f t="shared" si="10"/>
        <v>4.5666666666666744E-2</v>
      </c>
      <c r="Y20" s="33">
        <f t="shared" si="11"/>
        <v>8.4333333333333149E-2</v>
      </c>
      <c r="Z20" s="40">
        <v>1.6140000000000001</v>
      </c>
      <c r="AA20" s="40">
        <v>1.7810000000000001</v>
      </c>
      <c r="AB20" s="40">
        <v>1.5899999999999999</v>
      </c>
      <c r="AC20" s="37">
        <f t="shared" si="12"/>
        <v>1.6616666666666668</v>
      </c>
      <c r="AD20" s="37">
        <f t="shared" si="13"/>
        <v>0.11933333333333329</v>
      </c>
      <c r="AE20" s="37">
        <f t="shared" si="14"/>
        <v>7.1666666666666989E-2</v>
      </c>
      <c r="AF20" s="44">
        <v>0.16739999999999999</v>
      </c>
      <c r="AG20" s="44">
        <v>0.123</v>
      </c>
      <c r="AH20" s="44">
        <v>0.35599999999999998</v>
      </c>
      <c r="AI20" s="41">
        <f t="shared" si="15"/>
        <v>0.21546666666666667</v>
      </c>
      <c r="AJ20" s="41">
        <f t="shared" si="16"/>
        <v>0.14053333333333332</v>
      </c>
      <c r="AK20" s="41">
        <f t="shared" si="17"/>
        <v>9.2466666666666669E-2</v>
      </c>
      <c r="AL20" s="26">
        <v>1.4385000000000001</v>
      </c>
      <c r="AM20" s="27">
        <v>1.4020000000000001</v>
      </c>
      <c r="AN20" s="27">
        <v>1.5195000000000001</v>
      </c>
      <c r="AO20" s="23">
        <f t="shared" si="18"/>
        <v>1.4533333333333334</v>
      </c>
      <c r="AP20" s="23">
        <f t="shared" si="19"/>
        <v>6.6166666666666707E-2</v>
      </c>
      <c r="AQ20" s="23">
        <f t="shared" si="20"/>
        <v>5.1333333333333231E-2</v>
      </c>
      <c r="AR20" s="53">
        <v>1.615</v>
      </c>
      <c r="AS20" s="54">
        <v>1.5630000000000002</v>
      </c>
      <c r="AT20" s="54">
        <v>1.6589999999999998</v>
      </c>
      <c r="AU20" s="50">
        <f t="shared" si="21"/>
        <v>1.6123333333333332</v>
      </c>
      <c r="AV20" s="50">
        <f t="shared" si="22"/>
        <v>4.6666666666666634E-2</v>
      </c>
      <c r="AW20" s="50">
        <f t="shared" si="23"/>
        <v>4.9333333333333007E-2</v>
      </c>
    </row>
    <row r="21" spans="1:49" s="17" customFormat="1">
      <c r="A21" s="18">
        <v>9.0277777777777787E-3</v>
      </c>
      <c r="B21" s="22">
        <v>1.5632999999999999</v>
      </c>
      <c r="C21" s="22">
        <v>1.5449999999999999</v>
      </c>
      <c r="D21" s="22">
        <v>1.4378</v>
      </c>
      <c r="E21" s="19">
        <f t="shared" si="0"/>
        <v>1.5153666666666668</v>
      </c>
      <c r="F21" s="19">
        <f t="shared" si="1"/>
        <v>4.7933333333333161E-2</v>
      </c>
      <c r="G21" s="19">
        <f t="shared" si="2"/>
        <v>7.7566666666666784E-2</v>
      </c>
      <c r="H21" s="48">
        <v>0.11700000000000001</v>
      </c>
      <c r="I21" s="48">
        <v>0.11700000000000001</v>
      </c>
      <c r="J21" s="49">
        <v>0.11799999999999999</v>
      </c>
      <c r="K21" s="45">
        <f t="shared" si="3"/>
        <v>0.11733333333333333</v>
      </c>
      <c r="L21" s="45">
        <f t="shared" si="4"/>
        <v>6.6666666666666263E-4</v>
      </c>
      <c r="M21" s="45">
        <f t="shared" si="5"/>
        <v>3.3333333333332438E-4</v>
      </c>
      <c r="N21" s="31">
        <v>0.11700000000000001</v>
      </c>
      <c r="O21" s="32">
        <v>0.11700000000000001</v>
      </c>
      <c r="P21" s="32">
        <v>0.11799999999999999</v>
      </c>
      <c r="Q21" s="28">
        <f t="shared" si="6"/>
        <v>0.11733333333333333</v>
      </c>
      <c r="R21" s="28">
        <f t="shared" si="7"/>
        <v>6.6666666666666263E-4</v>
      </c>
      <c r="S21" s="28">
        <f t="shared" si="8"/>
        <v>3.3333333333332438E-4</v>
      </c>
      <c r="T21" s="36">
        <v>1.8590000000000002</v>
      </c>
      <c r="U21" s="36">
        <v>1.7400000000000002</v>
      </c>
      <c r="V21" s="36">
        <v>1.871</v>
      </c>
      <c r="W21" s="33">
        <f t="shared" si="9"/>
        <v>1.8233333333333335</v>
      </c>
      <c r="X21" s="33">
        <f t="shared" si="10"/>
        <v>4.7666666666666524E-2</v>
      </c>
      <c r="Y21" s="33">
        <f t="shared" si="11"/>
        <v>8.3333333333333259E-2</v>
      </c>
      <c r="Z21" s="40">
        <v>1.6340000000000001</v>
      </c>
      <c r="AA21" s="40">
        <v>1.7909999999999999</v>
      </c>
      <c r="AB21" s="40">
        <v>1.585</v>
      </c>
      <c r="AC21" s="37">
        <f t="shared" si="12"/>
        <v>1.67</v>
      </c>
      <c r="AD21" s="37">
        <f t="shared" si="13"/>
        <v>0.121</v>
      </c>
      <c r="AE21" s="37">
        <f t="shared" si="14"/>
        <v>8.4999999999999964E-2</v>
      </c>
      <c r="AF21" s="44">
        <v>0.16239999999999991</v>
      </c>
      <c r="AG21" s="44">
        <v>0.109</v>
      </c>
      <c r="AH21" s="44">
        <v>0.23099999999999998</v>
      </c>
      <c r="AI21" s="41">
        <f t="shared" si="15"/>
        <v>0.16746666666666665</v>
      </c>
      <c r="AJ21" s="41">
        <f t="shared" si="16"/>
        <v>6.3533333333333331E-2</v>
      </c>
      <c r="AK21" s="41">
        <f t="shared" si="17"/>
        <v>5.8466666666666653E-2</v>
      </c>
      <c r="AL21" s="26">
        <v>1.4385000000000001</v>
      </c>
      <c r="AM21" s="27">
        <v>1.4020000000000001</v>
      </c>
      <c r="AN21" s="27">
        <v>1.5195000000000001</v>
      </c>
      <c r="AO21" s="23">
        <f t="shared" si="18"/>
        <v>1.4533333333333334</v>
      </c>
      <c r="AP21" s="23">
        <f t="shared" si="19"/>
        <v>6.6166666666666707E-2</v>
      </c>
      <c r="AQ21" s="23">
        <f t="shared" si="20"/>
        <v>5.1333333333333231E-2</v>
      </c>
      <c r="AR21" s="53">
        <v>1.6140000000000001</v>
      </c>
      <c r="AS21" s="54">
        <v>1.5619999999999998</v>
      </c>
      <c r="AT21" s="54">
        <v>1.6579999999999999</v>
      </c>
      <c r="AU21" s="50">
        <f t="shared" si="21"/>
        <v>1.6113333333333333</v>
      </c>
      <c r="AV21" s="50">
        <f t="shared" si="22"/>
        <v>4.6666666666666634E-2</v>
      </c>
      <c r="AW21" s="50">
        <f t="shared" si="23"/>
        <v>4.9333333333333451E-2</v>
      </c>
    </row>
    <row r="22" spans="1:49" s="17" customFormat="1">
      <c r="A22" s="18">
        <v>9.7222222222222224E-3</v>
      </c>
      <c r="B22" s="22">
        <v>1.5639000000000001</v>
      </c>
      <c r="C22" s="22">
        <v>1.544</v>
      </c>
      <c r="D22" s="22">
        <v>1.4359999999999999</v>
      </c>
      <c r="E22" s="19">
        <f t="shared" si="0"/>
        <v>1.5146333333333333</v>
      </c>
      <c r="F22" s="19">
        <f t="shared" si="1"/>
        <v>4.9266666666666792E-2</v>
      </c>
      <c r="G22" s="19">
        <f t="shared" si="2"/>
        <v>7.8633333333333333E-2</v>
      </c>
      <c r="H22" s="48">
        <v>0.11700000000000001</v>
      </c>
      <c r="I22" s="48">
        <v>0.11700000000000001</v>
      </c>
      <c r="J22" s="49">
        <v>0.11799999999999999</v>
      </c>
      <c r="K22" s="45">
        <f t="shared" si="3"/>
        <v>0.11733333333333333</v>
      </c>
      <c r="L22" s="45">
        <f t="shared" si="4"/>
        <v>6.6666666666666263E-4</v>
      </c>
      <c r="M22" s="45">
        <f t="shared" si="5"/>
        <v>3.3333333333332438E-4</v>
      </c>
      <c r="N22" s="31">
        <v>0.11700000000000001</v>
      </c>
      <c r="O22" s="32">
        <v>0.11700000000000001</v>
      </c>
      <c r="P22" s="32">
        <v>0.11799999999999999</v>
      </c>
      <c r="Q22" s="28">
        <f t="shared" si="6"/>
        <v>0.11733333333333333</v>
      </c>
      <c r="R22" s="28">
        <f t="shared" si="7"/>
        <v>6.6666666666666263E-4</v>
      </c>
      <c r="S22" s="28">
        <f t="shared" si="8"/>
        <v>3.3333333333332438E-4</v>
      </c>
      <c r="T22" s="36">
        <v>1.8629999999999998</v>
      </c>
      <c r="U22" s="36">
        <v>1.7469999999999999</v>
      </c>
      <c r="V22" s="36">
        <v>1.8809999999999998</v>
      </c>
      <c r="W22" s="33">
        <f t="shared" si="9"/>
        <v>1.8303333333333331</v>
      </c>
      <c r="X22" s="33">
        <f t="shared" si="10"/>
        <v>5.0666666666666638E-2</v>
      </c>
      <c r="Y22" s="33">
        <f t="shared" si="11"/>
        <v>8.3333333333333259E-2</v>
      </c>
      <c r="Z22" s="40">
        <v>1.66</v>
      </c>
      <c r="AA22" s="40">
        <v>1.7989999999999999</v>
      </c>
      <c r="AB22" s="40">
        <v>1.5869999999999997</v>
      </c>
      <c r="AC22" s="37">
        <f t="shared" si="12"/>
        <v>1.6819999999999997</v>
      </c>
      <c r="AD22" s="37">
        <f t="shared" si="13"/>
        <v>0.11700000000000021</v>
      </c>
      <c r="AE22" s="37">
        <f t="shared" si="14"/>
        <v>9.4999999999999973E-2</v>
      </c>
      <c r="AF22" s="44">
        <v>0.16239999999999991</v>
      </c>
      <c r="AG22" s="44">
        <v>0.108</v>
      </c>
      <c r="AH22" s="44">
        <v>0.15000000000000002</v>
      </c>
      <c r="AI22" s="41">
        <f t="shared" si="15"/>
        <v>0.1401333333333333</v>
      </c>
      <c r="AJ22" s="41">
        <f t="shared" si="16"/>
        <v>2.2266666666666601E-2</v>
      </c>
      <c r="AK22" s="41">
        <f t="shared" si="17"/>
        <v>3.2133333333333305E-2</v>
      </c>
      <c r="AL22" s="26">
        <v>1.4385000000000001</v>
      </c>
      <c r="AM22" s="27">
        <v>1.4020000000000001</v>
      </c>
      <c r="AN22" s="27">
        <v>1.5195000000000001</v>
      </c>
      <c r="AO22" s="23">
        <f t="shared" si="18"/>
        <v>1.4533333333333334</v>
      </c>
      <c r="AP22" s="23">
        <f t="shared" si="19"/>
        <v>6.6166666666666707E-2</v>
      </c>
      <c r="AQ22" s="23">
        <f t="shared" si="20"/>
        <v>5.1333333333333231E-2</v>
      </c>
      <c r="AR22" s="53">
        <v>1.6090000000000002</v>
      </c>
      <c r="AS22" s="54">
        <v>1.552</v>
      </c>
      <c r="AT22" s="54">
        <v>1.6529999999999996</v>
      </c>
      <c r="AU22" s="50">
        <f t="shared" si="21"/>
        <v>1.6046666666666667</v>
      </c>
      <c r="AV22" s="50">
        <f t="shared" si="22"/>
        <v>4.8333333333332895E-2</v>
      </c>
      <c r="AW22" s="50">
        <f t="shared" si="23"/>
        <v>5.2666666666666639E-2</v>
      </c>
    </row>
    <row r="23" spans="1:49" s="17" customFormat="1">
      <c r="A23" s="18">
        <v>1.0416666666666666E-2</v>
      </c>
      <c r="B23" s="22">
        <v>1.5636000000000001</v>
      </c>
      <c r="C23" s="22">
        <v>1.5</v>
      </c>
      <c r="D23" s="22">
        <v>1.4740000000000002</v>
      </c>
      <c r="E23" s="19">
        <f t="shared" si="0"/>
        <v>1.5125333333333335</v>
      </c>
      <c r="F23" s="19">
        <f t="shared" si="1"/>
        <v>5.1066666666666594E-2</v>
      </c>
      <c r="G23" s="19">
        <f t="shared" si="2"/>
        <v>3.8533333333333308E-2</v>
      </c>
      <c r="H23" s="48">
        <v>0.11700000000000001</v>
      </c>
      <c r="I23" s="48">
        <v>0.11700000000000001</v>
      </c>
      <c r="J23" s="49">
        <v>0.11899999999999999</v>
      </c>
      <c r="K23" s="45">
        <f t="shared" si="3"/>
        <v>0.11766666666666666</v>
      </c>
      <c r="L23" s="45">
        <f t="shared" si="4"/>
        <v>1.3333333333333391E-3</v>
      </c>
      <c r="M23" s="45">
        <f t="shared" si="5"/>
        <v>6.6666666666664876E-4</v>
      </c>
      <c r="N23" s="31">
        <v>0.11700000000000001</v>
      </c>
      <c r="O23" s="32">
        <v>0.11700000000000001</v>
      </c>
      <c r="P23" s="32">
        <v>0.11899999999999999</v>
      </c>
      <c r="Q23" s="28">
        <f t="shared" si="6"/>
        <v>0.11766666666666666</v>
      </c>
      <c r="R23" s="28">
        <f t="shared" si="7"/>
        <v>1.3333333333333391E-3</v>
      </c>
      <c r="S23" s="28">
        <f t="shared" si="8"/>
        <v>6.6666666666664876E-4</v>
      </c>
      <c r="T23" s="36">
        <v>1.7300000000000002</v>
      </c>
      <c r="U23" s="36">
        <v>1.7520000000000002</v>
      </c>
      <c r="V23" s="36">
        <v>1.891</v>
      </c>
      <c r="W23" s="33">
        <f t="shared" si="9"/>
        <v>1.7910000000000001</v>
      </c>
      <c r="X23" s="33">
        <f t="shared" si="10"/>
        <v>9.9999999999999867E-2</v>
      </c>
      <c r="Y23" s="33">
        <f t="shared" si="11"/>
        <v>6.0999999999999943E-2</v>
      </c>
      <c r="Z23" s="40">
        <v>1.6769999999999998</v>
      </c>
      <c r="AA23" s="40">
        <v>1.806</v>
      </c>
      <c r="AB23" s="40">
        <v>1.5869999999999997</v>
      </c>
      <c r="AC23" s="37">
        <f t="shared" si="12"/>
        <v>1.6899999999999997</v>
      </c>
      <c r="AD23" s="37">
        <f t="shared" si="13"/>
        <v>0.11600000000000033</v>
      </c>
      <c r="AE23" s="37">
        <f t="shared" si="14"/>
        <v>0.10299999999999998</v>
      </c>
      <c r="AF23" s="44">
        <v>0.16239999999999991</v>
      </c>
      <c r="AG23" s="44">
        <v>0.107</v>
      </c>
      <c r="AH23" s="44">
        <v>9.7999999999999976E-2</v>
      </c>
      <c r="AI23" s="41">
        <f t="shared" si="15"/>
        <v>0.12246666666666663</v>
      </c>
      <c r="AJ23" s="41">
        <f t="shared" si="16"/>
        <v>3.9933333333333279E-2</v>
      </c>
      <c r="AK23" s="41">
        <f t="shared" si="17"/>
        <v>2.446666666666665E-2</v>
      </c>
      <c r="AL23" s="26">
        <v>1.4385000000000001</v>
      </c>
      <c r="AM23" s="27">
        <v>1.4020000000000001</v>
      </c>
      <c r="AN23" s="27">
        <v>1.5195000000000001</v>
      </c>
      <c r="AO23" s="23">
        <f t="shared" si="18"/>
        <v>1.4533333333333334</v>
      </c>
      <c r="AP23" s="23">
        <f t="shared" si="19"/>
        <v>6.6166666666666707E-2</v>
      </c>
      <c r="AQ23" s="23">
        <f t="shared" si="20"/>
        <v>5.1333333333333231E-2</v>
      </c>
      <c r="AR23" s="53">
        <v>1.6060000000000001</v>
      </c>
      <c r="AS23" s="54">
        <v>1.5529999999999999</v>
      </c>
      <c r="AT23" s="54">
        <v>1.65</v>
      </c>
      <c r="AU23" s="50">
        <f t="shared" si="21"/>
        <v>1.6029999999999998</v>
      </c>
      <c r="AV23" s="50">
        <f t="shared" si="22"/>
        <v>4.7000000000000153E-2</v>
      </c>
      <c r="AW23" s="50">
        <f t="shared" si="23"/>
        <v>4.9999999999999822E-2</v>
      </c>
    </row>
    <row r="24" spans="1:49" s="17" customFormat="1"/>
    <row r="25" spans="1:49" s="17" customFormat="1"/>
    <row r="26" spans="1:49" s="17" customFormat="1"/>
    <row r="27" spans="1:49" s="17" customFormat="1"/>
    <row r="28" spans="1:49" s="17" customFormat="1"/>
    <row r="29" spans="1:49" s="17" customFormat="1"/>
  </sheetData>
  <mergeCells count="25">
    <mergeCell ref="A6:A7"/>
    <mergeCell ref="L6:M6"/>
    <mergeCell ref="H6:J6"/>
    <mergeCell ref="B6:D6"/>
    <mergeCell ref="F6:G6"/>
    <mergeCell ref="AR6:AT6"/>
    <mergeCell ref="AV6:AW6"/>
    <mergeCell ref="AR5:AW5"/>
    <mergeCell ref="AP6:AQ6"/>
    <mergeCell ref="Z6:AB6"/>
    <mergeCell ref="AD6:AE6"/>
    <mergeCell ref="B5:G5"/>
    <mergeCell ref="AF5:AK5"/>
    <mergeCell ref="AF6:AH6"/>
    <mergeCell ref="AJ6:AK6"/>
    <mergeCell ref="AL6:AN6"/>
    <mergeCell ref="AL5:AQ5"/>
    <mergeCell ref="N5:S5"/>
    <mergeCell ref="Z5:AE5"/>
    <mergeCell ref="T5:Y5"/>
    <mergeCell ref="T6:V6"/>
    <mergeCell ref="H5:M5"/>
    <mergeCell ref="N6:P6"/>
    <mergeCell ref="R6:S6"/>
    <mergeCell ref="X6:Y6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EBBA5-C7D6-8D44-9149-6C38A4901170}">
  <dimension ref="A1:F15"/>
  <sheetViews>
    <sheetView zoomScale="137" workbookViewId="0">
      <selection activeCell="C23" sqref="C23"/>
    </sheetView>
  </sheetViews>
  <sheetFormatPr baseColWidth="10" defaultRowHeight="15"/>
  <cols>
    <col min="2" max="3" width="15" bestFit="1" customWidth="1"/>
    <col min="4" max="4" width="13" bestFit="1" customWidth="1"/>
    <col min="5" max="5" width="14.1640625" style="13" customWidth="1"/>
  </cols>
  <sheetData>
    <row r="1" spans="1:6">
      <c r="A1" s="7"/>
      <c r="B1" s="7"/>
      <c r="C1" s="7"/>
      <c r="D1" s="7"/>
      <c r="E1" s="1"/>
      <c r="F1" s="7"/>
    </row>
    <row r="2" spans="1:6">
      <c r="A2" s="7"/>
      <c r="B2" s="7"/>
      <c r="C2" s="7"/>
      <c r="D2" s="7"/>
      <c r="E2" s="1"/>
      <c r="F2" s="7"/>
    </row>
    <row r="3" spans="1:6">
      <c r="A3" s="7"/>
      <c r="B3" s="8" t="s">
        <v>8</v>
      </c>
      <c r="C3" s="8" t="s">
        <v>9</v>
      </c>
      <c r="D3" s="8" t="s">
        <v>10</v>
      </c>
      <c r="E3" s="1"/>
      <c r="F3" s="7"/>
    </row>
    <row r="4" spans="1:6">
      <c r="A4" s="7"/>
      <c r="B4" s="9">
        <v>20.8</v>
      </c>
      <c r="C4" s="9" t="s">
        <v>11</v>
      </c>
      <c r="D4" s="9">
        <v>0.13033376849500614</v>
      </c>
      <c r="E4" s="1"/>
      <c r="F4" s="7"/>
    </row>
    <row r="5" spans="1:6">
      <c r="A5" s="7"/>
      <c r="B5" s="9">
        <v>17.48</v>
      </c>
      <c r="C5" s="9" t="s">
        <v>12</v>
      </c>
      <c r="D5" s="9">
        <v>1.2304489213782739</v>
      </c>
      <c r="E5" s="1"/>
      <c r="F5" s="7"/>
    </row>
    <row r="6" spans="1:6">
      <c r="A6" s="7"/>
      <c r="B6" s="10">
        <v>15.52</v>
      </c>
      <c r="C6" s="11" t="s">
        <v>13</v>
      </c>
      <c r="D6" s="10">
        <v>1.49705</v>
      </c>
      <c r="E6" s="12" t="s">
        <v>14</v>
      </c>
      <c r="F6" s="7"/>
    </row>
    <row r="7" spans="1:6">
      <c r="A7" s="7"/>
      <c r="B7" s="9">
        <v>15.23</v>
      </c>
      <c r="C7" s="9" t="s">
        <v>15</v>
      </c>
      <c r="D7" s="9">
        <v>1.6434526764861874</v>
      </c>
      <c r="E7" s="1"/>
      <c r="F7" s="7"/>
    </row>
    <row r="8" spans="1:6">
      <c r="A8" s="7"/>
      <c r="B8" s="9">
        <v>12.38</v>
      </c>
      <c r="C8" s="9" t="s">
        <v>16</v>
      </c>
      <c r="D8" s="9">
        <v>2.1986570869544226</v>
      </c>
      <c r="E8" s="1"/>
      <c r="F8" s="7"/>
    </row>
    <row r="9" spans="1:6">
      <c r="A9" s="7"/>
      <c r="B9" s="9">
        <v>9.3699999999999992</v>
      </c>
      <c r="C9" s="9" t="s">
        <v>17</v>
      </c>
      <c r="D9" s="9">
        <v>2.8260748027008264</v>
      </c>
      <c r="E9" s="1"/>
      <c r="F9" s="7"/>
    </row>
    <row r="10" spans="1:6">
      <c r="A10" s="7"/>
      <c r="B10" s="7"/>
      <c r="C10" s="7"/>
      <c r="D10" s="7"/>
      <c r="E10" s="1"/>
      <c r="F10" s="7"/>
    </row>
    <row r="11" spans="1:6">
      <c r="A11" s="7"/>
      <c r="B11" s="7"/>
      <c r="C11" s="7"/>
      <c r="D11" s="7"/>
      <c r="E11" s="1"/>
      <c r="F11" s="7"/>
    </row>
    <row r="12" spans="1:6">
      <c r="A12" s="7"/>
      <c r="B12" s="7"/>
      <c r="C12" s="7"/>
      <c r="D12" s="7"/>
      <c r="E12" s="1"/>
      <c r="F12" s="7"/>
    </row>
    <row r="13" spans="1:6">
      <c r="A13" s="7"/>
      <c r="B13" s="7"/>
      <c r="C13" s="7"/>
      <c r="D13" s="7"/>
      <c r="E13" s="1"/>
      <c r="F13" s="7"/>
    </row>
    <row r="14" spans="1:6">
      <c r="A14" s="7"/>
      <c r="B14" s="7"/>
      <c r="C14" s="7"/>
      <c r="D14" s="7"/>
      <c r="E14" s="1"/>
      <c r="F14" s="7"/>
    </row>
    <row r="15" spans="1:6">
      <c r="A15" s="7"/>
      <c r="B15" s="7"/>
      <c r="C15" s="7"/>
      <c r="D15" s="7"/>
      <c r="E15" s="1"/>
      <c r="F15" s="7"/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BCDFE8-6402-2D48-BAF3-8DF7E83FD669}">
  <dimension ref="A1:F54"/>
  <sheetViews>
    <sheetView tabSelected="1" topLeftCell="B1" workbookViewId="0">
      <selection activeCell="C51" sqref="C51"/>
    </sheetView>
  </sheetViews>
  <sheetFormatPr baseColWidth="10" defaultRowHeight="15"/>
  <cols>
    <col min="2" max="2" width="33.5" bestFit="1" customWidth="1"/>
    <col min="3" max="5" width="15.33203125" bestFit="1" customWidth="1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F2" s="1"/>
    </row>
    <row r="3" spans="1:6">
      <c r="A3" s="1"/>
      <c r="B3" s="55" t="s">
        <v>27</v>
      </c>
      <c r="C3" s="82" t="s">
        <v>4</v>
      </c>
      <c r="D3" s="82"/>
      <c r="E3" s="82"/>
      <c r="F3" s="1"/>
    </row>
    <row r="4" spans="1:6" ht="16">
      <c r="A4" s="1"/>
      <c r="B4" s="3" t="s">
        <v>5</v>
      </c>
      <c r="C4" s="3">
        <v>1</v>
      </c>
      <c r="D4" s="3">
        <v>2</v>
      </c>
      <c r="E4" s="3">
        <v>3</v>
      </c>
      <c r="F4" s="1"/>
    </row>
    <row r="5" spans="1:6" ht="16">
      <c r="A5" s="1"/>
      <c r="B5" s="4">
        <v>6</v>
      </c>
      <c r="C5" s="5">
        <v>3.2633158289569999E-4</v>
      </c>
      <c r="D5" s="5">
        <v>4.5143638850890001E-4</v>
      </c>
      <c r="E5" s="5">
        <v>3.776667307323E-4</v>
      </c>
      <c r="F5" s="1"/>
    </row>
    <row r="6" spans="1:6" ht="16">
      <c r="A6" s="1"/>
      <c r="B6" s="4">
        <v>4</v>
      </c>
      <c r="C6" s="5">
        <v>3.2940053195119998E-4</v>
      </c>
      <c r="D6" s="5">
        <v>4.4024375077730002E-4</v>
      </c>
      <c r="E6" s="5">
        <v>4.3196232942530001E-4</v>
      </c>
      <c r="F6" s="1"/>
    </row>
    <row r="7" spans="1:6" ht="16">
      <c r="A7" s="1"/>
      <c r="B7" s="4">
        <v>2</v>
      </c>
      <c r="C7" s="5">
        <v>3.3042351497000001E-4</v>
      </c>
      <c r="D7" s="5">
        <v>4.2905111304560002E-4</v>
      </c>
      <c r="E7" s="5">
        <v>4.2331347299629998E-4</v>
      </c>
      <c r="F7" s="1"/>
    </row>
    <row r="8" spans="1:6" ht="16">
      <c r="A8" s="1"/>
      <c r="B8" s="4">
        <v>1</v>
      </c>
      <c r="C8" s="5">
        <v>2.2880720180050001E-4</v>
      </c>
      <c r="D8" s="5">
        <v>2.648924263151E-4</v>
      </c>
      <c r="E8" s="5">
        <v>3.5508360561209998E-4</v>
      </c>
      <c r="F8" s="1"/>
    </row>
    <row r="9" spans="1:6" ht="16">
      <c r="A9" s="1"/>
      <c r="B9" s="4">
        <v>0.7</v>
      </c>
      <c r="C9" s="5">
        <v>2.0527859237539999E-4</v>
      </c>
      <c r="D9" s="5">
        <v>2.219873150106E-4</v>
      </c>
      <c r="E9" s="5">
        <v>2.2631174322509999E-4</v>
      </c>
      <c r="F9" s="1"/>
    </row>
    <row r="10" spans="1:6" ht="16">
      <c r="A10" s="1"/>
      <c r="B10" s="4">
        <v>0.5</v>
      </c>
      <c r="C10" s="5">
        <v>1.2446293391530001E-4</v>
      </c>
      <c r="D10" s="5">
        <v>1.8965302823030001E-4</v>
      </c>
      <c r="E10" s="5">
        <v>1.595233519124E-4</v>
      </c>
      <c r="F10" s="1"/>
    </row>
    <row r="11" spans="1:6" ht="16">
      <c r="A11" s="1"/>
      <c r="B11" s="4">
        <v>0.4</v>
      </c>
      <c r="C11" s="5">
        <v>7.1267816954200002E-5</v>
      </c>
      <c r="D11" s="5">
        <v>1.206317622186E-4</v>
      </c>
      <c r="E11" s="5">
        <v>1.186815298866E-4</v>
      </c>
      <c r="F11" s="1"/>
    </row>
    <row r="12" spans="1:6" ht="16">
      <c r="A12" s="1"/>
      <c r="B12" s="1"/>
      <c r="C12" s="1"/>
      <c r="D12" s="1"/>
      <c r="E12" s="5"/>
      <c r="F12" s="1"/>
    </row>
    <row r="13" spans="1:6" ht="16">
      <c r="A13" s="5"/>
      <c r="B13" s="5"/>
      <c r="F13" s="5"/>
    </row>
    <row r="14" spans="1:6">
      <c r="A14" s="1"/>
      <c r="B14" s="2" t="s">
        <v>28</v>
      </c>
      <c r="C14" s="82" t="s">
        <v>4</v>
      </c>
      <c r="D14" s="82"/>
      <c r="E14" s="82"/>
      <c r="F14" s="1"/>
    </row>
    <row r="15" spans="1:6" ht="16">
      <c r="A15" s="1"/>
      <c r="B15" s="3" t="s">
        <v>5</v>
      </c>
      <c r="C15" s="3">
        <v>1</v>
      </c>
      <c r="D15" s="3">
        <v>2</v>
      </c>
      <c r="E15" s="3">
        <v>3</v>
      </c>
      <c r="F15" s="1"/>
    </row>
    <row r="16" spans="1:6" ht="16">
      <c r="A16" s="1"/>
      <c r="B16" s="3">
        <v>6</v>
      </c>
      <c r="C16" s="6">
        <v>2.401926239136E-4</v>
      </c>
      <c r="D16" s="6">
        <v>2.319708715058E-4</v>
      </c>
      <c r="E16" s="6">
        <v>1.829565783054E-4</v>
      </c>
      <c r="F16" s="1"/>
    </row>
    <row r="17" spans="1:6" ht="16">
      <c r="A17" s="1"/>
      <c r="B17" s="3">
        <v>4</v>
      </c>
      <c r="C17" s="6">
        <v>1.7441860465120001E-4</v>
      </c>
      <c r="D17" s="6">
        <v>2.2668545924360001E-4</v>
      </c>
      <c r="E17" s="6">
        <v>2.0572450805009999E-4</v>
      </c>
      <c r="F17" s="1"/>
    </row>
    <row r="18" spans="1:6" ht="16">
      <c r="A18" s="1"/>
      <c r="B18" s="3">
        <v>2</v>
      </c>
      <c r="C18" s="6">
        <v>2.0143293399109999E-4</v>
      </c>
      <c r="D18" s="6">
        <v>2.002583979328E-4</v>
      </c>
      <c r="E18" s="6">
        <v>1.825500081314E-4</v>
      </c>
      <c r="F18" s="1"/>
    </row>
    <row r="19" spans="1:6" ht="16">
      <c r="A19" s="1"/>
      <c r="B19" s="3">
        <v>1</v>
      </c>
      <c r="C19" s="6">
        <v>1.2332628611700001E-4</v>
      </c>
      <c r="D19" s="6">
        <v>1.209772140005E-4</v>
      </c>
      <c r="E19" s="6">
        <v>1.0652138559119999E-4</v>
      </c>
      <c r="F19" s="1"/>
    </row>
    <row r="20" spans="1:6" ht="16">
      <c r="A20" s="1"/>
      <c r="B20" s="3">
        <v>0.7</v>
      </c>
      <c r="C20" s="6">
        <v>9.5137420718800002E-5</v>
      </c>
      <c r="D20" s="6">
        <v>7.6932111815800002E-5</v>
      </c>
      <c r="E20" s="6">
        <v>6.9523499756100006E-5</v>
      </c>
      <c r="F20" s="1"/>
    </row>
    <row r="21" spans="1:6" ht="16">
      <c r="A21" s="1"/>
      <c r="B21" s="3">
        <v>0.5</v>
      </c>
      <c r="C21" s="6">
        <v>6.6361287291499994E-5</v>
      </c>
      <c r="D21" s="6">
        <v>7.3408503641100002E-5</v>
      </c>
      <c r="E21" s="6">
        <v>7.7654903236300002E-5</v>
      </c>
      <c r="F21" s="1"/>
    </row>
    <row r="22" spans="1:6" ht="16">
      <c r="A22" s="1"/>
      <c r="B22" s="3">
        <v>0.4</v>
      </c>
      <c r="C22" s="6">
        <v>5.8139534883700002E-5</v>
      </c>
      <c r="D22" s="6">
        <v>4.9917782475900002E-5</v>
      </c>
      <c r="E22" s="6">
        <v>4.2283298097299999E-5</v>
      </c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F24" s="1"/>
    </row>
    <row r="25" spans="1:6">
      <c r="A25" s="1"/>
      <c r="B25" s="2" t="s">
        <v>29</v>
      </c>
      <c r="C25" s="82" t="s">
        <v>4</v>
      </c>
      <c r="D25" s="82"/>
      <c r="E25" s="82"/>
      <c r="F25" s="1"/>
    </row>
    <row r="26" spans="1:6" ht="16">
      <c r="A26" s="1"/>
      <c r="B26" s="3" t="s">
        <v>6</v>
      </c>
      <c r="C26" s="3">
        <v>1</v>
      </c>
      <c r="D26" s="3">
        <v>2</v>
      </c>
      <c r="E26" s="3">
        <v>3</v>
      </c>
      <c r="F26" s="1"/>
    </row>
    <row r="27" spans="1:6" ht="16">
      <c r="A27" s="1"/>
      <c r="B27" s="3">
        <v>0.8</v>
      </c>
      <c r="C27" s="6">
        <v>7.6902748414379996E-4</v>
      </c>
      <c r="D27" s="6">
        <v>7.3467230443970003E-4</v>
      </c>
      <c r="E27" s="6">
        <v>8.0338266384780003E-4</v>
      </c>
      <c r="F27" s="1"/>
    </row>
    <row r="28" spans="1:6" ht="16">
      <c r="A28" s="1"/>
      <c r="B28" s="3">
        <v>0.6</v>
      </c>
      <c r="C28" s="6">
        <v>7.5052854122620001E-4</v>
      </c>
      <c r="D28" s="6">
        <v>7.9545454545450005E-4</v>
      </c>
      <c r="E28" s="6">
        <v>7.8224101479919999E-4</v>
      </c>
      <c r="F28" s="1"/>
    </row>
    <row r="29" spans="1:6" ht="16">
      <c r="A29" s="1"/>
      <c r="B29" s="3">
        <v>0.4</v>
      </c>
      <c r="C29" s="6">
        <v>5.2061310782240005E-4</v>
      </c>
      <c r="D29" s="6">
        <v>6.9238900634250005E-4</v>
      </c>
      <c r="E29" s="6">
        <v>8.6680761099370001E-4</v>
      </c>
      <c r="F29" s="1"/>
    </row>
    <row r="30" spans="1:6" ht="16">
      <c r="A30" s="1"/>
      <c r="B30" s="3">
        <v>0.2</v>
      </c>
      <c r="C30" s="6">
        <v>6.8181818181819998E-4</v>
      </c>
      <c r="D30" s="6">
        <v>7.4788583509509995E-4</v>
      </c>
      <c r="E30" s="6">
        <v>8.1659619450319995E-4</v>
      </c>
      <c r="F30" s="1"/>
    </row>
    <row r="31" spans="1:6" ht="16">
      <c r="A31" s="1"/>
      <c r="B31" s="3">
        <v>0.1</v>
      </c>
      <c r="C31" s="6">
        <v>4.7832980972520002E-4</v>
      </c>
      <c r="D31" s="6">
        <v>5.8139534883719997E-4</v>
      </c>
      <c r="E31" s="6">
        <v>7.6902748414379996E-4</v>
      </c>
      <c r="F31" s="1"/>
    </row>
    <row r="32" spans="1:6" ht="16">
      <c r="A32" s="1"/>
      <c r="B32" s="3">
        <v>0.05</v>
      </c>
      <c r="C32" s="6">
        <v>4.466173361522E-4</v>
      </c>
      <c r="D32" s="6">
        <v>4.2547568710360001E-4</v>
      </c>
      <c r="E32" s="6">
        <v>5.4704016913320001E-4</v>
      </c>
      <c r="F32" s="1"/>
    </row>
    <row r="33" spans="1:6" ht="16">
      <c r="A33" s="1"/>
      <c r="B33" s="3">
        <v>0.03</v>
      </c>
      <c r="C33" s="6">
        <v>2.5634249471460002E-4</v>
      </c>
      <c r="D33" s="6">
        <v>2.1670190274840001E-4</v>
      </c>
      <c r="E33" s="6">
        <v>2.3520084566600001E-4</v>
      </c>
      <c r="F33" s="1"/>
    </row>
    <row r="34" spans="1:6" ht="16">
      <c r="A34" s="1"/>
      <c r="B34" s="3">
        <v>0.01</v>
      </c>
      <c r="C34" s="6">
        <v>6.3424947145899994E-5</v>
      </c>
      <c r="D34" s="6">
        <v>1.162790697674E-4</v>
      </c>
      <c r="E34" s="6">
        <v>9.7780126849899998E-5</v>
      </c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F36" s="1"/>
    </row>
    <row r="37" spans="1:6">
      <c r="A37" s="1"/>
      <c r="B37" s="2" t="s">
        <v>30</v>
      </c>
      <c r="C37" s="82" t="s">
        <v>4</v>
      </c>
      <c r="D37" s="82"/>
      <c r="E37" s="82"/>
      <c r="F37" s="1"/>
    </row>
    <row r="38" spans="1:6" ht="16">
      <c r="A38" s="1"/>
      <c r="B38" s="3" t="s">
        <v>7</v>
      </c>
      <c r="C38" s="3">
        <v>1</v>
      </c>
      <c r="D38" s="3">
        <v>2</v>
      </c>
      <c r="E38" s="3">
        <v>3</v>
      </c>
      <c r="F38" s="1"/>
    </row>
    <row r="39" spans="1:6" ht="16">
      <c r="A39" s="1"/>
      <c r="B39" s="3">
        <v>0.8</v>
      </c>
      <c r="C39" s="6">
        <v>8.0073995771669996E-4</v>
      </c>
      <c r="D39" s="6">
        <v>8.6680761099370001E-4</v>
      </c>
      <c r="E39" s="6">
        <v>9.8308668076110004E-4</v>
      </c>
      <c r="F39" s="1"/>
    </row>
    <row r="40" spans="1:6" ht="16">
      <c r="A40" s="1"/>
      <c r="B40" s="3">
        <v>0.6</v>
      </c>
      <c r="C40" s="6">
        <v>9.7515856236790003E-4</v>
      </c>
      <c r="D40" s="6">
        <v>7.9281183932349995E-4</v>
      </c>
      <c r="E40" s="6">
        <v>5.4615926708949999E-4</v>
      </c>
      <c r="F40" s="1"/>
    </row>
    <row r="41" spans="1:6" ht="16">
      <c r="A41" s="1"/>
      <c r="B41" s="3">
        <v>0.4</v>
      </c>
      <c r="C41" s="6">
        <v>8.4038054968289995E-4</v>
      </c>
      <c r="D41" s="6">
        <v>8.0338266384780003E-4</v>
      </c>
      <c r="E41" s="6">
        <v>7.7871740662440001E-4</v>
      </c>
      <c r="F41" s="1"/>
    </row>
    <row r="42" spans="1:6" ht="16">
      <c r="A42" s="1"/>
      <c r="B42" s="3">
        <v>0.2</v>
      </c>
      <c r="C42" s="6">
        <v>3.0126849894290001E-4</v>
      </c>
      <c r="D42" s="6">
        <v>4.6511627906979999E-4</v>
      </c>
      <c r="E42" s="6">
        <v>4.7568710359410001E-4</v>
      </c>
      <c r="F42" s="1"/>
    </row>
    <row r="43" spans="1:6" ht="16">
      <c r="A43" s="1"/>
      <c r="B43" s="3">
        <v>0.1</v>
      </c>
      <c r="C43" s="6">
        <v>3.5676532769559997E-4</v>
      </c>
      <c r="D43" s="6">
        <v>2.748414376321E-4</v>
      </c>
      <c r="E43" s="6">
        <v>3.5588442565190001E-4</v>
      </c>
      <c r="F43" s="1"/>
    </row>
    <row r="44" spans="1:6" ht="16">
      <c r="A44" s="1"/>
      <c r="B44" s="3">
        <v>0.05</v>
      </c>
      <c r="C44" s="6">
        <v>2.246300211416E-4</v>
      </c>
      <c r="D44" s="6">
        <v>2.14940098661E-4</v>
      </c>
      <c r="E44" s="6">
        <v>2.9245947850599997E-4</v>
      </c>
      <c r="F44" s="1"/>
    </row>
    <row r="45" spans="1:6" ht="16">
      <c r="A45" s="1"/>
      <c r="B45" s="3">
        <v>0.03</v>
      </c>
      <c r="C45" s="6">
        <v>1.057082452431E-4</v>
      </c>
      <c r="D45" s="6">
        <v>5.63777307963E-5</v>
      </c>
      <c r="E45" s="6">
        <v>3.488372093023E-4</v>
      </c>
      <c r="F45" s="1"/>
    </row>
    <row r="46" spans="1:6" ht="16">
      <c r="A46" s="1"/>
      <c r="B46" s="3">
        <v>0.01</v>
      </c>
      <c r="C46" s="6">
        <v>1.3213530655389999E-4</v>
      </c>
      <c r="D46" s="6">
        <v>9.5137420718800002E-5</v>
      </c>
      <c r="E46" s="6">
        <v>1.021846370684E-4</v>
      </c>
      <c r="F46" s="1"/>
    </row>
    <row r="47" spans="1:6">
      <c r="A47" s="1"/>
      <c r="B47" s="1"/>
      <c r="C47" s="1"/>
      <c r="D47" s="1"/>
      <c r="E47" s="1"/>
      <c r="F47" s="1"/>
    </row>
    <row r="48" spans="1:6">
      <c r="A48" s="1"/>
      <c r="B48" s="1"/>
      <c r="C48" s="1"/>
      <c r="D48" s="1"/>
      <c r="E48" s="1"/>
      <c r="F48" s="1"/>
    </row>
    <row r="49" spans="1:6">
      <c r="A49" s="1"/>
      <c r="B49" s="1"/>
      <c r="C49" s="1"/>
      <c r="D49" s="1"/>
      <c r="E49" s="1"/>
      <c r="F49" s="1"/>
    </row>
    <row r="50" spans="1:6">
      <c r="A50" s="1"/>
      <c r="B50" s="1"/>
      <c r="C50" s="1"/>
      <c r="D50" s="1"/>
      <c r="E50" s="1"/>
      <c r="F50" s="1"/>
    </row>
    <row r="51" spans="1:6">
      <c r="A51" s="1"/>
      <c r="B51" s="1"/>
      <c r="C51" s="1"/>
      <c r="D51" s="1"/>
      <c r="E51" s="1"/>
      <c r="F51" s="1"/>
    </row>
    <row r="52" spans="1:6">
      <c r="A52" s="1"/>
      <c r="B52" s="1"/>
      <c r="C52" s="1"/>
      <c r="D52" s="1"/>
      <c r="E52" s="1"/>
      <c r="F52" s="1"/>
    </row>
    <row r="53" spans="1:6">
      <c r="A53" s="1"/>
      <c r="B53" s="1"/>
      <c r="C53" s="1"/>
      <c r="D53" s="1"/>
      <c r="E53" s="1"/>
      <c r="F53" s="1"/>
    </row>
    <row r="54" spans="1:6">
      <c r="A54" s="1"/>
      <c r="B54" s="1"/>
      <c r="C54" s="1"/>
      <c r="D54" s="1"/>
      <c r="E54" s="1"/>
      <c r="F54" s="1"/>
    </row>
  </sheetData>
  <mergeCells count="4">
    <mergeCell ref="C37:E37"/>
    <mergeCell ref="C3:E3"/>
    <mergeCell ref="C14:E14"/>
    <mergeCell ref="C25:E2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Figure 3b</vt:lpstr>
      <vt:lpstr>Supplementary Figure 2b</vt:lpstr>
      <vt:lpstr>Supplementary Figure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2023-04-12T08:33:44Z</dcterms:modified>
</cp:coreProperties>
</file>