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Original" sheetId="1" r:id="rId1"/>
    <sheet name="Sheet1" sheetId="2" r:id="rId2"/>
    <sheet name="Sheet2" sheetId="3" r:id="rId3"/>
  </sheets>
  <calcPr calcId="144525"/>
</workbook>
</file>

<file path=xl/sharedStrings.xml><?xml version="1.0" encoding="utf-8"?>
<sst xmlns="http://schemas.openxmlformats.org/spreadsheetml/2006/main" count="598" uniqueCount="173">
  <si>
    <t>-------------------------------------------------------------  General Data  -------------------------------------------------------------</t>
  </si>
  <si>
    <t>Measurement</t>
  </si>
  <si>
    <t>Multi Label Kinetic, Time of Measurement : 2019/5/10 / 21:36:13, State of Measurement : Measurement aborted!</t>
  </si>
  <si>
    <t xml:space="preserve"> </t>
  </si>
  <si>
    <t>1 measurements included, 0.001 average interval time, measurement No.1 selected, label No.1 selected</t>
  </si>
  <si>
    <t>Parameter</t>
  </si>
  <si>
    <t>Parameter loaded during measurement time : d:\program files\mikrowin 2000\paracentro\dlr.par; Modified template adjustments</t>
  </si>
  <si>
    <t>Files</t>
  </si>
  <si>
    <t>Data file : 20190510-wyjq.dat - 2019/5/10 / 22:15:22 - Created with Version 4.41</t>
  </si>
  <si>
    <t>Template file : Dlr.par - 2012/6/28 / 15:08:04 - Created with Version 4.41</t>
  </si>
  <si>
    <t>Reader</t>
  </si>
  <si>
    <t>BertholdTech CENTRO, Driver Version: 1.13 , (1.0.13.0), S/N: 50-6601, Embedded Version: 2.03</t>
  </si>
  <si>
    <t>Plate Type: Berthold 96</t>
  </si>
  <si>
    <t xml:space="preserve">Injector .................  2                   Measurement Mode .........  by Well </t>
  </si>
  <si>
    <t>Volume ...................  80                  Speed ....................  middle</t>
  </si>
  <si>
    <t>Name .....................  Delay</t>
  </si>
  <si>
    <t xml:space="preserve">Duration [s] .............  2.0                 Measurement Mode .........  by Well </t>
  </si>
  <si>
    <t>Name .....................  Firefly</t>
  </si>
  <si>
    <t xml:space="preserve">Counting Time [s] ........  10.00               Measurement Mode .........  by Well </t>
  </si>
  <si>
    <t xml:space="preserve">Injector .................  3                   Measurement Mode .........  by Well </t>
  </si>
  <si>
    <t>Name .....................  Renilla</t>
  </si>
  <si>
    <t>Calculation</t>
  </si>
  <si>
    <t>Calculation Status : Valid Assay, Calculation Time : 2019/5/25 / 13:23:02</t>
  </si>
  <si>
    <t>Program</t>
  </si>
  <si>
    <t>MikroWin, Version 4.41; License No. : 14121; Assembly Code : 0066 0001 BFFB F7BF</t>
  </si>
  <si>
    <t>Operating System : Windows Vista Ultimate Edition; User Name : Administrator; Printer Name : Microsoft XPS Document Writer</t>
  </si>
  <si>
    <t>---------------------------  Threshold Statistics  ---------------------------</t>
  </si>
  <si>
    <t>Group</t>
  </si>
  <si>
    <t>Assay</t>
  </si>
  <si>
    <t>-------------------- Threshold, Set  1 --------------------</t>
  </si>
  <si>
    <t>Gr. 1</t>
  </si>
  <si>
    <t>Default</t>
  </si>
  <si>
    <t>+oo &gt; Overload &gt;= 2.1475E9 &gt; #Value &gt;=    0.0000 &gt; _ &gt; -oo</t>
  </si>
  <si>
    <t>-----------------------------------  Kinetics Statistics  -----------------------------------</t>
  </si>
  <si>
    <t>Kinetic time setup:</t>
  </si>
  <si>
    <t>Entire measurement time = 00:00:00, Interval time = 00:00:00</t>
  </si>
  <si>
    <t>Readings to calculate:</t>
  </si>
  <si>
    <t>Kinetic minimum = 1, Kinetic maximum = 1, Maximal slope = 2</t>
  </si>
  <si>
    <t>Onsettime:</t>
  </si>
  <si>
    <t>Calculation formula = KMIN(MES) + 0.5</t>
  </si>
  <si>
    <t>Calculation range:</t>
  </si>
  <si>
    <t>Start at 0.000 - measurement No.1, Stop at 0.000 - measurement No.1</t>
  </si>
  <si>
    <t>2019/5/1021:36:13Unknown User20190510-wyjqDlr</t>
  </si>
  <si>
    <t>Firefly, Label No.1, [ RLU ]</t>
  </si>
  <si>
    <t>Time/Pos</t>
  </si>
  <si>
    <t>00:00:000</t>
  </si>
  <si>
    <t xml:space="preserve">A01     </t>
  </si>
  <si>
    <t xml:space="preserve">B01     </t>
  </si>
  <si>
    <t xml:space="preserve">C01     </t>
  </si>
  <si>
    <t xml:space="preserve">D01     </t>
  </si>
  <si>
    <t xml:space="preserve">E01     </t>
  </si>
  <si>
    <t xml:space="preserve">F01     </t>
  </si>
  <si>
    <t xml:space="preserve">G01     </t>
  </si>
  <si>
    <t xml:space="preserve">H01     </t>
  </si>
  <si>
    <t xml:space="preserve">A02     </t>
  </si>
  <si>
    <t xml:space="preserve">B02     </t>
  </si>
  <si>
    <t xml:space="preserve">C02     </t>
  </si>
  <si>
    <t xml:space="preserve">D02     </t>
  </si>
  <si>
    <t xml:space="preserve">E02     </t>
  </si>
  <si>
    <t xml:space="preserve">F02     </t>
  </si>
  <si>
    <t xml:space="preserve">G02     </t>
  </si>
  <si>
    <t xml:space="preserve">H02     </t>
  </si>
  <si>
    <t xml:space="preserve">A03     </t>
  </si>
  <si>
    <t xml:space="preserve">B03     </t>
  </si>
  <si>
    <t xml:space="preserve">C03     </t>
  </si>
  <si>
    <t xml:space="preserve">D03     </t>
  </si>
  <si>
    <t xml:space="preserve">E03     </t>
  </si>
  <si>
    <t xml:space="preserve">F03     </t>
  </si>
  <si>
    <t xml:space="preserve">G03     </t>
  </si>
  <si>
    <t xml:space="preserve">H03     </t>
  </si>
  <si>
    <t xml:space="preserve">A04     </t>
  </si>
  <si>
    <t xml:space="preserve">B04     </t>
  </si>
  <si>
    <t xml:space="preserve">C04     </t>
  </si>
  <si>
    <t xml:space="preserve">D04     </t>
  </si>
  <si>
    <t xml:space="preserve">E04     </t>
  </si>
  <si>
    <t xml:space="preserve">F04     </t>
  </si>
  <si>
    <t xml:space="preserve">G04     </t>
  </si>
  <si>
    <t xml:space="preserve">H04     </t>
  </si>
  <si>
    <t xml:space="preserve">A05     </t>
  </si>
  <si>
    <t xml:space="preserve">B05     </t>
  </si>
  <si>
    <t xml:space="preserve">C05     </t>
  </si>
  <si>
    <t xml:space="preserve">D05     </t>
  </si>
  <si>
    <t xml:space="preserve">E05     </t>
  </si>
  <si>
    <t xml:space="preserve">F05     </t>
  </si>
  <si>
    <t xml:space="preserve">G05     </t>
  </si>
  <si>
    <t xml:space="preserve">H05     </t>
  </si>
  <si>
    <t xml:space="preserve">A06     </t>
  </si>
  <si>
    <t xml:space="preserve">B06     </t>
  </si>
  <si>
    <t xml:space="preserve">C06     </t>
  </si>
  <si>
    <t xml:space="preserve">D06     </t>
  </si>
  <si>
    <t xml:space="preserve">E06     </t>
  </si>
  <si>
    <t xml:space="preserve">F06     </t>
  </si>
  <si>
    <t xml:space="preserve">G06     </t>
  </si>
  <si>
    <t xml:space="preserve">H06     </t>
  </si>
  <si>
    <t xml:space="preserve">A07     </t>
  </si>
  <si>
    <t xml:space="preserve">B07     </t>
  </si>
  <si>
    <t xml:space="preserve">C07     </t>
  </si>
  <si>
    <t xml:space="preserve">D07     </t>
  </si>
  <si>
    <t xml:space="preserve">E07     </t>
  </si>
  <si>
    <t xml:space="preserve">F07     </t>
  </si>
  <si>
    <t xml:space="preserve">G07     </t>
  </si>
  <si>
    <t xml:space="preserve">H07     </t>
  </si>
  <si>
    <t xml:space="preserve">A08     </t>
  </si>
  <si>
    <t xml:space="preserve">B08     </t>
  </si>
  <si>
    <t xml:space="preserve">C08     </t>
  </si>
  <si>
    <t xml:space="preserve">D08     </t>
  </si>
  <si>
    <t xml:space="preserve">E08     </t>
  </si>
  <si>
    <t xml:space="preserve">F08     </t>
  </si>
  <si>
    <t xml:space="preserve">G08     </t>
  </si>
  <si>
    <t xml:space="preserve">H08     </t>
  </si>
  <si>
    <t xml:space="preserve">A09     </t>
  </si>
  <si>
    <t xml:space="preserve">B09     </t>
  </si>
  <si>
    <t xml:space="preserve">C09     </t>
  </si>
  <si>
    <t xml:space="preserve">D09     </t>
  </si>
  <si>
    <t xml:space="preserve">E09     </t>
  </si>
  <si>
    <t xml:space="preserve">F09     </t>
  </si>
  <si>
    <t xml:space="preserve">G09     </t>
  </si>
  <si>
    <t xml:space="preserve">H09     </t>
  </si>
  <si>
    <t xml:space="preserve">A10     </t>
  </si>
  <si>
    <t xml:space="preserve">B10     </t>
  </si>
  <si>
    <t xml:space="preserve">C10     </t>
  </si>
  <si>
    <t xml:space="preserve">D10     </t>
  </si>
  <si>
    <t xml:space="preserve">E10     </t>
  </si>
  <si>
    <t xml:space="preserve">F10     </t>
  </si>
  <si>
    <t xml:space="preserve">G10     </t>
  </si>
  <si>
    <t xml:space="preserve">H10     </t>
  </si>
  <si>
    <t xml:space="preserve">A11     </t>
  </si>
  <si>
    <t xml:space="preserve">B11     </t>
  </si>
  <si>
    <t xml:space="preserve">C11     </t>
  </si>
  <si>
    <t xml:space="preserve">D11     </t>
  </si>
  <si>
    <t xml:space="preserve">E11     </t>
  </si>
  <si>
    <t xml:space="preserve">F11     </t>
  </si>
  <si>
    <t xml:space="preserve">G11     </t>
  </si>
  <si>
    <t xml:space="preserve">H11     </t>
  </si>
  <si>
    <t xml:space="preserve">A12     </t>
  </si>
  <si>
    <t xml:space="preserve">B12     </t>
  </si>
  <si>
    <t xml:space="preserve">C12     </t>
  </si>
  <si>
    <t xml:space="preserve">D12     </t>
  </si>
  <si>
    <t xml:space="preserve">E12     </t>
  </si>
  <si>
    <t xml:space="preserve">F12     </t>
  </si>
  <si>
    <t xml:space="preserve">G12     </t>
  </si>
  <si>
    <t xml:space="preserve">H12     </t>
  </si>
  <si>
    <t>Renilla, Label No.2, [ RLU ]</t>
  </si>
  <si>
    <t>Original Data</t>
  </si>
  <si>
    <t>promoter</t>
  </si>
  <si>
    <t>Promoter：DW=5:1</t>
  </si>
  <si>
    <t>promoter：DW=1:1</t>
  </si>
  <si>
    <t>promoter：DW=1:5</t>
  </si>
  <si>
    <t>A</t>
  </si>
  <si>
    <t>3030s</t>
  </si>
  <si>
    <t>B</t>
  </si>
  <si>
    <t>2592s</t>
  </si>
  <si>
    <t>C</t>
  </si>
  <si>
    <t>2222s</t>
  </si>
  <si>
    <t>D</t>
  </si>
  <si>
    <t>2012s</t>
  </si>
  <si>
    <t>E</t>
  </si>
  <si>
    <t>1610s</t>
  </si>
  <si>
    <t>F</t>
  </si>
  <si>
    <t>760s</t>
  </si>
  <si>
    <t>G</t>
  </si>
  <si>
    <t>Basic</t>
  </si>
  <si>
    <t>H</t>
  </si>
  <si>
    <t>Blank</t>
  </si>
  <si>
    <t>Without Background</t>
  </si>
  <si>
    <t>firefly/renilla</t>
  </si>
  <si>
    <t>Mean</t>
  </si>
  <si>
    <t>2014s</t>
  </si>
  <si>
    <t>1612s</t>
  </si>
  <si>
    <t>STD</t>
  </si>
  <si>
    <t>pro:dw=5:1</t>
  </si>
  <si>
    <t>pro:dw=1:1</t>
  </si>
  <si>
    <t>pro:dw=1:5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</si>
</sst>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theme="9" tint="-0.249977111117893"/>
      </left>
      <right/>
      <top style="medium">
        <color theme="9" tint="-0.249977111117893"/>
      </top>
      <bottom/>
      <diagonal/>
    </border>
    <border>
      <left/>
      <right/>
      <top style="medium">
        <color theme="9" tint="-0.249977111117893"/>
      </top>
      <bottom/>
      <diagonal/>
    </border>
    <border>
      <left style="medium">
        <color theme="9" tint="-0.249977111117893"/>
      </left>
      <right/>
      <top/>
      <bottom/>
      <diagonal/>
    </border>
    <border>
      <left style="medium">
        <color theme="9" tint="-0.249977111117893"/>
      </left>
      <right/>
      <top/>
      <bottom style="medium">
        <color theme="9" tint="-0.249977111117893"/>
      </bottom>
      <diagonal/>
    </border>
    <border>
      <left/>
      <right/>
      <top/>
      <bottom style="medium">
        <color theme="9" tint="-0.249977111117893"/>
      </bottom>
      <diagonal/>
    </border>
    <border>
      <left style="medium">
        <color rgb="FF7030A0"/>
      </left>
      <right/>
      <top style="medium">
        <color rgb="FF7030A0"/>
      </top>
      <bottom/>
      <diagonal/>
    </border>
    <border>
      <left/>
      <right/>
      <top style="medium">
        <color rgb="FF7030A0"/>
      </top>
      <bottom/>
      <diagonal/>
    </border>
    <border>
      <left style="medium">
        <color rgb="FF7030A0"/>
      </left>
      <right/>
      <top/>
      <bottom/>
      <diagonal/>
    </border>
    <border>
      <left/>
      <right style="medium">
        <color rgb="FF7030A0"/>
      </right>
      <top style="medium">
        <color rgb="FF7030A0"/>
      </top>
      <bottom/>
      <diagonal/>
    </border>
    <border>
      <left/>
      <right style="medium">
        <color rgb="FF7030A0"/>
      </right>
      <top/>
      <bottom/>
      <diagonal/>
    </border>
    <border>
      <left/>
      <right style="medium">
        <color theme="9" tint="-0.249977111117893"/>
      </right>
      <top style="medium">
        <color theme="9" tint="-0.249977111117893"/>
      </top>
      <bottom/>
      <diagonal/>
    </border>
    <border>
      <left/>
      <right style="medium">
        <color theme="9" tint="-0.249977111117893"/>
      </right>
      <top/>
      <bottom/>
      <diagonal/>
    </border>
    <border>
      <left/>
      <right style="medium">
        <color theme="9" tint="-0.249977111117893"/>
      </right>
      <top/>
      <bottom style="medium">
        <color theme="9" tint="-0.249977111117893"/>
      </bottom>
      <diagonal/>
    </border>
    <border>
      <left style="medium">
        <color rgb="FF7030A0"/>
      </left>
      <right/>
      <top/>
      <bottom style="medium">
        <color rgb="FF7030A0"/>
      </bottom>
      <diagonal/>
    </border>
    <border>
      <left/>
      <right/>
      <top/>
      <bottom style="medium">
        <color rgb="FF7030A0"/>
      </bottom>
      <diagonal/>
    </border>
    <border>
      <left/>
      <right style="medium">
        <color rgb="FF7030A0"/>
      </right>
      <top/>
      <bottom style="medium">
        <color rgb="FF7030A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1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3" borderId="21" applyNumberFormat="0" applyAlignment="0" applyProtection="0">
      <alignment vertical="center"/>
    </xf>
    <xf numFmtId="0" fontId="15" fillId="13" borderId="17" applyNumberFormat="0" applyAlignment="0" applyProtection="0">
      <alignment vertical="center"/>
    </xf>
    <xf numFmtId="0" fontId="16" fillId="14" borderId="22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20" fontId="0" fillId="0" borderId="0" xfId="0" applyNumberFormat="1">
      <alignment vertical="center"/>
    </xf>
    <xf numFmtId="0" fontId="0" fillId="0" borderId="0" xfId="0" applyFont="1" applyProtection="1">
      <alignment vertical="center"/>
      <protection locked="0"/>
    </xf>
    <xf numFmtId="0" fontId="0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0" xfId="0" applyProtection="1">
      <alignment vertical="center"/>
      <protection locked="0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3" xfId="0" applyFont="1" applyBorder="1" applyProtection="1">
      <alignment vertical="center"/>
      <protection locked="0"/>
    </xf>
    <xf numFmtId="0" fontId="0" fillId="0" borderId="0" xfId="0" applyFont="1" applyBorder="1">
      <alignment vertical="center"/>
    </xf>
    <xf numFmtId="0" fontId="0" fillId="0" borderId="3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Border="1" applyProtection="1">
      <alignment vertical="center"/>
      <protection locked="0"/>
    </xf>
    <xf numFmtId="0" fontId="0" fillId="2" borderId="0" xfId="0" applyFont="1" applyFill="1" applyBorder="1">
      <alignment vertical="center"/>
    </xf>
    <xf numFmtId="0" fontId="0" fillId="0" borderId="4" xfId="0" applyFont="1" applyBorder="1">
      <alignment vertical="center"/>
    </xf>
    <xf numFmtId="0" fontId="0" fillId="2" borderId="5" xfId="0" applyFont="1" applyFill="1" applyBorder="1">
      <alignment vertical="center"/>
    </xf>
    <xf numFmtId="0" fontId="0" fillId="0" borderId="5" xfId="0" applyBorder="1" applyProtection="1">
      <alignment vertical="center"/>
      <protection locked="0"/>
    </xf>
    <xf numFmtId="0" fontId="0" fillId="0" borderId="1" xfId="0" applyFont="1" applyFill="1" applyBorder="1">
      <alignment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0" xfId="0" applyFill="1" applyBorder="1" applyProtection="1">
      <alignment vertical="center"/>
      <protection locked="0"/>
    </xf>
    <xf numFmtId="0" fontId="0" fillId="0" borderId="0" xfId="0" applyFont="1" applyFill="1" applyBorder="1">
      <alignment vertical="center"/>
    </xf>
    <xf numFmtId="0" fontId="0" fillId="2" borderId="5" xfId="0" applyFill="1" applyBorder="1">
      <alignment vertical="center"/>
    </xf>
    <xf numFmtId="0" fontId="0" fillId="0" borderId="5" xfId="0" applyBorder="1">
      <alignment vertical="center"/>
    </xf>
    <xf numFmtId="0" fontId="0" fillId="0" borderId="1" xfId="0" applyFont="1" applyBorder="1" applyProtection="1">
      <alignment vertical="center"/>
      <protection locked="0"/>
    </xf>
    <xf numFmtId="0" fontId="0" fillId="2" borderId="2" xfId="0" applyFill="1" applyBorder="1">
      <alignment vertical="center"/>
    </xf>
    <xf numFmtId="0" fontId="0" fillId="0" borderId="3" xfId="0" applyFill="1" applyBorder="1" applyProtection="1">
      <alignment vertical="center"/>
      <protection locked="0"/>
    </xf>
    <xf numFmtId="0" fontId="0" fillId="0" borderId="4" xfId="0" applyBorder="1">
      <alignment vertical="center"/>
    </xf>
    <xf numFmtId="0" fontId="0" fillId="2" borderId="5" xfId="0" applyFont="1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2" borderId="7" xfId="0" applyFont="1" applyFill="1" applyBorder="1" applyProtection="1">
      <alignment vertical="center"/>
      <protection locked="0"/>
    </xf>
    <xf numFmtId="0" fontId="0" fillId="2" borderId="7" xfId="0" applyFill="1" applyBorder="1">
      <alignment vertical="center"/>
    </xf>
    <xf numFmtId="0" fontId="0" fillId="0" borderId="8" xfId="0" applyFill="1" applyBorder="1" applyProtection="1">
      <alignment vertical="center"/>
      <protection locked="0"/>
    </xf>
    <xf numFmtId="0" fontId="1" fillId="3" borderId="0" xfId="0" applyFont="1" applyFill="1" applyBorder="1" applyProtection="1">
      <alignment vertical="center"/>
      <protection locked="0"/>
    </xf>
    <xf numFmtId="0" fontId="1" fillId="3" borderId="5" xfId="0" applyFont="1" applyFill="1" applyBorder="1" applyProtection="1">
      <alignment vertical="center"/>
      <protection locked="0"/>
    </xf>
    <xf numFmtId="0" fontId="0" fillId="0" borderId="2" xfId="0" applyFont="1" applyBorder="1" applyProtection="1">
      <alignment vertical="center"/>
      <protection locked="0"/>
    </xf>
    <xf numFmtId="0" fontId="0" fillId="2" borderId="9" xfId="0" applyFill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2" borderId="12" xfId="0" applyFont="1" applyFill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2" xfId="0" applyBorder="1" applyProtection="1">
      <alignment vertical="center"/>
      <protection locked="0"/>
    </xf>
    <xf numFmtId="0" fontId="0" fillId="0" borderId="13" xfId="0" applyBorder="1" applyProtection="1">
      <alignment vertical="center"/>
      <protection locked="0"/>
    </xf>
    <xf numFmtId="0" fontId="0" fillId="2" borderId="11" xfId="0" applyFont="1" applyFill="1" applyBorder="1" applyAlignment="1">
      <alignment horizontal="center" vertical="center"/>
    </xf>
    <xf numFmtId="0" fontId="0" fillId="0" borderId="13" xfId="0" applyBorder="1">
      <alignment vertical="center"/>
    </xf>
    <xf numFmtId="0" fontId="0" fillId="2" borderId="11" xfId="0" applyFill="1" applyBorder="1">
      <alignment vertical="center"/>
    </xf>
    <xf numFmtId="0" fontId="0" fillId="0" borderId="14" xfId="0" applyBorder="1">
      <alignment vertical="center"/>
    </xf>
    <xf numFmtId="0" fontId="0" fillId="2" borderId="15" xfId="0" applyFont="1" applyFill="1" applyBorder="1" applyAlignment="1">
      <alignment horizontal="center" vertical="center"/>
    </xf>
    <xf numFmtId="0" fontId="0" fillId="0" borderId="15" xfId="0" applyBorder="1">
      <alignment vertical="center"/>
    </xf>
    <xf numFmtId="0" fontId="0" fillId="2" borderId="6" xfId="0" applyFont="1" applyFill="1" applyBorder="1" applyProtection="1">
      <alignment vertical="center"/>
      <protection locked="0"/>
    </xf>
    <xf numFmtId="0" fontId="0" fillId="0" borderId="8" xfId="0" applyBorder="1">
      <alignment vertical="center"/>
    </xf>
    <xf numFmtId="0" fontId="0" fillId="2" borderId="0" xfId="0" applyFont="1" applyFill="1" applyBorder="1" applyProtection="1">
      <alignment vertical="center"/>
      <protection locked="0"/>
    </xf>
    <xf numFmtId="0" fontId="0" fillId="2" borderId="8" xfId="0" applyFont="1" applyFill="1" applyBorder="1" applyProtection="1">
      <alignment vertical="center"/>
      <protection locked="0"/>
    </xf>
    <xf numFmtId="0" fontId="0" fillId="2" borderId="15" xfId="0" applyFont="1" applyFill="1" applyBorder="1" applyProtection="1">
      <alignment vertical="center"/>
      <protection locked="0"/>
    </xf>
    <xf numFmtId="0" fontId="0" fillId="0" borderId="16" xfId="0" applyBorder="1">
      <alignment vertical="center"/>
    </xf>
    <xf numFmtId="20" fontId="0" fillId="0" borderId="0" xfId="0" applyNumberFormat="1" quotePrefix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Sheet2!$B$2</c:f>
              <c:strCache>
                <c:ptCount val="1"/>
                <c:pt idx="0">
                  <c:v>Basic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errBars>
            <c:errBarType val="both"/>
            <c:errValType val="cust"/>
            <c:noEndCap val="0"/>
            <c:plus>
              <c:numRef>
                <c:f>Sheet2!$C$7:$I$7</c:f>
                <c:numCache>
                  <c:formatCode>General</c:formatCode>
                  <c:ptCount val="7"/>
                  <c:pt idx="0">
                    <c:v>0.103528858061516</c:v>
                  </c:pt>
                  <c:pt idx="1">
                    <c:v>0.650305362764612</c:v>
                  </c:pt>
                  <c:pt idx="2">
                    <c:v>0.520388879672719</c:v>
                  </c:pt>
                  <c:pt idx="3">
                    <c:v>0.00817069497881514</c:v>
                  </c:pt>
                  <c:pt idx="4">
                    <c:v>10.4644942241893</c:v>
                  </c:pt>
                  <c:pt idx="5">
                    <c:v>8.4585155154429</c:v>
                  </c:pt>
                  <c:pt idx="6">
                    <c:v>4.12034385370171</c:v>
                  </c:pt>
                </c:numCache>
              </c:numRef>
            </c:plus>
            <c:minus>
              <c:numRef>
                <c:f>Sheet2!$C$7:$I$7</c:f>
                <c:numCache>
                  <c:formatCode>General</c:formatCode>
                  <c:ptCount val="7"/>
                  <c:pt idx="0">
                    <c:v>0.103528858061516</c:v>
                  </c:pt>
                  <c:pt idx="1">
                    <c:v>0.650305362764612</c:v>
                  </c:pt>
                  <c:pt idx="2">
                    <c:v>0.520388879672719</c:v>
                  </c:pt>
                  <c:pt idx="3">
                    <c:v>0.00817069497881514</c:v>
                  </c:pt>
                  <c:pt idx="4">
                    <c:v>10.4644942241893</c:v>
                  </c:pt>
                  <c:pt idx="5">
                    <c:v>8.4585155154429</c:v>
                  </c:pt>
                  <c:pt idx="6">
                    <c:v>4.12034385370171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Sheet2!$C$1:$I$1</c:f>
              <c:strCache>
                <c:ptCount val="7"/>
                <c:pt idx="0">
                  <c:v>Basic</c:v>
                </c:pt>
                <c:pt idx="1">
                  <c:v>760s</c:v>
                </c:pt>
                <c:pt idx="2">
                  <c:v>1612s</c:v>
                </c:pt>
                <c:pt idx="3">
                  <c:v>2014s</c:v>
                </c:pt>
                <c:pt idx="4">
                  <c:v>2222s</c:v>
                </c:pt>
                <c:pt idx="5">
                  <c:v>2592s</c:v>
                </c:pt>
                <c:pt idx="6">
                  <c:v>3030s</c:v>
                </c:pt>
              </c:strCache>
            </c:strRef>
          </c:cat>
          <c:val>
            <c:numRef>
              <c:f>Sheet2!$C$2:$I$2</c:f>
              <c:numCache>
                <c:formatCode>General</c:formatCode>
                <c:ptCount val="7"/>
                <c:pt idx="0">
                  <c:v>0.61356937609971</c:v>
                </c:pt>
                <c:pt idx="1">
                  <c:v>10.5724853505279</c:v>
                </c:pt>
                <c:pt idx="2">
                  <c:v>6.20011215295043</c:v>
                </c:pt>
                <c:pt idx="3">
                  <c:v>0.0684132027319112</c:v>
                </c:pt>
                <c:pt idx="4">
                  <c:v>122.336294129391</c:v>
                </c:pt>
                <c:pt idx="5">
                  <c:v>125.949852566482</c:v>
                </c:pt>
                <c:pt idx="6">
                  <c:v>84.4968325586732</c:v>
                </c:pt>
              </c:numCache>
            </c:numRef>
          </c:val>
        </c:ser>
        <c:ser>
          <c:idx val="1"/>
          <c:order val="1"/>
          <c:tx>
            <c:strRef>
              <c:f>Sheet2!$B$3</c:f>
              <c:strCache>
                <c:ptCount val="1"/>
                <c:pt idx="0">
                  <c:v>pro:dw=5:1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errBars>
            <c:errBarType val="both"/>
            <c:errValType val="cust"/>
            <c:noEndCap val="0"/>
            <c:plus>
              <c:numRef>
                <c:f>Sheet2!$C$8:$I$8</c:f>
                <c:numCache>
                  <c:formatCode>General</c:formatCode>
                  <c:ptCount val="7"/>
                  <c:pt idx="0">
                    <c:v>0.0248582663832776</c:v>
                  </c:pt>
                  <c:pt idx="1">
                    <c:v>1.59997376011334</c:v>
                  </c:pt>
                  <c:pt idx="2">
                    <c:v>0.874582317927968</c:v>
                  </c:pt>
                  <c:pt idx="3">
                    <c:v>0.00526861482922108</c:v>
                  </c:pt>
                  <c:pt idx="4">
                    <c:v>14.970503053064</c:v>
                  </c:pt>
                  <c:pt idx="5">
                    <c:v>2.12972540618241</c:v>
                  </c:pt>
                  <c:pt idx="6">
                    <c:v>3.22220934526153</c:v>
                  </c:pt>
                </c:numCache>
              </c:numRef>
            </c:plus>
            <c:minus>
              <c:numRef>
                <c:f>Sheet2!$C$8:$I$8</c:f>
                <c:numCache>
                  <c:formatCode>General</c:formatCode>
                  <c:ptCount val="7"/>
                  <c:pt idx="0">
                    <c:v>0.0248582663832776</c:v>
                  </c:pt>
                  <c:pt idx="1">
                    <c:v>1.59997376011334</c:v>
                  </c:pt>
                  <c:pt idx="2">
                    <c:v>0.874582317927968</c:v>
                  </c:pt>
                  <c:pt idx="3">
                    <c:v>0.00526861482922108</c:v>
                  </c:pt>
                  <c:pt idx="4">
                    <c:v>14.970503053064</c:v>
                  </c:pt>
                  <c:pt idx="5">
                    <c:v>2.12972540618241</c:v>
                  </c:pt>
                  <c:pt idx="6">
                    <c:v>3.22220934526153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Sheet2!$C$1:$I$1</c:f>
              <c:strCache>
                <c:ptCount val="7"/>
                <c:pt idx="0">
                  <c:v>Basic</c:v>
                </c:pt>
                <c:pt idx="1">
                  <c:v>760s</c:v>
                </c:pt>
                <c:pt idx="2">
                  <c:v>1612s</c:v>
                </c:pt>
                <c:pt idx="3">
                  <c:v>2014s</c:v>
                </c:pt>
                <c:pt idx="4">
                  <c:v>2222s</c:v>
                </c:pt>
                <c:pt idx="5">
                  <c:v>2592s</c:v>
                </c:pt>
                <c:pt idx="6">
                  <c:v>3030s</c:v>
                </c:pt>
              </c:strCache>
            </c:strRef>
          </c:cat>
          <c:val>
            <c:numRef>
              <c:f>Sheet2!$C$3:$I$3</c:f>
              <c:numCache>
                <c:formatCode>General</c:formatCode>
                <c:ptCount val="7"/>
                <c:pt idx="0">
                  <c:v>0.667187604594025</c:v>
                </c:pt>
                <c:pt idx="1">
                  <c:v>10.6815334221575</c:v>
                </c:pt>
                <c:pt idx="2">
                  <c:v>8.19765712442323</c:v>
                </c:pt>
                <c:pt idx="3">
                  <c:v>0.0348837199546338</c:v>
                </c:pt>
                <c:pt idx="4">
                  <c:v>78.7738813898828</c:v>
                </c:pt>
                <c:pt idx="5">
                  <c:v>66.5031943319809</c:v>
                </c:pt>
                <c:pt idx="6">
                  <c:v>58.007771506267</c:v>
                </c:pt>
              </c:numCache>
            </c:numRef>
          </c:val>
        </c:ser>
        <c:ser>
          <c:idx val="2"/>
          <c:order val="2"/>
          <c:tx>
            <c:strRef>
              <c:f>Sheet2!$B$4</c:f>
              <c:strCache>
                <c:ptCount val="1"/>
                <c:pt idx="0">
                  <c:v>pro:dw=1:1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elete val="1"/>
          </c:dLbls>
          <c:errBars>
            <c:errBarType val="both"/>
            <c:errValType val="cust"/>
            <c:noEndCap val="0"/>
            <c:plus>
              <c:numRef>
                <c:f>Sheet2!$C$9:$I$9</c:f>
                <c:numCache>
                  <c:formatCode>General</c:formatCode>
                  <c:ptCount val="7"/>
                  <c:pt idx="0">
                    <c:v>0.0411518209654143</c:v>
                  </c:pt>
                  <c:pt idx="1">
                    <c:v>1.43116444970576</c:v>
                  </c:pt>
                  <c:pt idx="2">
                    <c:v>1.23840754924733</c:v>
                  </c:pt>
                  <c:pt idx="3">
                    <c:v>0.0048084190797644</c:v>
                  </c:pt>
                  <c:pt idx="4">
                    <c:v>8.82140989292585</c:v>
                  </c:pt>
                  <c:pt idx="5">
                    <c:v>0.56659969983927</c:v>
                  </c:pt>
                  <c:pt idx="6">
                    <c:v>4.89726652579251</c:v>
                  </c:pt>
                </c:numCache>
              </c:numRef>
            </c:plus>
            <c:minus>
              <c:numRef>
                <c:f>Sheet2!$C$9:$I$9</c:f>
                <c:numCache>
                  <c:formatCode>General</c:formatCode>
                  <c:ptCount val="7"/>
                  <c:pt idx="0">
                    <c:v>0.0411518209654143</c:v>
                  </c:pt>
                  <c:pt idx="1">
                    <c:v>1.43116444970576</c:v>
                  </c:pt>
                  <c:pt idx="2">
                    <c:v>1.23840754924733</c:v>
                  </c:pt>
                  <c:pt idx="3">
                    <c:v>0.0048084190797644</c:v>
                  </c:pt>
                  <c:pt idx="4">
                    <c:v>8.82140989292585</c:v>
                  </c:pt>
                  <c:pt idx="5">
                    <c:v>0.56659969983927</c:v>
                  </c:pt>
                  <c:pt idx="6">
                    <c:v>4.89726652579251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Sheet2!$C$1:$I$1</c:f>
              <c:strCache>
                <c:ptCount val="7"/>
                <c:pt idx="0">
                  <c:v>Basic</c:v>
                </c:pt>
                <c:pt idx="1">
                  <c:v>760s</c:v>
                </c:pt>
                <c:pt idx="2">
                  <c:v>1612s</c:v>
                </c:pt>
                <c:pt idx="3">
                  <c:v>2014s</c:v>
                </c:pt>
                <c:pt idx="4">
                  <c:v>2222s</c:v>
                </c:pt>
                <c:pt idx="5">
                  <c:v>2592s</c:v>
                </c:pt>
                <c:pt idx="6">
                  <c:v>3030s</c:v>
                </c:pt>
              </c:strCache>
            </c:strRef>
          </c:cat>
          <c:val>
            <c:numRef>
              <c:f>Sheet2!$C$4:$I$4</c:f>
              <c:numCache>
                <c:formatCode>General</c:formatCode>
                <c:ptCount val="7"/>
                <c:pt idx="0">
                  <c:v>0.74121791421306</c:v>
                </c:pt>
                <c:pt idx="1">
                  <c:v>10.2634061421697</c:v>
                </c:pt>
                <c:pt idx="2">
                  <c:v>8.97029268880684</c:v>
                </c:pt>
                <c:pt idx="3">
                  <c:v>0.0173927494081043</c:v>
                </c:pt>
                <c:pt idx="4">
                  <c:v>51.387785294883</c:v>
                </c:pt>
                <c:pt idx="5">
                  <c:v>29.2725400857379</c:v>
                </c:pt>
                <c:pt idx="6">
                  <c:v>30.7644011485139</c:v>
                </c:pt>
              </c:numCache>
            </c:numRef>
          </c:val>
        </c:ser>
        <c:ser>
          <c:idx val="3"/>
          <c:order val="3"/>
          <c:tx>
            <c:strRef>
              <c:f>Sheet2!$B$5</c:f>
              <c:strCache>
                <c:ptCount val="1"/>
                <c:pt idx="0">
                  <c:v>pro:dw=1:5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elete val="1"/>
          </c:dLbls>
          <c:errBars>
            <c:errBarType val="both"/>
            <c:errValType val="cust"/>
            <c:noEndCap val="0"/>
            <c:plus>
              <c:numRef>
                <c:f>Sheet2!$C$10:$I$10</c:f>
                <c:numCache>
                  <c:formatCode>General</c:formatCode>
                  <c:ptCount val="7"/>
                  <c:pt idx="0">
                    <c:v>0.0537725040767032</c:v>
                  </c:pt>
                  <c:pt idx="1">
                    <c:v>0.276449874434688</c:v>
                  </c:pt>
                  <c:pt idx="2">
                    <c:v>1.37357762600939</c:v>
                  </c:pt>
                  <c:pt idx="3">
                    <c:v>0.00144221692219754</c:v>
                  </c:pt>
                  <c:pt idx="4">
                    <c:v>4.39484559466197</c:v>
                  </c:pt>
                  <c:pt idx="5">
                    <c:v>3.48735757506079</c:v>
                  </c:pt>
                  <c:pt idx="6">
                    <c:v>1.78804050293042</c:v>
                  </c:pt>
                </c:numCache>
              </c:numRef>
            </c:plus>
            <c:minus>
              <c:numRef>
                <c:f>Sheet2!$C$10:$I$10</c:f>
                <c:numCache>
                  <c:formatCode>General</c:formatCode>
                  <c:ptCount val="7"/>
                  <c:pt idx="0">
                    <c:v>0.0537725040767032</c:v>
                  </c:pt>
                  <c:pt idx="1">
                    <c:v>0.276449874434688</c:v>
                  </c:pt>
                  <c:pt idx="2">
                    <c:v>1.37357762600939</c:v>
                  </c:pt>
                  <c:pt idx="3">
                    <c:v>0.00144221692219754</c:v>
                  </c:pt>
                  <c:pt idx="4">
                    <c:v>4.39484559466197</c:v>
                  </c:pt>
                  <c:pt idx="5">
                    <c:v>3.48735757506079</c:v>
                  </c:pt>
                  <c:pt idx="6">
                    <c:v>1.78804050293042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Sheet2!$C$1:$I$1</c:f>
              <c:strCache>
                <c:ptCount val="7"/>
                <c:pt idx="0">
                  <c:v>Basic</c:v>
                </c:pt>
                <c:pt idx="1">
                  <c:v>760s</c:v>
                </c:pt>
                <c:pt idx="2">
                  <c:v>1612s</c:v>
                </c:pt>
                <c:pt idx="3">
                  <c:v>2014s</c:v>
                </c:pt>
                <c:pt idx="4">
                  <c:v>2222s</c:v>
                </c:pt>
                <c:pt idx="5">
                  <c:v>2592s</c:v>
                </c:pt>
                <c:pt idx="6">
                  <c:v>3030s</c:v>
                </c:pt>
              </c:strCache>
            </c:strRef>
          </c:cat>
          <c:val>
            <c:numRef>
              <c:f>Sheet2!$C$5:$I$5</c:f>
              <c:numCache>
                <c:formatCode>General</c:formatCode>
                <c:ptCount val="7"/>
                <c:pt idx="0">
                  <c:v>0.854363940932616</c:v>
                </c:pt>
                <c:pt idx="1">
                  <c:v>6.3087777865125</c:v>
                </c:pt>
                <c:pt idx="2">
                  <c:v>7.29296026523051</c:v>
                </c:pt>
                <c:pt idx="3">
                  <c:v>0.00534752872147059</c:v>
                </c:pt>
                <c:pt idx="4">
                  <c:v>24.5395214165866</c:v>
                </c:pt>
                <c:pt idx="5">
                  <c:v>20.5105577943346</c:v>
                </c:pt>
                <c:pt idx="6">
                  <c:v>16.711095219057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34490127"/>
        <c:axId val="149165023"/>
      </c:barChart>
      <c:catAx>
        <c:axId val="203449012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49165023"/>
        <c:crosses val="autoZero"/>
        <c:auto val="1"/>
        <c:lblAlgn val="ctr"/>
        <c:lblOffset val="100"/>
        <c:noMultiLvlLbl val="0"/>
      </c:catAx>
      <c:valAx>
        <c:axId val="149165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20344901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9525</xdr:colOff>
      <xdr:row>11</xdr:row>
      <xdr:rowOff>123825</xdr:rowOff>
    </xdr:from>
    <xdr:to>
      <xdr:col>8</xdr:col>
      <xdr:colOff>466725</xdr:colOff>
      <xdr:row>26</xdr:row>
      <xdr:rowOff>152400</xdr:rowOff>
    </xdr:to>
    <xdr:graphicFrame>
      <xdr:nvGraphicFramePr>
        <xdr:cNvPr id="2" name="图表 1"/>
        <xdr:cNvGraphicFramePr/>
      </xdr:nvGraphicFramePr>
      <xdr:xfrm>
        <a:off x="1243965" y="2051685"/>
        <a:ext cx="4160520" cy="26574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6"/>
  <sheetViews>
    <sheetView tabSelected="1" topLeftCell="A79" workbookViewId="0">
      <selection activeCell="B41" sqref="B41:B64"/>
    </sheetView>
  </sheetViews>
  <sheetFormatPr defaultColWidth="9" defaultRowHeight="13.8" outlineLevelCol="2"/>
  <sheetData>
    <row r="1" spans="1:1">
      <c r="A1" s="5" t="s">
        <v>0</v>
      </c>
    </row>
    <row r="2" spans="1:2">
      <c r="A2" s="5" t="s">
        <v>1</v>
      </c>
      <c r="B2" s="5" t="s">
        <v>2</v>
      </c>
    </row>
    <row r="3" spans="1:2">
      <c r="A3" s="5" t="s">
        <v>3</v>
      </c>
      <c r="B3" s="5" t="s">
        <v>4</v>
      </c>
    </row>
    <row r="4" spans="1:2">
      <c r="A4" s="5" t="s">
        <v>5</v>
      </c>
      <c r="B4" s="5" t="s">
        <v>6</v>
      </c>
    </row>
    <row r="5" spans="1:2">
      <c r="A5" s="5" t="s">
        <v>7</v>
      </c>
      <c r="B5" s="5" t="s">
        <v>8</v>
      </c>
    </row>
    <row r="6" spans="1:2">
      <c r="A6" s="5" t="s">
        <v>3</v>
      </c>
      <c r="B6" s="5" t="s">
        <v>9</v>
      </c>
    </row>
    <row r="7" spans="1:2">
      <c r="A7" s="5" t="s">
        <v>10</v>
      </c>
      <c r="B7" s="5" t="s">
        <v>11</v>
      </c>
    </row>
    <row r="8" spans="1:2">
      <c r="A8" s="5" t="s">
        <v>3</v>
      </c>
      <c r="B8" s="5" t="s">
        <v>12</v>
      </c>
    </row>
    <row r="9" spans="1:2">
      <c r="A9" s="5" t="s">
        <v>3</v>
      </c>
      <c r="B9" s="5" t="s">
        <v>13</v>
      </c>
    </row>
    <row r="10" spans="1:2">
      <c r="A10" s="5" t="s">
        <v>3</v>
      </c>
      <c r="B10" s="5" t="s">
        <v>14</v>
      </c>
    </row>
    <row r="11" spans="1:2">
      <c r="A11" s="5" t="s">
        <v>3</v>
      </c>
      <c r="B11" s="5" t="s">
        <v>15</v>
      </c>
    </row>
    <row r="12" spans="1:2">
      <c r="A12" s="5" t="s">
        <v>3</v>
      </c>
      <c r="B12" s="5" t="s">
        <v>16</v>
      </c>
    </row>
    <row r="13" spans="1:2">
      <c r="A13" s="5" t="s">
        <v>3</v>
      </c>
      <c r="B13" s="5" t="s">
        <v>17</v>
      </c>
    </row>
    <row r="14" spans="1:2">
      <c r="A14" s="5" t="s">
        <v>3</v>
      </c>
      <c r="B14" s="5" t="s">
        <v>18</v>
      </c>
    </row>
    <row r="15" spans="1:2">
      <c r="A15" s="5" t="s">
        <v>3</v>
      </c>
      <c r="B15" s="5" t="s">
        <v>19</v>
      </c>
    </row>
    <row r="16" spans="1:2">
      <c r="A16" s="5" t="s">
        <v>3</v>
      </c>
      <c r="B16" s="5" t="s">
        <v>14</v>
      </c>
    </row>
    <row r="17" spans="1:2">
      <c r="A17" s="5" t="s">
        <v>3</v>
      </c>
      <c r="B17" s="5" t="s">
        <v>15</v>
      </c>
    </row>
    <row r="18" spans="1:2">
      <c r="A18" s="5" t="s">
        <v>3</v>
      </c>
      <c r="B18" s="5" t="s">
        <v>16</v>
      </c>
    </row>
    <row r="19" spans="1:2">
      <c r="A19" s="5" t="s">
        <v>3</v>
      </c>
      <c r="B19" s="5" t="s">
        <v>20</v>
      </c>
    </row>
    <row r="20" spans="1:2">
      <c r="A20" s="5" t="s">
        <v>3</v>
      </c>
      <c r="B20" s="5" t="s">
        <v>18</v>
      </c>
    </row>
    <row r="21" spans="1:2">
      <c r="A21" s="5" t="s">
        <v>21</v>
      </c>
      <c r="B21" s="5" t="s">
        <v>22</v>
      </c>
    </row>
    <row r="22" spans="1:2">
      <c r="A22" s="5" t="s">
        <v>23</v>
      </c>
      <c r="B22" s="5" t="s">
        <v>24</v>
      </c>
    </row>
    <row r="23" spans="1:2">
      <c r="A23" s="5" t="s">
        <v>3</v>
      </c>
      <c r="B23" s="5" t="s">
        <v>25</v>
      </c>
    </row>
    <row r="25" spans="1:1">
      <c r="A25" s="5" t="s">
        <v>26</v>
      </c>
    </row>
    <row r="26" spans="1:3">
      <c r="A26" s="5" t="s">
        <v>27</v>
      </c>
      <c r="B26" s="5" t="s">
        <v>28</v>
      </c>
      <c r="C26" s="5" t="s">
        <v>29</v>
      </c>
    </row>
    <row r="27" spans="1:3">
      <c r="A27" s="5" t="s">
        <v>30</v>
      </c>
      <c r="B27" s="5" t="s">
        <v>31</v>
      </c>
      <c r="C27" s="5" t="s">
        <v>32</v>
      </c>
    </row>
    <row r="29" spans="1:1">
      <c r="A29" s="5" t="s">
        <v>33</v>
      </c>
    </row>
    <row r="30" spans="1:2">
      <c r="A30" s="5" t="s">
        <v>34</v>
      </c>
      <c r="B30" s="5" t="s">
        <v>35</v>
      </c>
    </row>
    <row r="31" spans="1:2">
      <c r="A31" s="5" t="s">
        <v>36</v>
      </c>
      <c r="B31" s="5" t="s">
        <v>37</v>
      </c>
    </row>
    <row r="32" spans="1:2">
      <c r="A32" s="5" t="s">
        <v>38</v>
      </c>
      <c r="B32" s="5" t="s">
        <v>39</v>
      </c>
    </row>
    <row r="33" spans="1:2">
      <c r="A33" s="5" t="s">
        <v>40</v>
      </c>
      <c r="B33" s="5" t="s">
        <v>41</v>
      </c>
    </row>
    <row r="36" spans="1:1">
      <c r="A36" s="5" t="s">
        <v>42</v>
      </c>
    </row>
    <row r="38" spans="1:1">
      <c r="A38" s="5" t="s">
        <v>43</v>
      </c>
    </row>
    <row r="40" spans="1:2">
      <c r="A40" s="5" t="s">
        <v>44</v>
      </c>
      <c r="B40" s="5" t="s">
        <v>45</v>
      </c>
    </row>
    <row r="41" spans="1:2">
      <c r="A41" s="5" t="s">
        <v>46</v>
      </c>
      <c r="B41" s="5">
        <v>20184831</v>
      </c>
    </row>
    <row r="42" spans="1:2">
      <c r="A42" s="5" t="s">
        <v>47</v>
      </c>
      <c r="B42" s="5">
        <v>45261623</v>
      </c>
    </row>
    <row r="43" spans="1:2">
      <c r="A43" s="5" t="s">
        <v>48</v>
      </c>
      <c r="B43" s="5">
        <v>51534296</v>
      </c>
    </row>
    <row r="44" spans="1:2">
      <c r="A44" s="5" t="s">
        <v>49</v>
      </c>
      <c r="B44" s="5">
        <v>24358</v>
      </c>
    </row>
    <row r="45" spans="1:2">
      <c r="A45" s="5" t="s">
        <v>50</v>
      </c>
      <c r="B45" s="5">
        <v>2740659</v>
      </c>
    </row>
    <row r="46" spans="1:2">
      <c r="A46" s="5" t="s">
        <v>51</v>
      </c>
      <c r="B46" s="5">
        <v>13928336</v>
      </c>
    </row>
    <row r="47" spans="1:2">
      <c r="A47" s="5" t="s">
        <v>52</v>
      </c>
      <c r="B47" s="5">
        <v>535616</v>
      </c>
    </row>
    <row r="48" spans="1:2">
      <c r="A48" s="5" t="s">
        <v>53</v>
      </c>
      <c r="B48" s="5">
        <v>776</v>
      </c>
    </row>
    <row r="49" spans="1:2">
      <c r="A49" s="5" t="s">
        <v>54</v>
      </c>
      <c r="B49" s="5">
        <v>20583534</v>
      </c>
    </row>
    <row r="50" spans="1:2">
      <c r="A50" s="5" t="s">
        <v>55</v>
      </c>
      <c r="B50" s="5">
        <v>40371744</v>
      </c>
    </row>
    <row r="51" spans="1:2">
      <c r="A51" s="5" t="s">
        <v>56</v>
      </c>
      <c r="B51" s="5">
        <v>41217836</v>
      </c>
    </row>
    <row r="52" spans="1:2">
      <c r="A52" s="5" t="s">
        <v>57</v>
      </c>
      <c r="B52" s="5">
        <v>18071</v>
      </c>
    </row>
    <row r="53" spans="1:2">
      <c r="A53" s="5" t="s">
        <v>58</v>
      </c>
      <c r="B53" s="5">
        <v>3142718</v>
      </c>
    </row>
    <row r="54" spans="1:2">
      <c r="A54" s="5" t="s">
        <v>59</v>
      </c>
      <c r="B54" s="5">
        <v>11284887</v>
      </c>
    </row>
    <row r="55" spans="1:2">
      <c r="A55" s="5" t="s">
        <v>60</v>
      </c>
      <c r="B55" s="5">
        <v>408168</v>
      </c>
    </row>
    <row r="56" spans="1:2">
      <c r="A56" s="5" t="s">
        <v>61</v>
      </c>
      <c r="B56" s="5">
        <v>862</v>
      </c>
    </row>
    <row r="57" spans="1:2">
      <c r="A57" s="5" t="s">
        <v>62</v>
      </c>
      <c r="B57" s="5">
        <v>22587133</v>
      </c>
    </row>
    <row r="58" spans="1:2">
      <c r="A58" s="5" t="s">
        <v>63</v>
      </c>
      <c r="B58" s="5">
        <v>38291517</v>
      </c>
    </row>
    <row r="59" spans="1:2">
      <c r="A59" s="5" t="s">
        <v>64</v>
      </c>
      <c r="B59" s="5">
        <v>32338178</v>
      </c>
    </row>
    <row r="60" spans="1:2">
      <c r="A60" s="5" t="s">
        <v>65</v>
      </c>
      <c r="B60" s="5">
        <v>20093</v>
      </c>
    </row>
    <row r="61" spans="1:2">
      <c r="A61" s="5" t="s">
        <v>66</v>
      </c>
      <c r="B61" s="5">
        <v>2274811</v>
      </c>
    </row>
    <row r="62" spans="1:2">
      <c r="A62" s="5" t="s">
        <v>67</v>
      </c>
      <c r="B62" s="5">
        <v>10513648</v>
      </c>
    </row>
    <row r="63" spans="1:2">
      <c r="A63" s="5" t="s">
        <v>68</v>
      </c>
      <c r="B63" s="5">
        <v>559895</v>
      </c>
    </row>
    <row r="64" spans="1:2">
      <c r="A64" s="5" t="s">
        <v>69</v>
      </c>
      <c r="B64" s="5">
        <v>926</v>
      </c>
    </row>
    <row r="65" spans="1:2">
      <c r="A65" s="5" t="s">
        <v>70</v>
      </c>
      <c r="B65" s="5">
        <v>8807874</v>
      </c>
    </row>
    <row r="66" spans="1:2">
      <c r="A66" s="5" t="s">
        <v>71</v>
      </c>
      <c r="B66" s="5">
        <v>1232</v>
      </c>
    </row>
    <row r="67" spans="1:2">
      <c r="A67" s="5" t="s">
        <v>72</v>
      </c>
      <c r="B67" s="5">
        <v>14424059</v>
      </c>
    </row>
    <row r="68" spans="1:2">
      <c r="A68" s="5" t="s">
        <v>73</v>
      </c>
      <c r="B68" s="5">
        <v>5162</v>
      </c>
    </row>
    <row r="69" spans="1:2">
      <c r="A69" s="5" t="s">
        <v>74</v>
      </c>
      <c r="B69" s="5">
        <v>1057640</v>
      </c>
    </row>
    <row r="70" spans="1:2">
      <c r="A70" s="5" t="s">
        <v>75</v>
      </c>
      <c r="B70" s="5">
        <v>2043896</v>
      </c>
    </row>
    <row r="71" spans="1:2">
      <c r="A71" s="5" t="s">
        <v>76</v>
      </c>
      <c r="B71" s="5">
        <v>148416</v>
      </c>
    </row>
    <row r="72" spans="1:2">
      <c r="A72" s="5" t="s">
        <v>77</v>
      </c>
      <c r="B72" s="5">
        <v>598</v>
      </c>
    </row>
    <row r="73" spans="1:2">
      <c r="A73" s="5" t="s">
        <v>78</v>
      </c>
      <c r="B73" s="5">
        <v>8470885</v>
      </c>
    </row>
    <row r="74" spans="1:2">
      <c r="A74" s="5" t="s">
        <v>79</v>
      </c>
      <c r="B74" s="5">
        <v>1182</v>
      </c>
    </row>
    <row r="75" spans="1:2">
      <c r="A75" s="5" t="s">
        <v>80</v>
      </c>
      <c r="B75" s="5">
        <v>10215512</v>
      </c>
    </row>
    <row r="76" spans="1:2">
      <c r="A76" s="5" t="s">
        <v>81</v>
      </c>
      <c r="B76" s="5">
        <v>7013</v>
      </c>
    </row>
    <row r="77" spans="1:2">
      <c r="A77" s="5" t="s">
        <v>82</v>
      </c>
      <c r="B77" s="5">
        <v>1000652</v>
      </c>
    </row>
    <row r="78" spans="1:2">
      <c r="A78" s="5" t="s">
        <v>83</v>
      </c>
      <c r="B78" s="5">
        <v>2332391</v>
      </c>
    </row>
    <row r="79" spans="1:2">
      <c r="A79" s="5" t="s">
        <v>84</v>
      </c>
      <c r="B79" s="5">
        <v>156377</v>
      </c>
    </row>
    <row r="80" spans="1:2">
      <c r="A80" s="5" t="s">
        <v>85</v>
      </c>
      <c r="B80" s="5">
        <v>527</v>
      </c>
    </row>
    <row r="81" spans="1:2">
      <c r="A81" s="5" t="s">
        <v>86</v>
      </c>
      <c r="B81" s="5">
        <v>9079032</v>
      </c>
    </row>
    <row r="82" spans="1:2">
      <c r="A82" s="5" t="s">
        <v>87</v>
      </c>
      <c r="B82" s="5">
        <v>1467</v>
      </c>
    </row>
    <row r="83" spans="1:2">
      <c r="A83" s="5" t="s">
        <v>88</v>
      </c>
      <c r="B83" s="5">
        <v>10019791</v>
      </c>
    </row>
    <row r="84" spans="1:2">
      <c r="A84" s="5" t="s">
        <v>89</v>
      </c>
      <c r="B84" s="5">
        <v>5753</v>
      </c>
    </row>
    <row r="85" spans="1:2">
      <c r="A85" s="5" t="s">
        <v>90</v>
      </c>
      <c r="B85" s="5">
        <v>1550138</v>
      </c>
    </row>
    <row r="86" spans="1:2">
      <c r="A86" s="5" t="s">
        <v>91</v>
      </c>
      <c r="B86" s="5">
        <v>2062785</v>
      </c>
    </row>
    <row r="87" spans="1:2">
      <c r="A87" s="5" t="s">
        <v>92</v>
      </c>
      <c r="B87" s="5">
        <v>157316</v>
      </c>
    </row>
    <row r="88" spans="1:2">
      <c r="A88" s="5" t="s">
        <v>93</v>
      </c>
      <c r="B88" s="5">
        <v>527</v>
      </c>
    </row>
    <row r="89" spans="1:2">
      <c r="A89" s="5" t="s">
        <v>94</v>
      </c>
      <c r="B89" s="5">
        <v>3201451</v>
      </c>
    </row>
    <row r="90" spans="1:2">
      <c r="A90" s="5" t="s">
        <v>95</v>
      </c>
      <c r="B90" s="5">
        <v>1032</v>
      </c>
    </row>
    <row r="91" spans="1:2">
      <c r="A91" s="5" t="s">
        <v>96</v>
      </c>
      <c r="B91" s="5">
        <v>3852874</v>
      </c>
    </row>
    <row r="92" spans="1:2">
      <c r="A92" s="5" t="s">
        <v>97</v>
      </c>
      <c r="B92" s="5">
        <v>4386</v>
      </c>
    </row>
    <row r="93" spans="1:2">
      <c r="A93" s="5" t="s">
        <v>98</v>
      </c>
      <c r="B93" s="5">
        <v>856308</v>
      </c>
    </row>
    <row r="94" spans="1:2">
      <c r="A94" s="5" t="s">
        <v>99</v>
      </c>
      <c r="B94" s="5">
        <v>1146470</v>
      </c>
    </row>
    <row r="95" spans="1:2">
      <c r="A95" s="5" t="s">
        <v>100</v>
      </c>
      <c r="B95" s="5">
        <v>131122</v>
      </c>
    </row>
    <row r="96" spans="1:2">
      <c r="A96" s="5" t="s">
        <v>101</v>
      </c>
      <c r="B96" s="5">
        <v>0</v>
      </c>
    </row>
    <row r="97" spans="1:2">
      <c r="A97" s="5" t="s">
        <v>102</v>
      </c>
      <c r="B97" s="5">
        <v>5090544</v>
      </c>
    </row>
    <row r="98" spans="1:2">
      <c r="A98" s="5" t="s">
        <v>103</v>
      </c>
      <c r="B98" s="5">
        <v>1168</v>
      </c>
    </row>
    <row r="99" spans="1:2">
      <c r="A99" s="5" t="s">
        <v>104</v>
      </c>
      <c r="B99" s="5">
        <v>9683093</v>
      </c>
    </row>
    <row r="100" spans="1:2">
      <c r="A100" s="5" t="s">
        <v>105</v>
      </c>
      <c r="B100" s="5">
        <v>9035</v>
      </c>
    </row>
    <row r="101" spans="1:2">
      <c r="A101" s="5" t="s">
        <v>106</v>
      </c>
      <c r="B101" s="5">
        <v>1072970</v>
      </c>
    </row>
    <row r="102" spans="1:2">
      <c r="A102" s="5" t="s">
        <v>107</v>
      </c>
      <c r="B102" s="5">
        <v>1879716</v>
      </c>
    </row>
    <row r="103" spans="1:2">
      <c r="A103" s="5" t="s">
        <v>108</v>
      </c>
      <c r="B103" s="5">
        <v>177915</v>
      </c>
    </row>
    <row r="104" spans="1:2">
      <c r="A104" s="5" t="s">
        <v>109</v>
      </c>
      <c r="B104" s="5">
        <v>0</v>
      </c>
    </row>
    <row r="105" spans="1:2">
      <c r="A105" s="5" t="s">
        <v>110</v>
      </c>
      <c r="B105" s="5">
        <v>3331939</v>
      </c>
    </row>
    <row r="106" spans="1:2">
      <c r="A106" s="5" t="s">
        <v>111</v>
      </c>
      <c r="B106" s="5">
        <v>1075</v>
      </c>
    </row>
    <row r="107" spans="1:2">
      <c r="A107" s="5" t="s">
        <v>112</v>
      </c>
      <c r="B107" s="5">
        <v>6617185</v>
      </c>
    </row>
    <row r="108" spans="1:2">
      <c r="A108" s="5" t="s">
        <v>113</v>
      </c>
      <c r="B108" s="5">
        <v>5475</v>
      </c>
    </row>
    <row r="109" spans="1:2">
      <c r="A109" s="5" t="s">
        <v>114</v>
      </c>
      <c r="B109" s="5">
        <v>842460</v>
      </c>
    </row>
    <row r="110" spans="1:2">
      <c r="A110" s="5" t="s">
        <v>115</v>
      </c>
      <c r="B110" s="5">
        <v>1152735</v>
      </c>
    </row>
    <row r="111" spans="1:2">
      <c r="A111" s="5" t="s">
        <v>116</v>
      </c>
      <c r="B111" s="5">
        <v>122407</v>
      </c>
    </row>
    <row r="112" spans="1:2">
      <c r="A112" s="5" t="s">
        <v>117</v>
      </c>
      <c r="B112" s="5">
        <v>0</v>
      </c>
    </row>
    <row r="113" spans="1:2">
      <c r="A113" s="5" t="s">
        <v>118</v>
      </c>
      <c r="B113" s="5">
        <v>1021514</v>
      </c>
    </row>
    <row r="114" spans="1:2">
      <c r="A114" s="5" t="s">
        <v>119</v>
      </c>
      <c r="B114" s="5">
        <v>933</v>
      </c>
    </row>
    <row r="115" spans="1:2">
      <c r="A115" s="5" t="s">
        <v>120</v>
      </c>
      <c r="B115" s="5">
        <v>1899723</v>
      </c>
    </row>
    <row r="116" spans="1:2">
      <c r="A116" s="5" t="s">
        <v>121</v>
      </c>
      <c r="B116" s="5">
        <v>1559</v>
      </c>
    </row>
    <row r="117" spans="1:2">
      <c r="A117" s="5" t="s">
        <v>122</v>
      </c>
      <c r="B117" s="5">
        <v>450945</v>
      </c>
    </row>
    <row r="118" spans="1:2">
      <c r="A118" s="5" t="s">
        <v>123</v>
      </c>
      <c r="B118" s="5">
        <v>424224</v>
      </c>
    </row>
    <row r="119" spans="1:2">
      <c r="A119" s="5" t="s">
        <v>124</v>
      </c>
      <c r="B119" s="5">
        <v>58099</v>
      </c>
    </row>
    <row r="120" spans="1:2">
      <c r="A120" s="5" t="s">
        <v>125</v>
      </c>
      <c r="B120" s="5">
        <v>0</v>
      </c>
    </row>
    <row r="121" spans="1:2">
      <c r="A121" s="5" t="s">
        <v>126</v>
      </c>
      <c r="B121" s="5">
        <v>1073710</v>
      </c>
    </row>
    <row r="122" spans="1:2">
      <c r="A122" s="5" t="s">
        <v>127</v>
      </c>
      <c r="B122" s="5">
        <v>755</v>
      </c>
    </row>
    <row r="123" spans="1:2">
      <c r="A123" s="5" t="s">
        <v>128</v>
      </c>
      <c r="B123" s="5">
        <v>1467297</v>
      </c>
    </row>
    <row r="124" spans="1:2">
      <c r="A124" s="5" t="s">
        <v>129</v>
      </c>
      <c r="B124" s="5">
        <v>1267</v>
      </c>
    </row>
    <row r="125" spans="1:2">
      <c r="A125" s="5" t="s">
        <v>130</v>
      </c>
      <c r="B125" s="5">
        <v>525271</v>
      </c>
    </row>
    <row r="126" spans="1:2">
      <c r="A126" s="5" t="s">
        <v>131</v>
      </c>
      <c r="B126" s="5">
        <v>485392</v>
      </c>
    </row>
    <row r="127" spans="1:2">
      <c r="A127" s="5" t="s">
        <v>132</v>
      </c>
      <c r="B127" s="5">
        <v>63760</v>
      </c>
    </row>
    <row r="128" spans="1:2">
      <c r="A128" s="5" t="s">
        <v>133</v>
      </c>
      <c r="B128" s="5">
        <v>0</v>
      </c>
    </row>
    <row r="129" spans="1:2">
      <c r="A129" s="5" t="s">
        <v>134</v>
      </c>
      <c r="B129" s="5">
        <v>928484</v>
      </c>
    </row>
    <row r="130" spans="1:2">
      <c r="A130" s="5" t="s">
        <v>135</v>
      </c>
      <c r="B130" s="5">
        <v>598</v>
      </c>
    </row>
    <row r="131" spans="1:2">
      <c r="A131" s="5" t="s">
        <v>136</v>
      </c>
      <c r="B131" s="5">
        <v>2659854</v>
      </c>
    </row>
    <row r="132" spans="1:2">
      <c r="A132" s="5" t="s">
        <v>137</v>
      </c>
      <c r="B132" s="5">
        <v>1388</v>
      </c>
    </row>
    <row r="133" spans="1:2">
      <c r="A133" s="5" t="s">
        <v>138</v>
      </c>
      <c r="B133" s="5">
        <v>524858</v>
      </c>
    </row>
    <row r="134" spans="1:2">
      <c r="A134" s="5" t="s">
        <v>139</v>
      </c>
      <c r="B134" s="5">
        <v>618885</v>
      </c>
    </row>
    <row r="135" spans="1:2">
      <c r="A135" s="5" t="s">
        <v>140</v>
      </c>
      <c r="B135" s="5">
        <v>32339</v>
      </c>
    </row>
    <row r="136" spans="1:2">
      <c r="A136" s="5" t="s">
        <v>141</v>
      </c>
      <c r="B136" s="5">
        <v>0</v>
      </c>
    </row>
    <row r="138" spans="1:1">
      <c r="A138" s="5" t="s">
        <v>142</v>
      </c>
    </row>
    <row r="140" spans="1:2">
      <c r="A140" s="5" t="s">
        <v>44</v>
      </c>
      <c r="B140" s="5" t="s">
        <v>45</v>
      </c>
    </row>
    <row r="141" spans="1:2">
      <c r="A141" s="5" t="s">
        <v>46</v>
      </c>
      <c r="B141" s="5">
        <v>225113</v>
      </c>
    </row>
    <row r="142" spans="1:2">
      <c r="A142" s="5" t="s">
        <v>47</v>
      </c>
      <c r="B142" s="5">
        <v>332447</v>
      </c>
    </row>
    <row r="143" spans="1:2">
      <c r="A143" s="5" t="s">
        <v>48</v>
      </c>
      <c r="B143" s="5">
        <v>376086</v>
      </c>
    </row>
    <row r="144" spans="1:2">
      <c r="A144" s="5" t="s">
        <v>49</v>
      </c>
      <c r="B144" s="5">
        <v>356178</v>
      </c>
    </row>
    <row r="145" spans="1:2">
      <c r="A145" s="5" t="s">
        <v>50</v>
      </c>
      <c r="B145" s="5">
        <v>397225</v>
      </c>
    </row>
    <row r="146" spans="1:2">
      <c r="A146" s="5" t="s">
        <v>51</v>
      </c>
      <c r="B146" s="5">
        <v>1282882</v>
      </c>
    </row>
    <row r="147" spans="1:2">
      <c r="A147" s="5" t="s">
        <v>52</v>
      </c>
      <c r="B147" s="5">
        <v>717888</v>
      </c>
    </row>
    <row r="148" spans="1:2">
      <c r="A148" s="5" t="s">
        <v>53</v>
      </c>
      <c r="B148" s="5">
        <v>3083</v>
      </c>
    </row>
    <row r="149" spans="1:2">
      <c r="A149" s="5" t="s">
        <v>54</v>
      </c>
      <c r="B149" s="5">
        <v>258648</v>
      </c>
    </row>
    <row r="150" spans="1:2">
      <c r="A150" s="5" t="s">
        <v>55</v>
      </c>
      <c r="B150" s="5">
        <v>319716</v>
      </c>
    </row>
    <row r="151" spans="1:2">
      <c r="A151" s="5" t="s">
        <v>56</v>
      </c>
      <c r="B151" s="5">
        <v>363348</v>
      </c>
    </row>
    <row r="152" spans="1:2">
      <c r="A152" s="5" t="s">
        <v>57</v>
      </c>
      <c r="B152" s="5">
        <v>291628</v>
      </c>
    </row>
    <row r="153" spans="1:2">
      <c r="A153" s="5" t="s">
        <v>58</v>
      </c>
      <c r="B153" s="5">
        <v>518977</v>
      </c>
    </row>
    <row r="154" spans="1:2">
      <c r="A154" s="5" t="s">
        <v>59</v>
      </c>
      <c r="B154" s="5">
        <v>1008598</v>
      </c>
    </row>
    <row r="155" spans="1:2">
      <c r="A155" s="5" t="s">
        <v>60</v>
      </c>
      <c r="B155" s="5">
        <v>827956</v>
      </c>
    </row>
    <row r="156" spans="1:2">
      <c r="A156" s="5" t="s">
        <v>61</v>
      </c>
      <c r="B156" s="5">
        <v>1887</v>
      </c>
    </row>
    <row r="157" spans="1:2">
      <c r="A157" s="5" t="s">
        <v>62</v>
      </c>
      <c r="B157" s="5">
        <v>268089</v>
      </c>
    </row>
    <row r="158" spans="1:2">
      <c r="A158" s="5" t="s">
        <v>63</v>
      </c>
      <c r="B158" s="5">
        <v>331714</v>
      </c>
    </row>
    <row r="159" spans="1:2">
      <c r="A159" s="5" t="s">
        <v>64</v>
      </c>
      <c r="B159" s="5">
        <v>277466</v>
      </c>
    </row>
    <row r="160" spans="1:2">
      <c r="A160" s="5" t="s">
        <v>65</v>
      </c>
      <c r="B160" s="5">
        <v>244615</v>
      </c>
    </row>
    <row r="161" spans="1:2">
      <c r="A161" s="5" t="s">
        <v>66</v>
      </c>
      <c r="B161" s="5">
        <v>402615</v>
      </c>
    </row>
    <row r="162" spans="1:2">
      <c r="A162" s="5" t="s">
        <v>67</v>
      </c>
      <c r="B162" s="5">
        <v>1086840</v>
      </c>
    </row>
    <row r="163" spans="1:2">
      <c r="A163" s="5" t="s">
        <v>68</v>
      </c>
      <c r="B163" s="5">
        <v>926654</v>
      </c>
    </row>
    <row r="164" spans="1:2">
      <c r="A164" s="5" t="s">
        <v>69</v>
      </c>
      <c r="B164" s="5">
        <v>1930</v>
      </c>
    </row>
    <row r="165" spans="1:2">
      <c r="A165" s="5" t="s">
        <v>70</v>
      </c>
      <c r="B165" s="5">
        <v>157708</v>
      </c>
    </row>
    <row r="166" spans="1:2">
      <c r="A166" s="5" t="s">
        <v>71</v>
      </c>
      <c r="B166" s="5">
        <v>258385</v>
      </c>
    </row>
    <row r="167" spans="1:2">
      <c r="A167" s="5" t="s">
        <v>72</v>
      </c>
      <c r="B167" s="5">
        <v>144315</v>
      </c>
    </row>
    <row r="168" spans="1:2">
      <c r="A168" s="5" t="s">
        <v>73</v>
      </c>
      <c r="B168" s="5">
        <v>153586</v>
      </c>
    </row>
    <row r="169" spans="1:2">
      <c r="A169" s="5" t="s">
        <v>74</v>
      </c>
      <c r="B169" s="5">
        <v>151328</v>
      </c>
    </row>
    <row r="170" spans="1:2">
      <c r="A170" s="5" t="s">
        <v>75</v>
      </c>
      <c r="B170" s="5">
        <v>239268</v>
      </c>
    </row>
    <row r="171" spans="1:2">
      <c r="A171" s="5" t="s">
        <v>76</v>
      </c>
      <c r="B171" s="5">
        <v>232767</v>
      </c>
    </row>
    <row r="172" spans="1:2">
      <c r="A172" s="5" t="s">
        <v>77</v>
      </c>
      <c r="B172" s="5">
        <v>2243</v>
      </c>
    </row>
    <row r="173" spans="1:2">
      <c r="A173" s="5" t="s">
        <v>78</v>
      </c>
      <c r="B173" s="5">
        <v>135387</v>
      </c>
    </row>
    <row r="174" spans="1:2">
      <c r="A174" s="5" t="s">
        <v>79</v>
      </c>
      <c r="B174" s="5">
        <v>303106</v>
      </c>
    </row>
    <row r="175" spans="1:2">
      <c r="A175" s="5" t="s">
        <v>80</v>
      </c>
      <c r="B175" s="5">
        <v>149278</v>
      </c>
    </row>
    <row r="176" spans="1:2">
      <c r="A176" s="5" t="s">
        <v>81</v>
      </c>
      <c r="B176" s="5">
        <v>186637</v>
      </c>
    </row>
    <row r="177" spans="1:2">
      <c r="A177" s="5" t="s">
        <v>82</v>
      </c>
      <c r="B177" s="5">
        <v>116327</v>
      </c>
    </row>
    <row r="178" spans="1:2">
      <c r="A178" s="5" t="s">
        <v>83</v>
      </c>
      <c r="B178" s="5">
        <v>188288</v>
      </c>
    </row>
    <row r="179" spans="1:2">
      <c r="A179" s="5" t="s">
        <v>84</v>
      </c>
      <c r="B179" s="5">
        <v>231635</v>
      </c>
    </row>
    <row r="180" spans="1:2">
      <c r="A180" s="5" t="s">
        <v>85</v>
      </c>
      <c r="B180" s="5">
        <v>1531</v>
      </c>
    </row>
    <row r="181" spans="1:2">
      <c r="A181" s="5" t="s">
        <v>86</v>
      </c>
      <c r="B181" s="5">
        <v>163233</v>
      </c>
    </row>
    <row r="182" spans="1:2">
      <c r="A182" s="5" t="s">
        <v>87</v>
      </c>
      <c r="B182" s="5">
        <v>268161</v>
      </c>
    </row>
    <row r="183" spans="1:2">
      <c r="A183" s="5" t="s">
        <v>88</v>
      </c>
      <c r="B183" s="5">
        <v>147448</v>
      </c>
    </row>
    <row r="184" spans="1:2">
      <c r="A184" s="5" t="s">
        <v>89</v>
      </c>
      <c r="B184" s="5">
        <v>120805</v>
      </c>
    </row>
    <row r="185" spans="1:2">
      <c r="A185" s="5" t="s">
        <v>90</v>
      </c>
      <c r="B185" s="5">
        <v>171920</v>
      </c>
    </row>
    <row r="186" spans="1:2">
      <c r="A186" s="5" t="s">
        <v>91</v>
      </c>
      <c r="B186" s="5">
        <v>185412</v>
      </c>
    </row>
    <row r="187" spans="1:2">
      <c r="A187" s="5" t="s">
        <v>92</v>
      </c>
      <c r="B187" s="5">
        <v>225376</v>
      </c>
    </row>
    <row r="188" spans="1:2">
      <c r="A188" s="5" t="s">
        <v>93</v>
      </c>
      <c r="B188" s="5">
        <v>1289</v>
      </c>
    </row>
    <row r="189" spans="1:2">
      <c r="A189" s="5" t="s">
        <v>94</v>
      </c>
      <c r="B189" s="5">
        <v>114319</v>
      </c>
    </row>
    <row r="190" spans="1:2">
      <c r="A190" s="5" t="s">
        <v>95</v>
      </c>
      <c r="B190" s="5">
        <v>225661</v>
      </c>
    </row>
    <row r="191" spans="1:2">
      <c r="A191" s="5" t="s">
        <v>96</v>
      </c>
      <c r="B191" s="5">
        <v>83959</v>
      </c>
    </row>
    <row r="192" spans="1:2">
      <c r="A192" s="5" t="s">
        <v>97</v>
      </c>
      <c r="B192" s="5">
        <v>247477</v>
      </c>
    </row>
    <row r="193" spans="1:2">
      <c r="A193" s="5" t="s">
        <v>98</v>
      </c>
      <c r="B193" s="5">
        <v>103859</v>
      </c>
    </row>
    <row r="194" spans="1:2">
      <c r="A194" s="5" t="s">
        <v>99</v>
      </c>
      <c r="B194" s="5">
        <v>108986</v>
      </c>
    </row>
    <row r="195" spans="1:2">
      <c r="A195" s="5" t="s">
        <v>100</v>
      </c>
      <c r="B195" s="5">
        <v>190944</v>
      </c>
    </row>
    <row r="196" spans="1:2">
      <c r="A196" s="5" t="s">
        <v>101</v>
      </c>
      <c r="B196" s="5">
        <v>0</v>
      </c>
    </row>
    <row r="197" spans="1:2">
      <c r="A197" s="5" t="s">
        <v>102</v>
      </c>
      <c r="B197" s="5">
        <v>135202</v>
      </c>
    </row>
    <row r="198" spans="1:2">
      <c r="A198" s="5" t="s">
        <v>103</v>
      </c>
      <c r="B198" s="5">
        <v>245704</v>
      </c>
    </row>
    <row r="199" spans="1:2">
      <c r="A199" s="5" t="s">
        <v>104</v>
      </c>
      <c r="B199" s="5">
        <v>151677</v>
      </c>
    </row>
    <row r="200" spans="1:2">
      <c r="A200" s="5" t="s">
        <v>105</v>
      </c>
      <c r="B200" s="5">
        <v>345441</v>
      </c>
    </row>
    <row r="201" spans="1:2">
      <c r="A201" s="5" t="s">
        <v>106</v>
      </c>
      <c r="B201" s="5">
        <v>100079</v>
      </c>
    </row>
    <row r="202" spans="1:2">
      <c r="A202" s="5" t="s">
        <v>107</v>
      </c>
      <c r="B202" s="5">
        <v>158192</v>
      </c>
    </row>
    <row r="203" spans="1:2">
      <c r="A203" s="5" t="s">
        <v>108</v>
      </c>
      <c r="B203" s="5">
        <v>230218</v>
      </c>
    </row>
    <row r="204" spans="1:2">
      <c r="A204" s="5" t="s">
        <v>109</v>
      </c>
      <c r="B204" s="5">
        <v>0</v>
      </c>
    </row>
    <row r="205" spans="1:2">
      <c r="A205" s="5" t="s">
        <v>110</v>
      </c>
      <c r="B205" s="5">
        <v>125006</v>
      </c>
    </row>
    <row r="206" spans="1:2">
      <c r="A206" s="5" t="s">
        <v>111</v>
      </c>
      <c r="B206" s="5">
        <v>228872</v>
      </c>
    </row>
    <row r="207" spans="1:2">
      <c r="A207" s="5" t="s">
        <v>112</v>
      </c>
      <c r="B207" s="5">
        <v>148865</v>
      </c>
    </row>
    <row r="208" spans="1:2">
      <c r="A208" s="5" t="s">
        <v>113</v>
      </c>
      <c r="B208" s="5">
        <v>362258</v>
      </c>
    </row>
    <row r="209" spans="1:2">
      <c r="A209" s="5" t="s">
        <v>114</v>
      </c>
      <c r="B209" s="5">
        <v>105768</v>
      </c>
    </row>
    <row r="210" spans="1:2">
      <c r="A210" s="5" t="s">
        <v>115</v>
      </c>
      <c r="B210" s="5">
        <v>137160</v>
      </c>
    </row>
    <row r="211" spans="1:2">
      <c r="A211" s="5" t="s">
        <v>116</v>
      </c>
      <c r="B211" s="5">
        <v>157879</v>
      </c>
    </row>
    <row r="212" spans="1:2">
      <c r="A212" s="5" t="s">
        <v>117</v>
      </c>
      <c r="B212" s="5">
        <v>0</v>
      </c>
    </row>
    <row r="213" spans="1:2">
      <c r="A213" s="5" t="s">
        <v>118</v>
      </c>
      <c r="B213" s="5">
        <v>68786</v>
      </c>
    </row>
    <row r="214" spans="1:2">
      <c r="A214" s="5" t="s">
        <v>119</v>
      </c>
      <c r="B214" s="5">
        <v>160364</v>
      </c>
    </row>
    <row r="215" spans="1:2">
      <c r="A215" s="5" t="s">
        <v>120</v>
      </c>
      <c r="B215" s="5">
        <v>62720</v>
      </c>
    </row>
    <row r="216" spans="1:2">
      <c r="A216" s="5" t="s">
        <v>121</v>
      </c>
      <c r="B216" s="5">
        <v>116063</v>
      </c>
    </row>
    <row r="217" spans="1:2">
      <c r="A217" s="5" t="s">
        <v>122</v>
      </c>
      <c r="B217" s="5">
        <v>75166</v>
      </c>
    </row>
    <row r="218" spans="1:2">
      <c r="A218" s="5" t="s">
        <v>123</v>
      </c>
      <c r="B218" s="5">
        <v>63432</v>
      </c>
    </row>
    <row r="219" spans="1:2">
      <c r="A219" s="5" t="s">
        <v>124</v>
      </c>
      <c r="B219" s="5">
        <v>73720</v>
      </c>
    </row>
    <row r="220" spans="1:2">
      <c r="A220" s="5" t="s">
        <v>125</v>
      </c>
      <c r="B220" s="5">
        <v>0</v>
      </c>
    </row>
    <row r="221" spans="1:2">
      <c r="A221" s="5" t="s">
        <v>126</v>
      </c>
      <c r="B221" s="5">
        <v>56120</v>
      </c>
    </row>
    <row r="222" spans="1:2">
      <c r="A222" s="5" t="s">
        <v>127</v>
      </c>
      <c r="B222" s="5">
        <v>99381</v>
      </c>
    </row>
    <row r="223" spans="1:2">
      <c r="A223" s="5" t="s">
        <v>128</v>
      </c>
      <c r="B223" s="5">
        <v>74817</v>
      </c>
    </row>
    <row r="224" spans="1:2">
      <c r="A224" s="5" t="s">
        <v>129</v>
      </c>
      <c r="B224" s="5">
        <v>125476</v>
      </c>
    </row>
    <row r="225" spans="1:2">
      <c r="A225" s="5" t="s">
        <v>130</v>
      </c>
      <c r="B225" s="5">
        <v>57067</v>
      </c>
    </row>
    <row r="226" spans="1:2">
      <c r="A226" s="5" t="s">
        <v>131</v>
      </c>
      <c r="B226" s="5">
        <v>80641</v>
      </c>
    </row>
    <row r="227" spans="1:2">
      <c r="A227" s="5" t="s">
        <v>132</v>
      </c>
      <c r="B227" s="5">
        <v>71100</v>
      </c>
    </row>
    <row r="228" spans="1:2">
      <c r="A228" s="5" t="s">
        <v>133</v>
      </c>
      <c r="B228" s="5">
        <v>0</v>
      </c>
    </row>
    <row r="229" spans="1:2">
      <c r="A229" s="5" t="s">
        <v>134</v>
      </c>
      <c r="B229" s="5">
        <v>57366</v>
      </c>
    </row>
    <row r="230" spans="1:2">
      <c r="A230" s="5" t="s">
        <v>135</v>
      </c>
      <c r="B230" s="5">
        <v>114454</v>
      </c>
    </row>
    <row r="231" spans="1:2">
      <c r="A231" s="5" t="s">
        <v>136</v>
      </c>
      <c r="B231" s="5">
        <v>112019</v>
      </c>
    </row>
    <row r="232" spans="1:2">
      <c r="A232" s="5" t="s">
        <v>137</v>
      </c>
      <c r="B232" s="5">
        <v>164472</v>
      </c>
    </row>
    <row r="233" spans="1:2">
      <c r="A233" s="5" t="s">
        <v>138</v>
      </c>
      <c r="B233" s="5">
        <v>78270</v>
      </c>
    </row>
    <row r="234" spans="1:2">
      <c r="A234" s="5" t="s">
        <v>139</v>
      </c>
      <c r="B234" s="5">
        <v>99082</v>
      </c>
    </row>
    <row r="235" spans="1:2">
      <c r="A235" s="5" t="s">
        <v>140</v>
      </c>
      <c r="B235" s="5">
        <v>35244</v>
      </c>
    </row>
    <row r="236" spans="1:2">
      <c r="A236" s="5" t="s">
        <v>141</v>
      </c>
      <c r="B236" s="5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9"/>
  <sheetViews>
    <sheetView topLeftCell="A37" workbookViewId="0">
      <selection activeCell="W72" sqref="W72"/>
    </sheetView>
  </sheetViews>
  <sheetFormatPr defaultColWidth="9" defaultRowHeight="13.8"/>
  <cols>
    <col min="4" max="4" width="18.6296296296296" customWidth="1"/>
    <col min="5" max="5" width="17.3796296296296" customWidth="1"/>
    <col min="6" max="6" width="11.1296296296296" customWidth="1"/>
    <col min="8" max="8" width="12.6296296296296"/>
    <col min="11" max="11" width="12.6296296296296"/>
    <col min="13" max="13" width="17.3796296296296" customWidth="1"/>
    <col min="14" max="14" width="12.6296296296296"/>
    <col min="17" max="17" width="9.5" customWidth="1"/>
  </cols>
  <sheetData>
    <row r="1" ht="14.55" spans="1:1">
      <c r="A1" s="2" t="s">
        <v>43</v>
      </c>
    </row>
    <row r="2" spans="4:17">
      <c r="D2" s="3" t="s">
        <v>143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8"/>
    </row>
    <row r="3" spans="1:17">
      <c r="A3" s="5" t="s">
        <v>44</v>
      </c>
      <c r="B3" s="5" t="s">
        <v>45</v>
      </c>
      <c r="D3" s="6"/>
      <c r="E3" s="7"/>
      <c r="F3" s="8" t="s">
        <v>144</v>
      </c>
      <c r="G3" s="8"/>
      <c r="H3" s="8"/>
      <c r="I3" s="8" t="s">
        <v>145</v>
      </c>
      <c r="J3" s="8"/>
      <c r="K3" s="8"/>
      <c r="L3" s="8" t="s">
        <v>146</v>
      </c>
      <c r="M3" s="8"/>
      <c r="N3" s="8"/>
      <c r="O3" s="8" t="s">
        <v>147</v>
      </c>
      <c r="P3" s="8"/>
      <c r="Q3" s="39"/>
    </row>
    <row r="4" spans="1:17">
      <c r="A4" s="5" t="s">
        <v>46</v>
      </c>
      <c r="B4" s="5">
        <v>20184831</v>
      </c>
      <c r="D4" s="9" t="s">
        <v>43</v>
      </c>
      <c r="E4" s="10"/>
      <c r="F4" s="7">
        <v>1</v>
      </c>
      <c r="G4" s="7">
        <v>2</v>
      </c>
      <c r="H4" s="7">
        <v>3</v>
      </c>
      <c r="I4" s="7">
        <v>4</v>
      </c>
      <c r="J4" s="7">
        <v>5</v>
      </c>
      <c r="K4" s="7">
        <v>6</v>
      </c>
      <c r="L4" s="7">
        <v>7</v>
      </c>
      <c r="M4" s="7">
        <v>8</v>
      </c>
      <c r="N4" s="7">
        <v>9</v>
      </c>
      <c r="O4" s="7">
        <v>10</v>
      </c>
      <c r="P4" s="7">
        <v>11</v>
      </c>
      <c r="Q4" s="40">
        <v>12</v>
      </c>
    </row>
    <row r="5" spans="1:17">
      <c r="A5" s="5" t="s">
        <v>47</v>
      </c>
      <c r="B5" s="5">
        <v>45261623</v>
      </c>
      <c r="D5" s="11" t="s">
        <v>148</v>
      </c>
      <c r="E5" s="12" t="s">
        <v>149</v>
      </c>
      <c r="F5" s="13">
        <v>20184831</v>
      </c>
      <c r="G5" s="13">
        <v>20583534</v>
      </c>
      <c r="H5" s="13">
        <v>22587133</v>
      </c>
      <c r="I5" s="13">
        <v>8807874</v>
      </c>
      <c r="J5" s="13">
        <v>8470885</v>
      </c>
      <c r="K5" s="13">
        <v>9079032</v>
      </c>
      <c r="L5" s="13">
        <v>3201451</v>
      </c>
      <c r="M5" s="13">
        <v>5090544</v>
      </c>
      <c r="N5" s="13">
        <v>3331939</v>
      </c>
      <c r="O5" s="13">
        <v>1021514</v>
      </c>
      <c r="P5" s="13">
        <v>1073710</v>
      </c>
      <c r="Q5" s="41">
        <v>928484</v>
      </c>
    </row>
    <row r="6" spans="1:17">
      <c r="A6" s="5" t="s">
        <v>48</v>
      </c>
      <c r="B6" s="5">
        <v>51534296</v>
      </c>
      <c r="D6" s="11" t="s">
        <v>150</v>
      </c>
      <c r="E6" s="12" t="s">
        <v>151</v>
      </c>
      <c r="F6" s="13">
        <v>45261623</v>
      </c>
      <c r="G6" s="13">
        <v>40371744</v>
      </c>
      <c r="H6" s="13">
        <v>38291517</v>
      </c>
      <c r="I6" s="13">
        <v>1232</v>
      </c>
      <c r="J6" s="13">
        <v>1182</v>
      </c>
      <c r="K6" s="13">
        <v>1467</v>
      </c>
      <c r="L6" s="13">
        <v>1032</v>
      </c>
      <c r="M6" s="13">
        <v>1168</v>
      </c>
      <c r="N6" s="13">
        <v>1075</v>
      </c>
      <c r="O6" s="13">
        <v>933</v>
      </c>
      <c r="P6" s="13">
        <v>755</v>
      </c>
      <c r="Q6" s="41">
        <v>598</v>
      </c>
    </row>
    <row r="7" spans="1:17">
      <c r="A7" s="5" t="s">
        <v>49</v>
      </c>
      <c r="B7" s="5">
        <v>24358</v>
      </c>
      <c r="D7" s="11" t="s">
        <v>152</v>
      </c>
      <c r="E7" s="12" t="s">
        <v>153</v>
      </c>
      <c r="F7" s="13">
        <v>51534296</v>
      </c>
      <c r="G7" s="13">
        <v>41217836</v>
      </c>
      <c r="H7" s="13">
        <v>32338178</v>
      </c>
      <c r="I7" s="13">
        <v>14424059</v>
      </c>
      <c r="J7" s="13">
        <v>10215512</v>
      </c>
      <c r="K7" s="13">
        <v>10019791</v>
      </c>
      <c r="L7" s="13">
        <v>3852874</v>
      </c>
      <c r="M7" s="13">
        <v>9683093</v>
      </c>
      <c r="N7" s="13">
        <v>6617185</v>
      </c>
      <c r="O7" s="13">
        <v>1899723</v>
      </c>
      <c r="P7" s="13">
        <v>1467297</v>
      </c>
      <c r="Q7" s="41">
        <v>2659854</v>
      </c>
    </row>
    <row r="8" spans="1:17">
      <c r="A8" s="5" t="s">
        <v>50</v>
      </c>
      <c r="B8" s="5">
        <v>2740659</v>
      </c>
      <c r="D8" s="11" t="s">
        <v>154</v>
      </c>
      <c r="E8" s="12" t="s">
        <v>155</v>
      </c>
      <c r="F8" s="13">
        <v>24358</v>
      </c>
      <c r="G8" s="13">
        <v>18071</v>
      </c>
      <c r="H8" s="13">
        <v>20093</v>
      </c>
      <c r="I8" s="13">
        <v>5162</v>
      </c>
      <c r="J8" s="13">
        <v>7013</v>
      </c>
      <c r="K8" s="13">
        <v>5753</v>
      </c>
      <c r="L8" s="13">
        <v>4386</v>
      </c>
      <c r="M8" s="13">
        <v>9035</v>
      </c>
      <c r="N8" s="13">
        <v>5475</v>
      </c>
      <c r="O8" s="13">
        <v>1559</v>
      </c>
      <c r="P8" s="13">
        <v>1267</v>
      </c>
      <c r="Q8" s="41">
        <v>1388</v>
      </c>
    </row>
    <row r="9" spans="1:17">
      <c r="A9" s="5" t="s">
        <v>51</v>
      </c>
      <c r="B9" s="5">
        <v>13928336</v>
      </c>
      <c r="D9" s="11" t="s">
        <v>156</v>
      </c>
      <c r="E9" s="12" t="s">
        <v>157</v>
      </c>
      <c r="F9" s="13">
        <v>2740659</v>
      </c>
      <c r="G9" s="13">
        <v>3142718</v>
      </c>
      <c r="H9" s="13">
        <v>2274811</v>
      </c>
      <c r="I9" s="13">
        <v>1057640</v>
      </c>
      <c r="J9" s="13">
        <v>1000652</v>
      </c>
      <c r="K9" s="13">
        <v>1550138</v>
      </c>
      <c r="L9" s="13">
        <v>856308</v>
      </c>
      <c r="M9" s="13">
        <v>1072970</v>
      </c>
      <c r="N9" s="13">
        <v>842460</v>
      </c>
      <c r="O9" s="13">
        <v>450945</v>
      </c>
      <c r="P9" s="13">
        <v>525271</v>
      </c>
      <c r="Q9" s="41">
        <v>524858</v>
      </c>
    </row>
    <row r="10" spans="1:17">
      <c r="A10" s="5" t="s">
        <v>52</v>
      </c>
      <c r="B10" s="5">
        <v>535616</v>
      </c>
      <c r="D10" s="11" t="s">
        <v>158</v>
      </c>
      <c r="E10" s="12" t="s">
        <v>159</v>
      </c>
      <c r="F10" s="13">
        <v>13928336</v>
      </c>
      <c r="G10" s="13">
        <v>11284887</v>
      </c>
      <c r="H10" s="13">
        <v>10513648</v>
      </c>
      <c r="I10" s="13">
        <v>2043896</v>
      </c>
      <c r="J10" s="13">
        <v>2332391</v>
      </c>
      <c r="K10" s="13">
        <v>2062785</v>
      </c>
      <c r="L10" s="13">
        <v>1146470</v>
      </c>
      <c r="M10" s="13">
        <v>1879716</v>
      </c>
      <c r="N10" s="13">
        <v>1152735</v>
      </c>
      <c r="O10" s="13">
        <v>424224</v>
      </c>
      <c r="P10" s="13">
        <v>485392</v>
      </c>
      <c r="Q10" s="41">
        <v>618885</v>
      </c>
    </row>
    <row r="11" spans="1:17">
      <c r="A11" s="5" t="s">
        <v>53</v>
      </c>
      <c r="B11" s="5">
        <v>776</v>
      </c>
      <c r="D11" s="11" t="s">
        <v>160</v>
      </c>
      <c r="E11" s="12" t="s">
        <v>161</v>
      </c>
      <c r="F11" s="13">
        <v>535616</v>
      </c>
      <c r="G11" s="13">
        <v>408168</v>
      </c>
      <c r="H11" s="13">
        <v>559895</v>
      </c>
      <c r="I11" s="13">
        <v>148416</v>
      </c>
      <c r="J11" s="13">
        <v>156377</v>
      </c>
      <c r="K11" s="13">
        <v>157316</v>
      </c>
      <c r="L11" s="13">
        <v>131122</v>
      </c>
      <c r="M11" s="13">
        <v>177915</v>
      </c>
      <c r="N11" s="13">
        <v>122407</v>
      </c>
      <c r="O11" s="13">
        <v>58099</v>
      </c>
      <c r="P11" s="13">
        <v>63760</v>
      </c>
      <c r="Q11" s="41">
        <v>32339</v>
      </c>
    </row>
    <row r="12" spans="1:17">
      <c r="A12" s="5" t="s">
        <v>54</v>
      </c>
      <c r="B12" s="5">
        <v>20583534</v>
      </c>
      <c r="D12" s="11" t="s">
        <v>162</v>
      </c>
      <c r="E12" s="14" t="s">
        <v>163</v>
      </c>
      <c r="F12" s="13">
        <v>776</v>
      </c>
      <c r="G12" s="13">
        <v>862</v>
      </c>
      <c r="H12" s="13">
        <v>926</v>
      </c>
      <c r="I12" s="13">
        <v>598</v>
      </c>
      <c r="J12" s="13">
        <v>527</v>
      </c>
      <c r="K12" s="13">
        <v>527</v>
      </c>
      <c r="L12" s="33">
        <f>AVERAGE(F12:K12)</f>
        <v>702.666666666667</v>
      </c>
      <c r="M12" s="13">
        <v>0</v>
      </c>
      <c r="N12" s="13">
        <v>0</v>
      </c>
      <c r="O12" s="13">
        <v>0</v>
      </c>
      <c r="P12" s="13">
        <v>0</v>
      </c>
      <c r="Q12" s="41">
        <v>0</v>
      </c>
    </row>
    <row r="13" spans="1:17">
      <c r="A13" s="5" t="s">
        <v>55</v>
      </c>
      <c r="B13" s="5">
        <v>40371744</v>
      </c>
      <c r="D13" s="9" t="s">
        <v>142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40"/>
    </row>
    <row r="14" spans="1:17">
      <c r="A14" s="5" t="s">
        <v>56</v>
      </c>
      <c r="B14" s="5">
        <v>41217836</v>
      </c>
      <c r="D14" s="11" t="s">
        <v>148</v>
      </c>
      <c r="E14" s="12" t="s">
        <v>149</v>
      </c>
      <c r="F14" s="13">
        <v>225113</v>
      </c>
      <c r="G14" s="13">
        <v>258648</v>
      </c>
      <c r="H14" s="13">
        <v>268089</v>
      </c>
      <c r="I14" s="13">
        <v>157708</v>
      </c>
      <c r="J14" s="13">
        <v>135387</v>
      </c>
      <c r="K14" s="13">
        <v>163233</v>
      </c>
      <c r="L14" s="13">
        <v>114319</v>
      </c>
      <c r="M14" s="13">
        <v>135202</v>
      </c>
      <c r="N14" s="13">
        <v>125006</v>
      </c>
      <c r="O14" s="13">
        <v>68786</v>
      </c>
      <c r="P14" s="13">
        <v>56120</v>
      </c>
      <c r="Q14" s="41">
        <v>57366</v>
      </c>
    </row>
    <row r="15" spans="1:17">
      <c r="A15" s="5" t="s">
        <v>57</v>
      </c>
      <c r="B15" s="5">
        <v>18071</v>
      </c>
      <c r="D15" s="11" t="s">
        <v>150</v>
      </c>
      <c r="E15" s="12" t="s">
        <v>151</v>
      </c>
      <c r="F15" s="13">
        <v>332447</v>
      </c>
      <c r="G15" s="13">
        <v>319716</v>
      </c>
      <c r="H15" s="13">
        <v>331714</v>
      </c>
      <c r="I15" s="13">
        <v>258385</v>
      </c>
      <c r="J15" s="13">
        <v>303106</v>
      </c>
      <c r="K15" s="13">
        <v>268161</v>
      </c>
      <c r="L15" s="13">
        <v>225661</v>
      </c>
      <c r="M15" s="13">
        <v>245704</v>
      </c>
      <c r="N15" s="13">
        <v>228872</v>
      </c>
      <c r="O15" s="13">
        <v>160364</v>
      </c>
      <c r="P15" s="13">
        <v>99381</v>
      </c>
      <c r="Q15" s="41">
        <v>114454</v>
      </c>
    </row>
    <row r="16" spans="1:17">
      <c r="A16" s="5" t="s">
        <v>58</v>
      </c>
      <c r="B16" s="5">
        <v>3142718</v>
      </c>
      <c r="D16" s="11" t="s">
        <v>152</v>
      </c>
      <c r="E16" s="12" t="s">
        <v>153</v>
      </c>
      <c r="F16" s="13">
        <v>276086</v>
      </c>
      <c r="G16" s="13">
        <v>263348</v>
      </c>
      <c r="H16" s="13">
        <v>277466</v>
      </c>
      <c r="I16" s="13">
        <v>144315</v>
      </c>
      <c r="J16" s="13">
        <v>149278</v>
      </c>
      <c r="K16" s="13">
        <v>147448</v>
      </c>
      <c r="L16" s="13">
        <v>83959</v>
      </c>
      <c r="M16" s="13">
        <v>151677</v>
      </c>
      <c r="N16" s="13">
        <v>148865</v>
      </c>
      <c r="O16" s="13">
        <v>62720</v>
      </c>
      <c r="P16" s="13">
        <v>74817</v>
      </c>
      <c r="Q16" s="41">
        <v>112019</v>
      </c>
    </row>
    <row r="17" spans="1:17">
      <c r="A17" s="5" t="s">
        <v>59</v>
      </c>
      <c r="B17" s="5">
        <v>11284887</v>
      </c>
      <c r="D17" s="11" t="s">
        <v>154</v>
      </c>
      <c r="E17" s="12" t="s">
        <v>155</v>
      </c>
      <c r="F17" s="13">
        <v>356178</v>
      </c>
      <c r="G17" s="13">
        <v>291628</v>
      </c>
      <c r="H17" s="13">
        <v>244615</v>
      </c>
      <c r="I17" s="13">
        <v>153586</v>
      </c>
      <c r="J17" s="13">
        <v>186637</v>
      </c>
      <c r="K17" s="13">
        <v>120805</v>
      </c>
      <c r="L17" s="13">
        <v>247477</v>
      </c>
      <c r="M17" s="13">
        <v>345441</v>
      </c>
      <c r="N17" s="13">
        <v>362258</v>
      </c>
      <c r="O17" s="13">
        <v>116063</v>
      </c>
      <c r="P17" s="13">
        <v>125476</v>
      </c>
      <c r="Q17" s="41">
        <v>164472</v>
      </c>
    </row>
    <row r="18" spans="1:17">
      <c r="A18" s="5" t="s">
        <v>60</v>
      </c>
      <c r="B18" s="5">
        <v>408168</v>
      </c>
      <c r="D18" s="11" t="s">
        <v>156</v>
      </c>
      <c r="E18" s="12" t="s">
        <v>157</v>
      </c>
      <c r="F18" s="13">
        <v>397225</v>
      </c>
      <c r="G18" s="13">
        <v>518977</v>
      </c>
      <c r="H18" s="13">
        <v>402615</v>
      </c>
      <c r="I18" s="13">
        <v>151328</v>
      </c>
      <c r="J18" s="13">
        <v>116327</v>
      </c>
      <c r="K18" s="13">
        <v>171920</v>
      </c>
      <c r="L18" s="13">
        <v>103859</v>
      </c>
      <c r="M18" s="13">
        <v>100079</v>
      </c>
      <c r="N18" s="13">
        <v>105768</v>
      </c>
      <c r="O18" s="13">
        <v>75166</v>
      </c>
      <c r="P18" s="13">
        <v>57067</v>
      </c>
      <c r="Q18" s="41">
        <v>78270</v>
      </c>
    </row>
    <row r="19" spans="1:17">
      <c r="A19" s="5" t="s">
        <v>61</v>
      </c>
      <c r="B19" s="5">
        <v>862</v>
      </c>
      <c r="D19" s="11" t="s">
        <v>158</v>
      </c>
      <c r="E19" s="12" t="s">
        <v>159</v>
      </c>
      <c r="F19" s="13">
        <v>1282882</v>
      </c>
      <c r="G19" s="13">
        <v>1008598</v>
      </c>
      <c r="H19" s="13">
        <v>1086840</v>
      </c>
      <c r="I19" s="13">
        <v>239268</v>
      </c>
      <c r="J19" s="13">
        <v>188288</v>
      </c>
      <c r="K19" s="13">
        <v>185412</v>
      </c>
      <c r="L19" s="13">
        <v>108986</v>
      </c>
      <c r="M19" s="13">
        <v>158192</v>
      </c>
      <c r="N19" s="13">
        <v>137160</v>
      </c>
      <c r="O19" s="13">
        <v>63432</v>
      </c>
      <c r="P19" s="13">
        <v>80641</v>
      </c>
      <c r="Q19" s="41">
        <v>99082</v>
      </c>
    </row>
    <row r="20" spans="1:17">
      <c r="A20" s="5" t="s">
        <v>62</v>
      </c>
      <c r="B20" s="5">
        <v>22587133</v>
      </c>
      <c r="D20" s="11" t="s">
        <v>160</v>
      </c>
      <c r="E20" s="12" t="s">
        <v>161</v>
      </c>
      <c r="F20" s="13">
        <v>717888</v>
      </c>
      <c r="G20" s="13">
        <v>827956</v>
      </c>
      <c r="H20" s="13">
        <v>926654</v>
      </c>
      <c r="I20" s="13">
        <v>232767</v>
      </c>
      <c r="J20" s="13">
        <v>231635</v>
      </c>
      <c r="K20" s="13">
        <v>225376</v>
      </c>
      <c r="L20" s="13">
        <v>190944</v>
      </c>
      <c r="M20" s="13">
        <v>230218</v>
      </c>
      <c r="N20" s="13">
        <v>157879</v>
      </c>
      <c r="O20" s="13">
        <v>73720</v>
      </c>
      <c r="P20" s="13">
        <v>71100</v>
      </c>
      <c r="Q20" s="41">
        <v>35244</v>
      </c>
    </row>
    <row r="21" ht="14.55" spans="1:17">
      <c r="A21" s="5" t="s">
        <v>63</v>
      </c>
      <c r="B21" s="5">
        <v>38291517</v>
      </c>
      <c r="D21" s="15" t="s">
        <v>162</v>
      </c>
      <c r="E21" s="16" t="s">
        <v>163</v>
      </c>
      <c r="F21" s="17">
        <v>3083</v>
      </c>
      <c r="G21" s="17">
        <v>1887</v>
      </c>
      <c r="H21" s="17">
        <v>1930</v>
      </c>
      <c r="I21" s="17">
        <v>2243</v>
      </c>
      <c r="J21" s="17">
        <v>1531</v>
      </c>
      <c r="K21" s="17">
        <v>1289</v>
      </c>
      <c r="L21" s="34">
        <f>AVERAGE(F21:K21)</f>
        <v>1993.83333333333</v>
      </c>
      <c r="M21" s="17">
        <v>0</v>
      </c>
      <c r="N21" s="17">
        <v>0</v>
      </c>
      <c r="O21" s="17">
        <v>0</v>
      </c>
      <c r="P21" s="17">
        <v>0</v>
      </c>
      <c r="Q21" s="42">
        <v>0</v>
      </c>
    </row>
    <row r="22" ht="14.55" spans="1:2">
      <c r="A22" s="5" t="s">
        <v>64</v>
      </c>
      <c r="B22" s="5">
        <v>32338178</v>
      </c>
    </row>
    <row r="23" spans="1:17">
      <c r="A23" s="5" t="s">
        <v>65</v>
      </c>
      <c r="B23" s="5">
        <v>20093</v>
      </c>
      <c r="D23" s="18" t="s">
        <v>164</v>
      </c>
      <c r="E23" s="4"/>
      <c r="F23" s="19" t="s">
        <v>144</v>
      </c>
      <c r="G23" s="19"/>
      <c r="H23" s="19"/>
      <c r="I23" s="19" t="s">
        <v>145</v>
      </c>
      <c r="J23" s="19"/>
      <c r="K23" s="19"/>
      <c r="L23" s="19" t="s">
        <v>146</v>
      </c>
      <c r="M23" s="19"/>
      <c r="N23" s="19"/>
      <c r="O23" s="19" t="s">
        <v>147</v>
      </c>
      <c r="P23" s="19"/>
      <c r="Q23" s="43"/>
    </row>
    <row r="24" spans="1:17">
      <c r="A24" s="5" t="s">
        <v>66</v>
      </c>
      <c r="B24" s="5">
        <v>2274811</v>
      </c>
      <c r="D24" s="9" t="s">
        <v>43</v>
      </c>
      <c r="E24" s="7"/>
      <c r="F24" s="20">
        <v>1</v>
      </c>
      <c r="G24" s="20">
        <v>2</v>
      </c>
      <c r="H24" s="20">
        <v>3</v>
      </c>
      <c r="I24" s="20">
        <v>4</v>
      </c>
      <c r="J24" s="20">
        <v>5</v>
      </c>
      <c r="K24" s="20">
        <v>6</v>
      </c>
      <c r="L24" s="20">
        <v>7</v>
      </c>
      <c r="M24" s="20">
        <v>8</v>
      </c>
      <c r="N24" s="20">
        <v>9</v>
      </c>
      <c r="O24" s="20">
        <v>10</v>
      </c>
      <c r="P24" s="20">
        <v>11</v>
      </c>
      <c r="Q24" s="40">
        <v>12</v>
      </c>
    </row>
    <row r="25" spans="1:17">
      <c r="A25" s="5" t="s">
        <v>67</v>
      </c>
      <c r="B25" s="5">
        <v>10513648</v>
      </c>
      <c r="D25" s="11" t="s">
        <v>148</v>
      </c>
      <c r="E25" s="12" t="s">
        <v>149</v>
      </c>
      <c r="F25" s="7">
        <f t="shared" ref="F25:Q25" si="0">F5-$L$12</f>
        <v>20184128.3333333</v>
      </c>
      <c r="G25" s="7">
        <f t="shared" si="0"/>
        <v>20582831.3333333</v>
      </c>
      <c r="H25" s="7">
        <f t="shared" si="0"/>
        <v>22586430.3333333</v>
      </c>
      <c r="I25" s="7">
        <f t="shared" si="0"/>
        <v>8807171.33333333</v>
      </c>
      <c r="J25" s="7">
        <f t="shared" si="0"/>
        <v>8470182.33333333</v>
      </c>
      <c r="K25" s="7">
        <f t="shared" si="0"/>
        <v>9078329.33333333</v>
      </c>
      <c r="L25" s="7">
        <f t="shared" si="0"/>
        <v>3200748.33333333</v>
      </c>
      <c r="M25" s="7">
        <f t="shared" si="0"/>
        <v>5089841.33333333</v>
      </c>
      <c r="N25" s="7">
        <f t="shared" si="0"/>
        <v>3331236.33333333</v>
      </c>
      <c r="O25" s="7">
        <f t="shared" si="0"/>
        <v>1020811.33333333</v>
      </c>
      <c r="P25" s="7">
        <f t="shared" si="0"/>
        <v>1073007.33333333</v>
      </c>
      <c r="Q25" s="40">
        <f t="shared" si="0"/>
        <v>927781.333333333</v>
      </c>
    </row>
    <row r="26" spans="1:17">
      <c r="A26" s="5" t="s">
        <v>68</v>
      </c>
      <c r="B26" s="5">
        <v>559895</v>
      </c>
      <c r="D26" s="11" t="s">
        <v>150</v>
      </c>
      <c r="E26" s="12" t="s">
        <v>151</v>
      </c>
      <c r="F26" s="7">
        <f t="shared" ref="F26:Q26" si="1">F6-$L$12</f>
        <v>45260920.3333333</v>
      </c>
      <c r="G26" s="7">
        <f t="shared" si="1"/>
        <v>40371041.3333333</v>
      </c>
      <c r="H26" s="7">
        <f t="shared" si="1"/>
        <v>38290814.3333333</v>
      </c>
      <c r="I26" s="7">
        <f t="shared" si="1"/>
        <v>529.333333333333</v>
      </c>
      <c r="J26" s="7">
        <f t="shared" si="1"/>
        <v>479.333333333333</v>
      </c>
      <c r="K26" s="7">
        <f t="shared" si="1"/>
        <v>764.333333333333</v>
      </c>
      <c r="L26" s="7">
        <f t="shared" si="1"/>
        <v>329.333333333333</v>
      </c>
      <c r="M26" s="7">
        <f t="shared" si="1"/>
        <v>465.333333333333</v>
      </c>
      <c r="N26" s="7">
        <f t="shared" si="1"/>
        <v>372.333333333333</v>
      </c>
      <c r="O26" s="7">
        <f t="shared" si="1"/>
        <v>230.333333333333</v>
      </c>
      <c r="P26" s="7">
        <f t="shared" si="1"/>
        <v>52.3333333333334</v>
      </c>
      <c r="Q26" s="40">
        <f t="shared" si="1"/>
        <v>-104.666666666667</v>
      </c>
    </row>
    <row r="27" spans="1:17">
      <c r="A27" s="5" t="s">
        <v>69</v>
      </c>
      <c r="B27" s="5">
        <v>926</v>
      </c>
      <c r="D27" s="11" t="s">
        <v>152</v>
      </c>
      <c r="E27" s="12" t="s">
        <v>153</v>
      </c>
      <c r="F27" s="7">
        <f t="shared" ref="F27:Q27" si="2">F7-$L$12</f>
        <v>51533593.3333333</v>
      </c>
      <c r="G27" s="7">
        <f t="shared" si="2"/>
        <v>41217133.3333333</v>
      </c>
      <c r="H27" s="7">
        <f t="shared" si="2"/>
        <v>32337475.3333333</v>
      </c>
      <c r="I27" s="7">
        <f t="shared" si="2"/>
        <v>14423356.3333333</v>
      </c>
      <c r="J27" s="7">
        <f t="shared" si="2"/>
        <v>10214809.3333333</v>
      </c>
      <c r="K27" s="7">
        <f t="shared" si="2"/>
        <v>10019088.3333333</v>
      </c>
      <c r="L27" s="7">
        <f t="shared" si="2"/>
        <v>3852171.33333333</v>
      </c>
      <c r="M27" s="7">
        <f t="shared" si="2"/>
        <v>9682390.33333333</v>
      </c>
      <c r="N27" s="7">
        <f t="shared" si="2"/>
        <v>6616482.33333333</v>
      </c>
      <c r="O27" s="7">
        <f t="shared" si="2"/>
        <v>1899020.33333333</v>
      </c>
      <c r="P27" s="7">
        <f t="shared" si="2"/>
        <v>1466594.33333333</v>
      </c>
      <c r="Q27" s="40">
        <f t="shared" si="2"/>
        <v>2659151.33333333</v>
      </c>
    </row>
    <row r="28" spans="1:17">
      <c r="A28" s="5" t="s">
        <v>70</v>
      </c>
      <c r="B28" s="5">
        <v>8807874</v>
      </c>
      <c r="D28" s="11" t="s">
        <v>154</v>
      </c>
      <c r="E28" s="12" t="s">
        <v>155</v>
      </c>
      <c r="F28" s="7">
        <f t="shared" ref="F28:Q28" si="3">F8-$L$12</f>
        <v>23655.3333333333</v>
      </c>
      <c r="G28" s="7">
        <f t="shared" si="3"/>
        <v>17368.3333333333</v>
      </c>
      <c r="H28" s="7">
        <f t="shared" si="3"/>
        <v>19390.3333333333</v>
      </c>
      <c r="I28" s="7">
        <f t="shared" si="3"/>
        <v>4459.33333333333</v>
      </c>
      <c r="J28" s="7">
        <f t="shared" si="3"/>
        <v>6310.33333333333</v>
      </c>
      <c r="K28" s="7">
        <f t="shared" si="3"/>
        <v>5050.33333333333</v>
      </c>
      <c r="L28" s="7">
        <f t="shared" si="3"/>
        <v>3683.33333333333</v>
      </c>
      <c r="M28" s="7">
        <f t="shared" si="3"/>
        <v>8332.33333333333</v>
      </c>
      <c r="N28" s="7">
        <f t="shared" si="3"/>
        <v>4772.33333333333</v>
      </c>
      <c r="O28" s="7">
        <f t="shared" si="3"/>
        <v>856.333333333333</v>
      </c>
      <c r="P28" s="7">
        <f t="shared" si="3"/>
        <v>564.333333333333</v>
      </c>
      <c r="Q28" s="40">
        <f t="shared" si="3"/>
        <v>685.333333333333</v>
      </c>
    </row>
    <row r="29" spans="1:17">
      <c r="A29" s="5" t="s">
        <v>71</v>
      </c>
      <c r="B29" s="5">
        <v>1232</v>
      </c>
      <c r="D29" s="11" t="s">
        <v>156</v>
      </c>
      <c r="E29" s="12" t="s">
        <v>157</v>
      </c>
      <c r="F29" s="7">
        <f t="shared" ref="F29:Q29" si="4">F9-$L$12</f>
        <v>2739956.33333333</v>
      </c>
      <c r="G29" s="7">
        <f t="shared" si="4"/>
        <v>3142015.33333333</v>
      </c>
      <c r="H29" s="7">
        <f t="shared" si="4"/>
        <v>2274108.33333333</v>
      </c>
      <c r="I29" s="7">
        <f t="shared" si="4"/>
        <v>1056937.33333333</v>
      </c>
      <c r="J29" s="7">
        <f t="shared" si="4"/>
        <v>999949.333333333</v>
      </c>
      <c r="K29" s="7">
        <f t="shared" si="4"/>
        <v>1549435.33333333</v>
      </c>
      <c r="L29" s="7">
        <f t="shared" si="4"/>
        <v>855605.333333333</v>
      </c>
      <c r="M29" s="7">
        <f t="shared" si="4"/>
        <v>1072267.33333333</v>
      </c>
      <c r="N29" s="7">
        <f t="shared" si="4"/>
        <v>841757.333333333</v>
      </c>
      <c r="O29" s="7">
        <f t="shared" si="4"/>
        <v>450242.333333333</v>
      </c>
      <c r="P29" s="7">
        <f t="shared" si="4"/>
        <v>524568.333333333</v>
      </c>
      <c r="Q29" s="40">
        <f t="shared" si="4"/>
        <v>524155.333333333</v>
      </c>
    </row>
    <row r="30" spans="1:17">
      <c r="A30" s="5" t="s">
        <v>72</v>
      </c>
      <c r="B30" s="5">
        <v>14424059</v>
      </c>
      <c r="D30" s="11" t="s">
        <v>158</v>
      </c>
      <c r="E30" s="12" t="s">
        <v>159</v>
      </c>
      <c r="F30" s="7">
        <f t="shared" ref="F30:Q30" si="5">F10-$L$12</f>
        <v>13927633.3333333</v>
      </c>
      <c r="G30" s="7">
        <f t="shared" si="5"/>
        <v>11284184.3333333</v>
      </c>
      <c r="H30" s="7">
        <f t="shared" si="5"/>
        <v>10512945.3333333</v>
      </c>
      <c r="I30" s="7">
        <f t="shared" si="5"/>
        <v>2043193.33333333</v>
      </c>
      <c r="J30" s="7">
        <f t="shared" si="5"/>
        <v>2331688.33333333</v>
      </c>
      <c r="K30" s="7">
        <f t="shared" si="5"/>
        <v>2062082.33333333</v>
      </c>
      <c r="L30" s="7">
        <f t="shared" si="5"/>
        <v>1145767.33333333</v>
      </c>
      <c r="M30" s="7">
        <f t="shared" si="5"/>
        <v>1879013.33333333</v>
      </c>
      <c r="N30" s="7">
        <f t="shared" si="5"/>
        <v>1152032.33333333</v>
      </c>
      <c r="O30" s="7">
        <f t="shared" si="5"/>
        <v>423521.333333333</v>
      </c>
      <c r="P30" s="7">
        <f t="shared" si="5"/>
        <v>484689.333333333</v>
      </c>
      <c r="Q30" s="40">
        <f t="shared" si="5"/>
        <v>618182.333333333</v>
      </c>
    </row>
    <row r="31" spans="1:17">
      <c r="A31" s="5" t="s">
        <v>73</v>
      </c>
      <c r="B31" s="5">
        <v>5162</v>
      </c>
      <c r="D31" s="11" t="s">
        <v>160</v>
      </c>
      <c r="E31" s="12" t="s">
        <v>161</v>
      </c>
      <c r="F31" s="7">
        <f t="shared" ref="F31:Q31" si="6">F11-$L$12</f>
        <v>534913.333333333</v>
      </c>
      <c r="G31" s="7">
        <f t="shared" si="6"/>
        <v>407465.333333333</v>
      </c>
      <c r="H31" s="7">
        <f t="shared" si="6"/>
        <v>559192.333333333</v>
      </c>
      <c r="I31" s="7">
        <f t="shared" si="6"/>
        <v>147713.333333333</v>
      </c>
      <c r="J31" s="7">
        <f t="shared" si="6"/>
        <v>155674.333333333</v>
      </c>
      <c r="K31" s="7">
        <f t="shared" si="6"/>
        <v>156613.333333333</v>
      </c>
      <c r="L31" s="7">
        <f t="shared" si="6"/>
        <v>130419.333333333</v>
      </c>
      <c r="M31" s="7">
        <f t="shared" si="6"/>
        <v>177212.333333333</v>
      </c>
      <c r="N31" s="7">
        <f t="shared" si="6"/>
        <v>121704.333333333</v>
      </c>
      <c r="O31" s="7">
        <f t="shared" si="6"/>
        <v>57396.3333333333</v>
      </c>
      <c r="P31" s="7">
        <f t="shared" si="6"/>
        <v>63057.3333333333</v>
      </c>
      <c r="Q31" s="40">
        <f t="shared" si="6"/>
        <v>31636.3333333333</v>
      </c>
    </row>
    <row r="32" spans="1:17">
      <c r="A32" s="5" t="s">
        <v>74</v>
      </c>
      <c r="B32" s="5">
        <v>1057640</v>
      </c>
      <c r="D32" s="9" t="s">
        <v>142</v>
      </c>
      <c r="E32" s="21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40"/>
    </row>
    <row r="33" spans="1:17">
      <c r="A33" s="5" t="s">
        <v>75</v>
      </c>
      <c r="B33" s="5">
        <v>2043896</v>
      </c>
      <c r="D33" s="11" t="s">
        <v>148</v>
      </c>
      <c r="E33" s="12" t="s">
        <v>149</v>
      </c>
      <c r="F33" s="7">
        <f t="shared" ref="F33:Q33" si="7">F14-$L$24</f>
        <v>225106</v>
      </c>
      <c r="G33" s="7">
        <f t="shared" si="7"/>
        <v>258641</v>
      </c>
      <c r="H33" s="7">
        <f t="shared" si="7"/>
        <v>268082</v>
      </c>
      <c r="I33" s="7">
        <f t="shared" si="7"/>
        <v>157701</v>
      </c>
      <c r="J33" s="7">
        <f t="shared" si="7"/>
        <v>135380</v>
      </c>
      <c r="K33" s="7">
        <f t="shared" si="7"/>
        <v>163226</v>
      </c>
      <c r="L33" s="7">
        <f t="shared" si="7"/>
        <v>114312</v>
      </c>
      <c r="M33" s="7">
        <f t="shared" si="7"/>
        <v>135195</v>
      </c>
      <c r="N33" s="7">
        <f t="shared" si="7"/>
        <v>124999</v>
      </c>
      <c r="O33" s="7">
        <f t="shared" si="7"/>
        <v>68779</v>
      </c>
      <c r="P33" s="7">
        <f t="shared" si="7"/>
        <v>56113</v>
      </c>
      <c r="Q33" s="40">
        <f t="shared" si="7"/>
        <v>57359</v>
      </c>
    </row>
    <row r="34" spans="1:17">
      <c r="A34" s="5" t="s">
        <v>76</v>
      </c>
      <c r="B34" s="5">
        <v>148416</v>
      </c>
      <c r="D34" s="11" t="s">
        <v>150</v>
      </c>
      <c r="E34" s="12" t="s">
        <v>151</v>
      </c>
      <c r="F34" s="7">
        <f t="shared" ref="F34:Q34" si="8">F15-$L$24</f>
        <v>332440</v>
      </c>
      <c r="G34" s="7">
        <f t="shared" si="8"/>
        <v>319709</v>
      </c>
      <c r="H34" s="7">
        <f t="shared" si="8"/>
        <v>331707</v>
      </c>
      <c r="I34" s="7">
        <f t="shared" si="8"/>
        <v>258378</v>
      </c>
      <c r="J34" s="7">
        <f t="shared" si="8"/>
        <v>303099</v>
      </c>
      <c r="K34" s="7">
        <f t="shared" si="8"/>
        <v>268154</v>
      </c>
      <c r="L34" s="7">
        <f t="shared" si="8"/>
        <v>225654</v>
      </c>
      <c r="M34" s="7">
        <f t="shared" si="8"/>
        <v>245697</v>
      </c>
      <c r="N34" s="7">
        <f t="shared" si="8"/>
        <v>228865</v>
      </c>
      <c r="O34" s="7">
        <f t="shared" si="8"/>
        <v>160357</v>
      </c>
      <c r="P34" s="7">
        <f t="shared" si="8"/>
        <v>99374</v>
      </c>
      <c r="Q34" s="40">
        <f t="shared" si="8"/>
        <v>114447</v>
      </c>
    </row>
    <row r="35" spans="1:17">
      <c r="A35" s="5" t="s">
        <v>77</v>
      </c>
      <c r="B35" s="5">
        <v>598</v>
      </c>
      <c r="D35" s="11" t="s">
        <v>152</v>
      </c>
      <c r="E35" s="12" t="s">
        <v>153</v>
      </c>
      <c r="F35" s="7">
        <f t="shared" ref="F35:Q35" si="9">F16-$L$24</f>
        <v>276079</v>
      </c>
      <c r="G35" s="7">
        <f t="shared" si="9"/>
        <v>263341</v>
      </c>
      <c r="H35" s="7">
        <f t="shared" si="9"/>
        <v>277459</v>
      </c>
      <c r="I35" s="7">
        <f t="shared" si="9"/>
        <v>144308</v>
      </c>
      <c r="J35" s="7">
        <f t="shared" si="9"/>
        <v>149271</v>
      </c>
      <c r="K35" s="7">
        <f t="shared" si="9"/>
        <v>147441</v>
      </c>
      <c r="L35" s="7">
        <f t="shared" si="9"/>
        <v>83952</v>
      </c>
      <c r="M35" s="7">
        <f t="shared" si="9"/>
        <v>151670</v>
      </c>
      <c r="N35" s="7">
        <f t="shared" si="9"/>
        <v>148858</v>
      </c>
      <c r="O35" s="7">
        <f t="shared" si="9"/>
        <v>62713</v>
      </c>
      <c r="P35" s="7">
        <f t="shared" si="9"/>
        <v>74810</v>
      </c>
      <c r="Q35" s="40">
        <f t="shared" si="9"/>
        <v>112012</v>
      </c>
    </row>
    <row r="36" spans="1:17">
      <c r="A36" s="5" t="s">
        <v>78</v>
      </c>
      <c r="B36" s="5">
        <v>8470885</v>
      </c>
      <c r="D36" s="11" t="s">
        <v>154</v>
      </c>
      <c r="E36" s="12" t="s">
        <v>155</v>
      </c>
      <c r="F36" s="7">
        <f t="shared" ref="F36:Q36" si="10">F17-$L$24</f>
        <v>356171</v>
      </c>
      <c r="G36" s="7">
        <f t="shared" si="10"/>
        <v>291621</v>
      </c>
      <c r="H36" s="7">
        <f t="shared" si="10"/>
        <v>244608</v>
      </c>
      <c r="I36" s="7">
        <f t="shared" si="10"/>
        <v>153579</v>
      </c>
      <c r="J36" s="7">
        <f t="shared" si="10"/>
        <v>186630</v>
      </c>
      <c r="K36" s="7">
        <f t="shared" si="10"/>
        <v>120798</v>
      </c>
      <c r="L36" s="7">
        <f t="shared" si="10"/>
        <v>247470</v>
      </c>
      <c r="M36" s="7">
        <f t="shared" si="10"/>
        <v>345434</v>
      </c>
      <c r="N36" s="7">
        <f t="shared" si="10"/>
        <v>362251</v>
      </c>
      <c r="O36" s="7">
        <f t="shared" si="10"/>
        <v>116056</v>
      </c>
      <c r="P36" s="7">
        <f t="shared" si="10"/>
        <v>125469</v>
      </c>
      <c r="Q36" s="40">
        <f t="shared" si="10"/>
        <v>164465</v>
      </c>
    </row>
    <row r="37" spans="1:17">
      <c r="A37" s="5" t="s">
        <v>79</v>
      </c>
      <c r="B37" s="5">
        <v>1182</v>
      </c>
      <c r="D37" s="11" t="s">
        <v>156</v>
      </c>
      <c r="E37" s="12" t="s">
        <v>157</v>
      </c>
      <c r="F37" s="7">
        <f t="shared" ref="F37:Q37" si="11">F18-$L$24</f>
        <v>397218</v>
      </c>
      <c r="G37" s="7">
        <f t="shared" si="11"/>
        <v>518970</v>
      </c>
      <c r="H37" s="7">
        <f t="shared" si="11"/>
        <v>402608</v>
      </c>
      <c r="I37" s="7">
        <f t="shared" si="11"/>
        <v>151321</v>
      </c>
      <c r="J37" s="7">
        <f t="shared" si="11"/>
        <v>116320</v>
      </c>
      <c r="K37" s="7">
        <f t="shared" si="11"/>
        <v>171913</v>
      </c>
      <c r="L37" s="7">
        <f t="shared" si="11"/>
        <v>103852</v>
      </c>
      <c r="M37" s="7">
        <f t="shared" si="11"/>
        <v>100072</v>
      </c>
      <c r="N37" s="7">
        <f t="shared" si="11"/>
        <v>105761</v>
      </c>
      <c r="O37" s="7">
        <f t="shared" si="11"/>
        <v>75159</v>
      </c>
      <c r="P37" s="7">
        <f t="shared" si="11"/>
        <v>57060</v>
      </c>
      <c r="Q37" s="40">
        <f t="shared" si="11"/>
        <v>78263</v>
      </c>
    </row>
    <row r="38" spans="1:17">
      <c r="A38" s="5" t="s">
        <v>80</v>
      </c>
      <c r="B38" s="5">
        <v>10215512</v>
      </c>
      <c r="D38" s="11" t="s">
        <v>158</v>
      </c>
      <c r="E38" s="12" t="s">
        <v>159</v>
      </c>
      <c r="F38" s="7">
        <f t="shared" ref="F38:Q38" si="12">F19-$L$24</f>
        <v>1282875</v>
      </c>
      <c r="G38" s="7">
        <f t="shared" si="12"/>
        <v>1008591</v>
      </c>
      <c r="H38" s="7">
        <f t="shared" si="12"/>
        <v>1086833</v>
      </c>
      <c r="I38" s="7">
        <f t="shared" si="12"/>
        <v>239261</v>
      </c>
      <c r="J38" s="7">
        <f t="shared" si="12"/>
        <v>188281</v>
      </c>
      <c r="K38" s="7">
        <f t="shared" si="12"/>
        <v>185405</v>
      </c>
      <c r="L38" s="7">
        <f t="shared" si="12"/>
        <v>108979</v>
      </c>
      <c r="M38" s="7">
        <f t="shared" si="12"/>
        <v>158185</v>
      </c>
      <c r="N38" s="7">
        <f t="shared" si="12"/>
        <v>137153</v>
      </c>
      <c r="O38" s="7">
        <f t="shared" si="12"/>
        <v>63425</v>
      </c>
      <c r="P38" s="7">
        <f t="shared" si="12"/>
        <v>80634</v>
      </c>
      <c r="Q38" s="40">
        <f t="shared" si="12"/>
        <v>99075</v>
      </c>
    </row>
    <row r="39" ht="14.55" spans="1:17">
      <c r="A39" s="5" t="s">
        <v>81</v>
      </c>
      <c r="B39" s="5">
        <v>7013</v>
      </c>
      <c r="D39" s="15" t="s">
        <v>160</v>
      </c>
      <c r="E39" s="22" t="s">
        <v>161</v>
      </c>
      <c r="F39" s="23">
        <f t="shared" ref="F39:Q39" si="13">F20-$L$24</f>
        <v>717881</v>
      </c>
      <c r="G39" s="23">
        <f t="shared" si="13"/>
        <v>827949</v>
      </c>
      <c r="H39" s="23">
        <f t="shared" si="13"/>
        <v>926647</v>
      </c>
      <c r="I39" s="23">
        <f t="shared" si="13"/>
        <v>232760</v>
      </c>
      <c r="J39" s="23">
        <f t="shared" si="13"/>
        <v>231628</v>
      </c>
      <c r="K39" s="23">
        <f t="shared" si="13"/>
        <v>225369</v>
      </c>
      <c r="L39" s="23">
        <f t="shared" si="13"/>
        <v>190937</v>
      </c>
      <c r="M39" s="23">
        <f t="shared" si="13"/>
        <v>230211</v>
      </c>
      <c r="N39" s="23">
        <f t="shared" si="13"/>
        <v>157872</v>
      </c>
      <c r="O39" s="23">
        <f t="shared" si="13"/>
        <v>73713</v>
      </c>
      <c r="P39" s="23">
        <f t="shared" si="13"/>
        <v>71093</v>
      </c>
      <c r="Q39" s="44">
        <f t="shared" si="13"/>
        <v>35237</v>
      </c>
    </row>
    <row r="40" ht="14.55" spans="1:2">
      <c r="A40" s="5" t="s">
        <v>82</v>
      </c>
      <c r="B40" s="5">
        <v>1000652</v>
      </c>
    </row>
    <row r="41" spans="1:21">
      <c r="A41" s="5" t="s">
        <v>83</v>
      </c>
      <c r="B41" s="5">
        <v>2332391</v>
      </c>
      <c r="D41" s="24" t="s">
        <v>43</v>
      </c>
      <c r="E41" s="4"/>
      <c r="F41" s="25" t="s">
        <v>149</v>
      </c>
      <c r="G41" s="25" t="s">
        <v>151</v>
      </c>
      <c r="H41" s="25" t="s">
        <v>153</v>
      </c>
      <c r="I41" s="25" t="s">
        <v>155</v>
      </c>
      <c r="J41" s="25" t="s">
        <v>157</v>
      </c>
      <c r="K41" s="25" t="s">
        <v>159</v>
      </c>
      <c r="L41" s="25" t="s">
        <v>161</v>
      </c>
      <c r="M41" s="35" t="s">
        <v>142</v>
      </c>
      <c r="N41" s="4"/>
      <c r="O41" s="25" t="s">
        <v>149</v>
      </c>
      <c r="P41" s="25" t="s">
        <v>151</v>
      </c>
      <c r="Q41" s="25" t="s">
        <v>153</v>
      </c>
      <c r="R41" s="25" t="s">
        <v>155</v>
      </c>
      <c r="S41" s="25" t="s">
        <v>157</v>
      </c>
      <c r="T41" s="25" t="s">
        <v>159</v>
      </c>
      <c r="U41" s="45" t="s">
        <v>161</v>
      </c>
    </row>
    <row r="42" spans="1:21">
      <c r="A42" s="5" t="s">
        <v>84</v>
      </c>
      <c r="B42" s="5">
        <v>156377</v>
      </c>
      <c r="D42" s="26">
        <v>1</v>
      </c>
      <c r="E42" s="8" t="s">
        <v>144</v>
      </c>
      <c r="F42" s="7">
        <v>20184128.3333333</v>
      </c>
      <c r="G42" s="7">
        <v>45260920.3333333</v>
      </c>
      <c r="H42" s="7">
        <v>51533593.3333333</v>
      </c>
      <c r="I42" s="7">
        <v>23655.3333333333</v>
      </c>
      <c r="J42" s="7">
        <v>2739956.33333333</v>
      </c>
      <c r="K42" s="7">
        <v>13927633.3333333</v>
      </c>
      <c r="L42" s="7">
        <v>534913.333333333</v>
      </c>
      <c r="M42" s="8" t="s">
        <v>144</v>
      </c>
      <c r="N42" s="20">
        <v>1</v>
      </c>
      <c r="O42" s="7">
        <v>225113</v>
      </c>
      <c r="P42" s="7">
        <v>332447</v>
      </c>
      <c r="Q42" s="7">
        <v>376086</v>
      </c>
      <c r="R42" s="7">
        <v>356178</v>
      </c>
      <c r="S42" s="7">
        <v>397225</v>
      </c>
      <c r="T42" s="7">
        <v>1282882</v>
      </c>
      <c r="U42" s="40">
        <v>717888</v>
      </c>
    </row>
    <row r="43" spans="1:21">
      <c r="A43" s="5" t="s">
        <v>85</v>
      </c>
      <c r="B43" s="5">
        <v>527</v>
      </c>
      <c r="D43" s="26">
        <v>2</v>
      </c>
      <c r="E43" s="8"/>
      <c r="F43" s="7">
        <v>20582831.3333333</v>
      </c>
      <c r="G43" s="7">
        <v>40371041.3333333</v>
      </c>
      <c r="H43" s="7">
        <v>41217133.3333333</v>
      </c>
      <c r="I43" s="7">
        <v>17368.3333333333</v>
      </c>
      <c r="J43" s="7">
        <v>3142015.33333333</v>
      </c>
      <c r="K43" s="7">
        <v>11284184.3333333</v>
      </c>
      <c r="L43" s="7">
        <v>407465.333333333</v>
      </c>
      <c r="M43" s="8"/>
      <c r="N43" s="20">
        <v>2</v>
      </c>
      <c r="O43" s="7">
        <v>258648</v>
      </c>
      <c r="P43" s="7">
        <v>319716</v>
      </c>
      <c r="Q43" s="7">
        <v>363348</v>
      </c>
      <c r="R43" s="7">
        <v>291628</v>
      </c>
      <c r="S43" s="7">
        <v>518977</v>
      </c>
      <c r="T43" s="7">
        <v>1008598</v>
      </c>
      <c r="U43" s="40">
        <v>827956</v>
      </c>
    </row>
    <row r="44" spans="1:21">
      <c r="A44" s="5" t="s">
        <v>86</v>
      </c>
      <c r="B44" s="5">
        <v>9079032</v>
      </c>
      <c r="D44" s="26">
        <v>3</v>
      </c>
      <c r="E44" s="8"/>
      <c r="F44" s="7">
        <v>22586430.3333333</v>
      </c>
      <c r="G44" s="7">
        <v>38290814.3333333</v>
      </c>
      <c r="H44" s="7">
        <v>32337475.3333333</v>
      </c>
      <c r="I44" s="7">
        <v>19390.3333333333</v>
      </c>
      <c r="J44" s="7">
        <v>2274108.33333333</v>
      </c>
      <c r="K44" s="7">
        <v>10512945.3333333</v>
      </c>
      <c r="L44" s="7">
        <v>559192.333333333</v>
      </c>
      <c r="M44" s="8"/>
      <c r="N44" s="20">
        <v>3</v>
      </c>
      <c r="O44" s="7">
        <v>268089</v>
      </c>
      <c r="P44" s="7">
        <v>331714</v>
      </c>
      <c r="Q44" s="7">
        <v>277466</v>
      </c>
      <c r="R44" s="7">
        <v>244615</v>
      </c>
      <c r="S44" s="7">
        <v>402615</v>
      </c>
      <c r="T44" s="7">
        <v>1086840</v>
      </c>
      <c r="U44" s="40">
        <v>926654</v>
      </c>
    </row>
    <row r="45" spans="1:21">
      <c r="A45" s="5" t="s">
        <v>87</v>
      </c>
      <c r="B45" s="5">
        <v>1467</v>
      </c>
      <c r="D45" s="26">
        <v>4</v>
      </c>
      <c r="E45" s="8" t="s">
        <v>145</v>
      </c>
      <c r="F45" s="7">
        <v>8807171.33333333</v>
      </c>
      <c r="G45" s="7">
        <v>17542529.3333333</v>
      </c>
      <c r="H45" s="7">
        <v>14423356.3333333</v>
      </c>
      <c r="I45" s="7">
        <v>4459.33333333333</v>
      </c>
      <c r="J45" s="7">
        <v>1056937.33333333</v>
      </c>
      <c r="K45" s="7">
        <v>2043193.33333333</v>
      </c>
      <c r="L45" s="7">
        <v>147713.333333333</v>
      </c>
      <c r="M45" s="8" t="s">
        <v>145</v>
      </c>
      <c r="N45" s="20">
        <v>4</v>
      </c>
      <c r="O45" s="7">
        <v>157708</v>
      </c>
      <c r="P45" s="7">
        <v>258385</v>
      </c>
      <c r="Q45" s="7">
        <v>144315</v>
      </c>
      <c r="R45" s="7">
        <v>153586</v>
      </c>
      <c r="S45" s="7">
        <v>151328</v>
      </c>
      <c r="T45" s="7">
        <v>239268</v>
      </c>
      <c r="U45" s="40">
        <v>232767</v>
      </c>
    </row>
    <row r="46" spans="1:21">
      <c r="A46" s="5" t="s">
        <v>88</v>
      </c>
      <c r="B46" s="5">
        <v>10019791</v>
      </c>
      <c r="D46" s="26">
        <v>5</v>
      </c>
      <c r="E46" s="8"/>
      <c r="F46" s="7">
        <v>8470182.33333333</v>
      </c>
      <c r="G46" s="7">
        <v>19245479.3333333</v>
      </c>
      <c r="H46" s="7">
        <v>10214809.3333333</v>
      </c>
      <c r="I46" s="7">
        <v>6310.33333333333</v>
      </c>
      <c r="J46" s="7">
        <v>999949.333333333</v>
      </c>
      <c r="K46" s="7">
        <v>2331688.33333333</v>
      </c>
      <c r="L46" s="7">
        <v>155674.333333333</v>
      </c>
      <c r="M46" s="8"/>
      <c r="N46" s="20">
        <v>5</v>
      </c>
      <c r="O46" s="7">
        <v>135387</v>
      </c>
      <c r="P46" s="7">
        <v>303106</v>
      </c>
      <c r="Q46" s="7">
        <v>149278</v>
      </c>
      <c r="R46" s="7">
        <v>186637</v>
      </c>
      <c r="S46" s="7">
        <v>116327</v>
      </c>
      <c r="T46" s="7">
        <v>188288</v>
      </c>
      <c r="U46" s="40">
        <v>231635</v>
      </c>
    </row>
    <row r="47" spans="1:21">
      <c r="A47" s="5" t="s">
        <v>89</v>
      </c>
      <c r="B47" s="5">
        <v>5753</v>
      </c>
      <c r="D47" s="26">
        <v>6</v>
      </c>
      <c r="E47" s="8"/>
      <c r="F47" s="7">
        <v>9078329.33333333</v>
      </c>
      <c r="G47" s="7">
        <v>18267764.3333333</v>
      </c>
      <c r="H47" s="7">
        <v>10019088.3333333</v>
      </c>
      <c r="I47" s="7">
        <v>5050.33333333333</v>
      </c>
      <c r="J47" s="7">
        <v>1549435.33333333</v>
      </c>
      <c r="K47" s="7">
        <v>2062082.33333333</v>
      </c>
      <c r="L47" s="7">
        <v>156613.333333333</v>
      </c>
      <c r="M47" s="8"/>
      <c r="N47" s="20">
        <v>6</v>
      </c>
      <c r="O47" s="7">
        <v>163233</v>
      </c>
      <c r="P47" s="7">
        <v>268161</v>
      </c>
      <c r="Q47" s="7">
        <v>147448</v>
      </c>
      <c r="R47" s="7">
        <v>120805</v>
      </c>
      <c r="S47" s="7">
        <v>171920</v>
      </c>
      <c r="T47" s="7">
        <v>185412</v>
      </c>
      <c r="U47" s="40">
        <v>225376</v>
      </c>
    </row>
    <row r="48" spans="1:21">
      <c r="A48" s="5" t="s">
        <v>90</v>
      </c>
      <c r="B48" s="5">
        <v>1550138</v>
      </c>
      <c r="D48" s="26">
        <v>7</v>
      </c>
      <c r="E48" s="8" t="s">
        <v>146</v>
      </c>
      <c r="F48" s="7">
        <v>3200748.33333333</v>
      </c>
      <c r="G48" s="7">
        <v>6648329.33333333</v>
      </c>
      <c r="H48" s="7">
        <v>3852171.33333333</v>
      </c>
      <c r="I48" s="7">
        <v>3683.33333333333</v>
      </c>
      <c r="J48" s="7">
        <v>855605.333333333</v>
      </c>
      <c r="K48" s="7">
        <v>1145767.33333333</v>
      </c>
      <c r="L48" s="7">
        <v>130419.333333333</v>
      </c>
      <c r="M48" s="8" t="s">
        <v>146</v>
      </c>
      <c r="N48" s="20">
        <v>7</v>
      </c>
      <c r="O48" s="7">
        <v>114319</v>
      </c>
      <c r="P48" s="7">
        <v>225661</v>
      </c>
      <c r="Q48" s="7">
        <v>83959</v>
      </c>
      <c r="R48" s="7">
        <v>247477</v>
      </c>
      <c r="S48" s="7">
        <v>103859</v>
      </c>
      <c r="T48" s="7">
        <v>108986</v>
      </c>
      <c r="U48" s="40">
        <v>190944</v>
      </c>
    </row>
    <row r="49" spans="1:21">
      <c r="A49" s="5" t="s">
        <v>91</v>
      </c>
      <c r="B49" s="5">
        <v>2062785</v>
      </c>
      <c r="D49" s="26">
        <v>8</v>
      </c>
      <c r="E49" s="8"/>
      <c r="F49" s="7">
        <v>5089841.33333333</v>
      </c>
      <c r="G49" s="7">
        <v>7003465.33333333</v>
      </c>
      <c r="H49" s="7">
        <v>9682390.33333333</v>
      </c>
      <c r="I49" s="7">
        <v>8332.33333333333</v>
      </c>
      <c r="J49" s="7">
        <v>1072267.33333333</v>
      </c>
      <c r="K49" s="7">
        <v>1879013.33333333</v>
      </c>
      <c r="L49" s="7">
        <v>177212.333333333</v>
      </c>
      <c r="M49" s="8"/>
      <c r="N49" s="20">
        <v>8</v>
      </c>
      <c r="O49" s="7">
        <v>135202</v>
      </c>
      <c r="P49" s="7">
        <v>245704</v>
      </c>
      <c r="Q49" s="7">
        <v>151677</v>
      </c>
      <c r="R49" s="7">
        <v>345441</v>
      </c>
      <c r="S49" s="7">
        <v>100079</v>
      </c>
      <c r="T49" s="7">
        <v>158192</v>
      </c>
      <c r="U49" s="40">
        <v>230218</v>
      </c>
    </row>
    <row r="50" spans="1:21">
      <c r="A50" s="5" t="s">
        <v>92</v>
      </c>
      <c r="B50" s="5">
        <v>157316</v>
      </c>
      <c r="D50" s="26">
        <v>9</v>
      </c>
      <c r="E50" s="8"/>
      <c r="F50" s="7">
        <v>3331236.33333333</v>
      </c>
      <c r="G50" s="7">
        <v>6832372.33333333</v>
      </c>
      <c r="H50" s="7">
        <v>6616482.33333333</v>
      </c>
      <c r="I50" s="7">
        <v>4772.33333333333</v>
      </c>
      <c r="J50" s="7">
        <v>841757.333333333</v>
      </c>
      <c r="K50" s="7">
        <v>1152032.33333333</v>
      </c>
      <c r="L50" s="7">
        <v>121704.333333333</v>
      </c>
      <c r="M50" s="8"/>
      <c r="N50" s="20">
        <v>9</v>
      </c>
      <c r="O50" s="7">
        <v>125006</v>
      </c>
      <c r="P50" s="7">
        <v>228872</v>
      </c>
      <c r="Q50" s="7">
        <v>148865</v>
      </c>
      <c r="R50" s="7">
        <v>362258</v>
      </c>
      <c r="S50" s="7">
        <v>105768</v>
      </c>
      <c r="T50" s="7">
        <v>137160</v>
      </c>
      <c r="U50" s="40">
        <v>157879</v>
      </c>
    </row>
    <row r="51" spans="1:21">
      <c r="A51" s="5" t="s">
        <v>93</v>
      </c>
      <c r="B51" s="5">
        <v>527</v>
      </c>
      <c r="D51" s="26">
        <v>10</v>
      </c>
      <c r="E51" s="8" t="s">
        <v>147</v>
      </c>
      <c r="F51" s="7">
        <v>1020811.33333333</v>
      </c>
      <c r="G51" s="7">
        <v>3517230.33333333</v>
      </c>
      <c r="H51" s="7">
        <v>1899020.33333333</v>
      </c>
      <c r="I51" s="7">
        <v>856.333333333333</v>
      </c>
      <c r="J51" s="7">
        <v>450242.333333333</v>
      </c>
      <c r="K51" s="7">
        <v>423521.333333333</v>
      </c>
      <c r="L51" s="7">
        <v>57396.3333333333</v>
      </c>
      <c r="M51" s="8" t="s">
        <v>147</v>
      </c>
      <c r="N51" s="20">
        <v>10</v>
      </c>
      <c r="O51" s="7">
        <v>68786</v>
      </c>
      <c r="P51" s="7">
        <v>160364</v>
      </c>
      <c r="Q51" s="7">
        <v>62720</v>
      </c>
      <c r="R51" s="7">
        <v>116063</v>
      </c>
      <c r="S51" s="7">
        <v>75166</v>
      </c>
      <c r="T51" s="7">
        <v>63432</v>
      </c>
      <c r="U51" s="40">
        <v>73720</v>
      </c>
    </row>
    <row r="52" spans="1:21">
      <c r="A52" s="5" t="s">
        <v>94</v>
      </c>
      <c r="B52" s="5">
        <v>3201451</v>
      </c>
      <c r="D52" s="26">
        <v>11</v>
      </c>
      <c r="E52" s="8"/>
      <c r="F52" s="7">
        <v>1073007.33333333</v>
      </c>
      <c r="G52" s="7">
        <v>1561252.33333333</v>
      </c>
      <c r="H52" s="7">
        <v>1466594.33333333</v>
      </c>
      <c r="I52" s="7">
        <v>564.333333333333</v>
      </c>
      <c r="J52" s="7">
        <v>524568.333333333</v>
      </c>
      <c r="K52" s="7">
        <v>484689.333333333</v>
      </c>
      <c r="L52" s="7">
        <v>63057.3333333333</v>
      </c>
      <c r="M52" s="8"/>
      <c r="N52" s="20">
        <v>11</v>
      </c>
      <c r="O52" s="7">
        <v>56120</v>
      </c>
      <c r="P52" s="7">
        <v>99381</v>
      </c>
      <c r="Q52" s="7">
        <v>74817</v>
      </c>
      <c r="R52" s="7">
        <v>125476</v>
      </c>
      <c r="S52" s="7">
        <v>57067</v>
      </c>
      <c r="T52" s="7">
        <v>80641</v>
      </c>
      <c r="U52" s="40">
        <v>71100</v>
      </c>
    </row>
    <row r="53" ht="14.55" spans="1:21">
      <c r="A53" s="5" t="s">
        <v>95</v>
      </c>
      <c r="B53" s="5">
        <v>1032</v>
      </c>
      <c r="D53" s="27">
        <v>12</v>
      </c>
      <c r="E53" s="28"/>
      <c r="F53" s="23">
        <v>927781.333333333</v>
      </c>
      <c r="G53" s="23">
        <v>2734204.6666666</v>
      </c>
      <c r="H53" s="23">
        <v>2659151.33333333</v>
      </c>
      <c r="I53" s="23">
        <v>685.333333333333</v>
      </c>
      <c r="J53" s="23">
        <v>524155.333333333</v>
      </c>
      <c r="K53" s="23">
        <v>618182.333333333</v>
      </c>
      <c r="L53" s="23">
        <v>31636.3333333333</v>
      </c>
      <c r="M53" s="28"/>
      <c r="N53" s="23">
        <v>12</v>
      </c>
      <c r="O53" s="23">
        <v>57366</v>
      </c>
      <c r="P53" s="23">
        <v>114454</v>
      </c>
      <c r="Q53" s="23">
        <v>112019</v>
      </c>
      <c r="R53" s="23">
        <v>164472</v>
      </c>
      <c r="S53" s="23">
        <v>78270</v>
      </c>
      <c r="T53" s="23">
        <v>99082</v>
      </c>
      <c r="U53" s="44">
        <v>35244</v>
      </c>
    </row>
    <row r="54" ht="14.55" spans="1:2">
      <c r="A54" s="5" t="s">
        <v>96</v>
      </c>
      <c r="B54" s="5">
        <v>3852874</v>
      </c>
    </row>
    <row r="55" spans="1:12">
      <c r="A55" s="5" t="s">
        <v>97</v>
      </c>
      <c r="B55" s="5">
        <v>4386</v>
      </c>
      <c r="D55" s="29"/>
      <c r="E55" s="30" t="s">
        <v>165</v>
      </c>
      <c r="F55" s="31" t="s">
        <v>149</v>
      </c>
      <c r="G55" s="31" t="s">
        <v>151</v>
      </c>
      <c r="H55" s="31" t="s">
        <v>153</v>
      </c>
      <c r="I55" s="31" t="s">
        <v>155</v>
      </c>
      <c r="J55" s="31" t="s">
        <v>157</v>
      </c>
      <c r="K55" s="31" t="s">
        <v>159</v>
      </c>
      <c r="L55" s="36" t="s">
        <v>161</v>
      </c>
    </row>
    <row r="56" spans="1:12">
      <c r="A56" s="5" t="s">
        <v>98</v>
      </c>
      <c r="B56" s="5">
        <v>856308</v>
      </c>
      <c r="D56" s="32">
        <v>1</v>
      </c>
      <c r="E56" s="8" t="s">
        <v>144</v>
      </c>
      <c r="F56" s="7">
        <f t="shared" ref="F56:L56" si="14">F42/O42</f>
        <v>89.6622066843465</v>
      </c>
      <c r="G56" s="7">
        <f t="shared" si="14"/>
        <v>136.144769943279</v>
      </c>
      <c r="H56" s="7">
        <f t="shared" si="14"/>
        <v>137.026088004694</v>
      </c>
      <c r="I56" s="7">
        <f t="shared" si="14"/>
        <v>0.0664143583638891</v>
      </c>
      <c r="J56" s="7">
        <f t="shared" si="14"/>
        <v>6.89774393186061</v>
      </c>
      <c r="K56" s="7">
        <f t="shared" si="14"/>
        <v>10.8565194096833</v>
      </c>
      <c r="L56" s="37">
        <f t="shared" si="14"/>
        <v>0.745120873079551</v>
      </c>
    </row>
    <row r="57" spans="1:12">
      <c r="A57" s="5" t="s">
        <v>99</v>
      </c>
      <c r="B57" s="5">
        <v>1146470</v>
      </c>
      <c r="D57" s="32">
        <v>2</v>
      </c>
      <c r="E57" s="8"/>
      <c r="F57" s="7">
        <f t="shared" ref="F57:L57" si="15">F43/O43</f>
        <v>79.5785443279411</v>
      </c>
      <c r="G57" s="7">
        <f t="shared" si="15"/>
        <v>126.271570185206</v>
      </c>
      <c r="H57" s="7">
        <f t="shared" si="15"/>
        <v>113.437072264973</v>
      </c>
      <c r="I57" s="7">
        <f t="shared" si="15"/>
        <v>0.0595564669144708</v>
      </c>
      <c r="J57" s="7">
        <f t="shared" si="15"/>
        <v>6.05424774765227</v>
      </c>
      <c r="K57" s="7">
        <f t="shared" si="15"/>
        <v>11.1879899953533</v>
      </c>
      <c r="L57" s="37">
        <f t="shared" si="15"/>
        <v>0.492134042549765</v>
      </c>
    </row>
    <row r="58" spans="1:12">
      <c r="A58" s="5" t="s">
        <v>100</v>
      </c>
      <c r="B58" s="5">
        <v>131122</v>
      </c>
      <c r="D58" s="32">
        <v>3</v>
      </c>
      <c r="E58" s="8"/>
      <c r="F58" s="7">
        <f t="shared" ref="F58:L58" si="16">F44/O44</f>
        <v>84.2497466637322</v>
      </c>
      <c r="G58" s="7">
        <f t="shared" si="16"/>
        <v>115.43321757096</v>
      </c>
      <c r="H58" s="7">
        <f t="shared" si="16"/>
        <v>116.545722118506</v>
      </c>
      <c r="I58" s="7">
        <f t="shared" si="16"/>
        <v>0.0792687829173734</v>
      </c>
      <c r="J58" s="7">
        <f t="shared" si="16"/>
        <v>5.6483447793384</v>
      </c>
      <c r="K58" s="7">
        <f t="shared" si="16"/>
        <v>9.67294664654715</v>
      </c>
      <c r="L58" s="37">
        <f t="shared" si="16"/>
        <v>0.603453212669813</v>
      </c>
    </row>
    <row r="59" spans="1:12">
      <c r="A59" s="5" t="s">
        <v>101</v>
      </c>
      <c r="B59" s="5">
        <v>0</v>
      </c>
      <c r="D59" s="32">
        <v>4</v>
      </c>
      <c r="E59" s="8" t="s">
        <v>145</v>
      </c>
      <c r="F59" s="7">
        <f t="shared" ref="F59:L59" si="17">F45/O45</f>
        <v>55.8447975583568</v>
      </c>
      <c r="G59" s="7">
        <f t="shared" si="17"/>
        <v>67.8929865639774</v>
      </c>
      <c r="H59" s="7">
        <f t="shared" si="17"/>
        <v>99.9435701994477</v>
      </c>
      <c r="I59" s="7">
        <f t="shared" si="17"/>
        <v>0.0290347644533573</v>
      </c>
      <c r="J59" s="7">
        <f t="shared" si="17"/>
        <v>6.98441354761399</v>
      </c>
      <c r="K59" s="7">
        <f t="shared" si="17"/>
        <v>8.53935057480871</v>
      </c>
      <c r="L59" s="37">
        <f t="shared" si="17"/>
        <v>0.634597401407128</v>
      </c>
    </row>
    <row r="60" spans="1:12">
      <c r="A60" s="5" t="s">
        <v>102</v>
      </c>
      <c r="B60" s="5">
        <v>5090544</v>
      </c>
      <c r="D60" s="32">
        <v>5</v>
      </c>
      <c r="E60" s="8"/>
      <c r="F60" s="7">
        <f t="shared" ref="F60:L60" si="18">F46/O46</f>
        <v>62.5627448228658</v>
      </c>
      <c r="G60" s="7">
        <f t="shared" si="18"/>
        <v>63.4942209436082</v>
      </c>
      <c r="H60" s="7">
        <f t="shared" si="18"/>
        <v>68.4280961249032</v>
      </c>
      <c r="I60" s="7">
        <f t="shared" si="18"/>
        <v>0.0338107306339757</v>
      </c>
      <c r="J60" s="7">
        <f t="shared" si="18"/>
        <v>8.5960209868159</v>
      </c>
      <c r="K60" s="7">
        <f t="shared" si="18"/>
        <v>12.3836268553138</v>
      </c>
      <c r="L60" s="37">
        <f t="shared" si="18"/>
        <v>0.672067404897071</v>
      </c>
    </row>
    <row r="61" spans="1:12">
      <c r="A61" s="5" t="s">
        <v>103</v>
      </c>
      <c r="B61" s="5">
        <v>1168</v>
      </c>
      <c r="D61" s="32">
        <v>6</v>
      </c>
      <c r="E61" s="8"/>
      <c r="F61" s="7">
        <f t="shared" ref="F61:L61" si="19">F47/O47</f>
        <v>55.6157721375784</v>
      </c>
      <c r="G61" s="7">
        <f t="shared" si="19"/>
        <v>68.122375488357</v>
      </c>
      <c r="H61" s="7">
        <f t="shared" si="19"/>
        <v>67.9499778452966</v>
      </c>
      <c r="I61" s="7">
        <f t="shared" si="19"/>
        <v>0.0418056647765683</v>
      </c>
      <c r="J61" s="7">
        <f t="shared" si="19"/>
        <v>9.01253683883975</v>
      </c>
      <c r="K61" s="7">
        <f t="shared" si="19"/>
        <v>11.12162283635</v>
      </c>
      <c r="L61" s="37">
        <f t="shared" si="19"/>
        <v>0.694898007477873</v>
      </c>
    </row>
    <row r="62" spans="1:12">
      <c r="A62" s="5" t="s">
        <v>104</v>
      </c>
      <c r="B62" s="5">
        <v>9683093</v>
      </c>
      <c r="D62" s="32">
        <v>7</v>
      </c>
      <c r="E62" s="8" t="s">
        <v>146</v>
      </c>
      <c r="F62" s="7">
        <f t="shared" ref="F62:L62" si="20">F48/O48</f>
        <v>27.9983933845934</v>
      </c>
      <c r="G62" s="7">
        <f t="shared" si="20"/>
        <v>29.4615787988768</v>
      </c>
      <c r="H62" s="7">
        <f t="shared" si="20"/>
        <v>45.8815771189906</v>
      </c>
      <c r="I62" s="7">
        <f t="shared" si="20"/>
        <v>0.0148835379988174</v>
      </c>
      <c r="J62" s="7">
        <f t="shared" si="20"/>
        <v>8.23814338028802</v>
      </c>
      <c r="K62" s="7">
        <f t="shared" si="20"/>
        <v>10.5129772019647</v>
      </c>
      <c r="L62" s="37">
        <f t="shared" si="20"/>
        <v>0.683023993073011</v>
      </c>
    </row>
    <row r="63" spans="1:12">
      <c r="A63" s="5" t="s">
        <v>105</v>
      </c>
      <c r="B63" s="5">
        <v>9035</v>
      </c>
      <c r="D63" s="32">
        <v>8</v>
      </c>
      <c r="E63" s="8"/>
      <c r="F63" s="7">
        <f t="shared" ref="F63:L63" si="21">F49/O49</f>
        <v>37.6461985276352</v>
      </c>
      <c r="G63" s="7">
        <f t="shared" si="21"/>
        <v>28.503668370614</v>
      </c>
      <c r="H63" s="7">
        <f t="shared" si="21"/>
        <v>63.8355870259389</v>
      </c>
      <c r="I63" s="7">
        <f t="shared" si="21"/>
        <v>0.0241208580722419</v>
      </c>
      <c r="J63" s="7">
        <f t="shared" si="21"/>
        <v>10.7142091081379</v>
      </c>
      <c r="K63" s="7">
        <f t="shared" si="21"/>
        <v>11.8780553588888</v>
      </c>
      <c r="L63" s="37">
        <f t="shared" si="21"/>
        <v>0.769758808317912</v>
      </c>
    </row>
    <row r="64" spans="1:12">
      <c r="A64" s="5" t="s">
        <v>106</v>
      </c>
      <c r="B64" s="5">
        <v>1072970</v>
      </c>
      <c r="D64" s="32">
        <v>9</v>
      </c>
      <c r="E64" s="8"/>
      <c r="F64" s="7">
        <f t="shared" ref="F64:L64" si="22">F50/O50</f>
        <v>26.648611533313</v>
      </c>
      <c r="G64" s="7">
        <f t="shared" si="22"/>
        <v>29.852373087723</v>
      </c>
      <c r="H64" s="7">
        <f t="shared" si="22"/>
        <v>44.4461917397194</v>
      </c>
      <c r="I64" s="7">
        <f t="shared" si="22"/>
        <v>0.0131738521532536</v>
      </c>
      <c r="J64" s="7">
        <f t="shared" si="22"/>
        <v>7.9585255779946</v>
      </c>
      <c r="K64" s="7">
        <f t="shared" si="22"/>
        <v>8.39918586565566</v>
      </c>
      <c r="L64" s="37">
        <f t="shared" si="22"/>
        <v>0.770870941248253</v>
      </c>
    </row>
    <row r="65" spans="1:12">
      <c r="A65" s="5" t="s">
        <v>107</v>
      </c>
      <c r="B65" s="5">
        <v>1879716</v>
      </c>
      <c r="D65" s="32">
        <v>10</v>
      </c>
      <c r="E65" s="8" t="s">
        <v>147</v>
      </c>
      <c r="F65" s="7">
        <f t="shared" ref="F65:L65" si="23">F51/O51</f>
        <v>14.8403938785993</v>
      </c>
      <c r="G65" s="7">
        <f t="shared" si="23"/>
        <v>21.9327924804403</v>
      </c>
      <c r="H65" s="7">
        <f t="shared" si="23"/>
        <v>30.2777476615646</v>
      </c>
      <c r="I65" s="7">
        <f t="shared" si="23"/>
        <v>0.00737817679478674</v>
      </c>
      <c r="J65" s="7">
        <f t="shared" si="23"/>
        <v>5.98997330353262</v>
      </c>
      <c r="K65" s="7">
        <f t="shared" si="23"/>
        <v>6.67677723126077</v>
      </c>
      <c r="L65" s="37">
        <f t="shared" si="23"/>
        <v>0.778572074516187</v>
      </c>
    </row>
    <row r="66" spans="1:12">
      <c r="A66" s="5" t="s">
        <v>108</v>
      </c>
      <c r="B66" s="5">
        <v>177915</v>
      </c>
      <c r="D66" s="32">
        <v>11</v>
      </c>
      <c r="E66" s="8"/>
      <c r="F66" s="7">
        <f t="shared" ref="F66:L66" si="24">F52/O52</f>
        <v>19.1198740793537</v>
      </c>
      <c r="G66" s="7">
        <f t="shared" si="24"/>
        <v>15.7097667897619</v>
      </c>
      <c r="H66" s="7">
        <f t="shared" si="24"/>
        <v>19.602421018396</v>
      </c>
      <c r="I66" s="7">
        <f t="shared" si="24"/>
        <v>0.00449754003421637</v>
      </c>
      <c r="J66" s="7">
        <f t="shared" si="24"/>
        <v>9.19214841034806</v>
      </c>
      <c r="K66" s="7">
        <f t="shared" si="24"/>
        <v>6.01045787295957</v>
      </c>
      <c r="L66" s="37">
        <f t="shared" si="24"/>
        <v>0.886882325363338</v>
      </c>
    </row>
    <row r="67" ht="14.55" spans="1:12">
      <c r="A67" s="5" t="s">
        <v>109</v>
      </c>
      <c r="B67" s="5">
        <v>0</v>
      </c>
      <c r="D67" s="46">
        <v>12</v>
      </c>
      <c r="E67" s="47"/>
      <c r="F67" s="48">
        <f t="shared" ref="F67:L67" si="25">F53/O53</f>
        <v>16.1730176992179</v>
      </c>
      <c r="G67" s="48">
        <f t="shared" si="25"/>
        <v>23.8891141128016</v>
      </c>
      <c r="H67" s="48">
        <f t="shared" si="25"/>
        <v>23.7383955697991</v>
      </c>
      <c r="I67" s="48">
        <f t="shared" si="25"/>
        <v>0.00416686933540866</v>
      </c>
      <c r="J67" s="48">
        <f t="shared" si="25"/>
        <v>6.69675908181082</v>
      </c>
      <c r="K67" s="48">
        <f t="shared" si="25"/>
        <v>6.23909825531714</v>
      </c>
      <c r="L67" s="54">
        <f t="shared" si="25"/>
        <v>0.897637422918321</v>
      </c>
    </row>
    <row r="68" ht="14.55" spans="1:2">
      <c r="A68" s="5" t="s">
        <v>110</v>
      </c>
      <c r="B68" s="5">
        <v>3331939</v>
      </c>
    </row>
    <row r="69" spans="1:12">
      <c r="A69" s="5" t="s">
        <v>111</v>
      </c>
      <c r="B69" s="5">
        <v>1075</v>
      </c>
      <c r="D69" s="49" t="s">
        <v>166</v>
      </c>
      <c r="E69" s="30" t="s">
        <v>165</v>
      </c>
      <c r="F69" s="31" t="s">
        <v>149</v>
      </c>
      <c r="G69" s="31" t="s">
        <v>151</v>
      </c>
      <c r="H69" s="31" t="s">
        <v>153</v>
      </c>
      <c r="I69" s="31" t="s">
        <v>167</v>
      </c>
      <c r="J69" s="31" t="s">
        <v>168</v>
      </c>
      <c r="K69" s="31" t="s">
        <v>159</v>
      </c>
      <c r="L69" s="36" t="s">
        <v>161</v>
      </c>
    </row>
    <row r="70" spans="1:12">
      <c r="A70" s="5" t="s">
        <v>112</v>
      </c>
      <c r="B70" s="5">
        <v>6617185</v>
      </c>
      <c r="D70" s="50"/>
      <c r="E70" s="51" t="s">
        <v>144</v>
      </c>
      <c r="F70" s="7">
        <f>AVERAGEA(F56:F58)</f>
        <v>84.4968325586732</v>
      </c>
      <c r="G70" s="7">
        <f t="shared" ref="G70:L70" si="26">AVERAGEA(G56:G58)</f>
        <v>125.949852566482</v>
      </c>
      <c r="H70" s="7">
        <f t="shared" si="26"/>
        <v>122.336294129391</v>
      </c>
      <c r="I70" s="7">
        <f t="shared" si="26"/>
        <v>0.0684132027319111</v>
      </c>
      <c r="J70" s="7">
        <f t="shared" si="26"/>
        <v>6.20011215295043</v>
      </c>
      <c r="K70" s="7">
        <f t="shared" si="26"/>
        <v>10.5724853505279</v>
      </c>
      <c r="L70" s="37">
        <f t="shared" si="26"/>
        <v>0.61356937609971</v>
      </c>
    </row>
    <row r="71" spans="1:12">
      <c r="A71" s="5" t="s">
        <v>113</v>
      </c>
      <c r="B71" s="5">
        <v>5475</v>
      </c>
      <c r="D71" s="50"/>
      <c r="E71" s="51" t="s">
        <v>145</v>
      </c>
      <c r="F71" s="7">
        <f>AVERAGE(F59:F61)</f>
        <v>58.007771506267</v>
      </c>
      <c r="G71" s="7">
        <f t="shared" ref="G71:L71" si="27">AVERAGE(G59:G61)</f>
        <v>66.5031943319809</v>
      </c>
      <c r="H71" s="7">
        <f t="shared" si="27"/>
        <v>78.7738813898825</v>
      </c>
      <c r="I71" s="7">
        <f t="shared" si="27"/>
        <v>0.0348837199546338</v>
      </c>
      <c r="J71" s="7">
        <f t="shared" si="27"/>
        <v>8.19765712442321</v>
      </c>
      <c r="K71" s="7">
        <f t="shared" si="27"/>
        <v>10.6815334221575</v>
      </c>
      <c r="L71" s="37">
        <f t="shared" si="27"/>
        <v>0.667187604594024</v>
      </c>
    </row>
    <row r="72" spans="1:12">
      <c r="A72" s="5" t="s">
        <v>114</v>
      </c>
      <c r="B72" s="5">
        <v>842460</v>
      </c>
      <c r="D72" s="50"/>
      <c r="E72" s="51" t="s">
        <v>146</v>
      </c>
      <c r="F72" s="7">
        <f>AVERAGE(F62:F64)</f>
        <v>30.7644011485139</v>
      </c>
      <c r="G72" s="7">
        <f t="shared" ref="G72:L72" si="28">AVERAGE(G62:G64)</f>
        <v>29.2725400857379</v>
      </c>
      <c r="H72" s="7">
        <f t="shared" si="28"/>
        <v>51.387785294883</v>
      </c>
      <c r="I72" s="7">
        <f t="shared" si="28"/>
        <v>0.0173927494081043</v>
      </c>
      <c r="J72" s="7">
        <f t="shared" si="28"/>
        <v>8.97029268880683</v>
      </c>
      <c r="K72" s="7">
        <f t="shared" si="28"/>
        <v>10.2634061421697</v>
      </c>
      <c r="L72" s="37">
        <f t="shared" si="28"/>
        <v>0.741217914213059</v>
      </c>
    </row>
    <row r="73" spans="1:12">
      <c r="A73" s="5" t="s">
        <v>115</v>
      </c>
      <c r="B73" s="5">
        <v>1152735</v>
      </c>
      <c r="D73" s="50"/>
      <c r="E73" s="51" t="s">
        <v>147</v>
      </c>
      <c r="F73" s="7">
        <f>AVERAGE(F65:F67)</f>
        <v>16.711095219057</v>
      </c>
      <c r="G73" s="7">
        <f t="shared" ref="G73:L73" si="29">AVERAGE(G65:G67)</f>
        <v>20.5105577943346</v>
      </c>
      <c r="H73" s="7">
        <f t="shared" si="29"/>
        <v>24.5395214165866</v>
      </c>
      <c r="I73" s="7">
        <f t="shared" si="29"/>
        <v>0.00534752872147059</v>
      </c>
      <c r="J73" s="7">
        <f t="shared" si="29"/>
        <v>7.2929602652305</v>
      </c>
      <c r="K73" s="7">
        <f t="shared" si="29"/>
        <v>6.30877778651249</v>
      </c>
      <c r="L73" s="37">
        <f t="shared" si="29"/>
        <v>0.854363940932615</v>
      </c>
    </row>
    <row r="74" spans="1:12">
      <c r="A74" s="5" t="s">
        <v>116</v>
      </c>
      <c r="B74" s="5">
        <v>122407</v>
      </c>
      <c r="D74" s="50"/>
      <c r="E74" s="51" t="s">
        <v>165</v>
      </c>
      <c r="F74" s="7"/>
      <c r="G74" s="7"/>
      <c r="H74" s="7"/>
      <c r="I74" s="7"/>
      <c r="J74" s="7"/>
      <c r="K74" s="7"/>
      <c r="L74" s="37"/>
    </row>
    <row r="75" spans="1:12">
      <c r="A75" s="5" t="s">
        <v>117</v>
      </c>
      <c r="B75" s="5">
        <v>0</v>
      </c>
      <c r="D75" s="52" t="s">
        <v>169</v>
      </c>
      <c r="E75" s="51" t="s">
        <v>144</v>
      </c>
      <c r="F75" s="7">
        <f>_xlfn.STDEV.P(F56:F58)</f>
        <v>4.12034385370171</v>
      </c>
      <c r="G75" s="7">
        <f>_xlfn.STDEV.P(G56:G58)</f>
        <v>8.45851551544285</v>
      </c>
      <c r="H75" s="7">
        <f>_xlfn.STDEV.P(H56:H58)</f>
        <v>10.4644942241893</v>
      </c>
      <c r="I75" s="7">
        <f>_xlfn.STDEV.P(I56:I58)</f>
        <v>0.00817069497881514</v>
      </c>
      <c r="J75" s="7">
        <f>_xlfn.STDEV.P(J56:J58)</f>
        <v>0.520388879672719</v>
      </c>
      <c r="K75" s="7">
        <f>_xlfn.STDEV.P(K56:K58)</f>
        <v>0.650305362764612</v>
      </c>
      <c r="L75" s="37">
        <f>_xlfn.STDEV.P(L56:L58)</f>
        <v>0.103528858061515</v>
      </c>
    </row>
    <row r="76" spans="1:12">
      <c r="A76" s="5" t="s">
        <v>118</v>
      </c>
      <c r="B76" s="5">
        <v>1021514</v>
      </c>
      <c r="D76" s="50"/>
      <c r="E76" s="51" t="s">
        <v>145</v>
      </c>
      <c r="F76" s="7">
        <f>_xlfn.STDEV.P(F59:F61)</f>
        <v>3.22220934526153</v>
      </c>
      <c r="G76" s="7">
        <f>_xlfn.STDEV.P(G59:G61)</f>
        <v>2.12972540618241</v>
      </c>
      <c r="H76" s="7">
        <f>_xlfn.STDEV.P(H59:H61)</f>
        <v>14.970503053064</v>
      </c>
      <c r="I76" s="7">
        <f>_xlfn.STDEV.P(I59:I61)</f>
        <v>0.00526861482922108</v>
      </c>
      <c r="J76" s="7">
        <f>_xlfn.STDEV.P(J59:J61)</f>
        <v>0.874582317927975</v>
      </c>
      <c r="K76" s="7">
        <f>_xlfn.STDEV.P(K59:K61)</f>
        <v>1.59997376011332</v>
      </c>
      <c r="L76" s="37">
        <f>_xlfn.STDEV.P(L59:L61)</f>
        <v>0.0248582663832776</v>
      </c>
    </row>
    <row r="77" spans="1:12">
      <c r="A77" s="5" t="s">
        <v>119</v>
      </c>
      <c r="B77" s="5">
        <v>933</v>
      </c>
      <c r="D77" s="50"/>
      <c r="E77" s="51" t="s">
        <v>146</v>
      </c>
      <c r="F77" s="7">
        <f>_xlfn.STDEV.P(F62:F64)</f>
        <v>4.89726652579255</v>
      </c>
      <c r="G77" s="7">
        <f>_xlfn.STDEV.P(G62:G64)</f>
        <v>0.56659969983927</v>
      </c>
      <c r="H77" s="7">
        <f>_xlfn.STDEV.P(H62:H64)</f>
        <v>8.82140989292587</v>
      </c>
      <c r="I77" s="7">
        <f>_xlfn.STDEV.P(I62:I64)</f>
        <v>0.00480841907976439</v>
      </c>
      <c r="J77" s="7">
        <f>_xlfn.STDEV.P(J62:J64)</f>
        <v>1.23840754924732</v>
      </c>
      <c r="K77" s="7">
        <f>_xlfn.STDEV.P(K62:K64)</f>
        <v>1.43116444970576</v>
      </c>
      <c r="L77" s="37">
        <f>_xlfn.STDEV.P(L62:L64)</f>
        <v>0.0411518209654142</v>
      </c>
    </row>
    <row r="78" ht="14.55" spans="1:12">
      <c r="A78" s="5" t="s">
        <v>120</v>
      </c>
      <c r="B78" s="5">
        <v>1899723</v>
      </c>
      <c r="D78" s="46"/>
      <c r="E78" s="53" t="s">
        <v>147</v>
      </c>
      <c r="F78" s="48">
        <f>_xlfn.STDEV.P(F65:F67)</f>
        <v>1.78804050293037</v>
      </c>
      <c r="G78" s="48">
        <f>_xlfn.STDEV.P(G65:G67)</f>
        <v>3.48735757506079</v>
      </c>
      <c r="H78" s="48">
        <f>_xlfn.STDEV.P(H65:H67)</f>
        <v>4.39484559466199</v>
      </c>
      <c r="I78" s="48">
        <f>_xlfn.STDEV.P(I65:I67)</f>
        <v>0.00144221692219754</v>
      </c>
      <c r="J78" s="48">
        <f>_xlfn.STDEV.P(J65:J67)</f>
        <v>1.37357762600939</v>
      </c>
      <c r="K78" s="48">
        <f>_xlfn.STDEV.P(K65:K67)</f>
        <v>0.276449874434687</v>
      </c>
      <c r="L78" s="54">
        <f>_xlfn.STDEV.P(L65:L67)</f>
        <v>0.0537725040767031</v>
      </c>
    </row>
    <row r="79" spans="1:2">
      <c r="A79" s="5" t="s">
        <v>121</v>
      </c>
      <c r="B79" s="5">
        <v>1559</v>
      </c>
    </row>
    <row r="80" spans="1:2">
      <c r="A80" s="5" t="s">
        <v>122</v>
      </c>
      <c r="B80" s="5">
        <v>450945</v>
      </c>
    </row>
    <row r="81" spans="1:2">
      <c r="A81" s="5" t="s">
        <v>123</v>
      </c>
      <c r="B81" s="5">
        <v>424224</v>
      </c>
    </row>
    <row r="82" spans="1:5">
      <c r="A82" s="5" t="s">
        <v>124</v>
      </c>
      <c r="B82" s="5">
        <v>58099</v>
      </c>
      <c r="E82" s="1"/>
    </row>
    <row r="83" spans="1:2">
      <c r="A83" s="5" t="s">
        <v>125</v>
      </c>
      <c r="B83" s="5">
        <v>0</v>
      </c>
    </row>
    <row r="84" spans="1:2">
      <c r="A84" s="5" t="s">
        <v>126</v>
      </c>
      <c r="B84" s="5">
        <v>1073710</v>
      </c>
    </row>
    <row r="85" spans="1:2">
      <c r="A85" s="5" t="s">
        <v>127</v>
      </c>
      <c r="B85" s="5">
        <v>755</v>
      </c>
    </row>
    <row r="86" spans="1:2">
      <c r="A86" s="5" t="s">
        <v>128</v>
      </c>
      <c r="B86" s="5">
        <v>1467297</v>
      </c>
    </row>
    <row r="87" spans="1:10">
      <c r="A87" s="5" t="s">
        <v>129</v>
      </c>
      <c r="B87" s="5">
        <v>1267</v>
      </c>
      <c r="J87" s="1"/>
    </row>
    <row r="88" spans="1:2">
      <c r="A88" s="5" t="s">
        <v>130</v>
      </c>
      <c r="B88" s="5">
        <v>525271</v>
      </c>
    </row>
    <row r="89" spans="1:2">
      <c r="A89" s="5" t="s">
        <v>131</v>
      </c>
      <c r="B89" s="5">
        <v>485392</v>
      </c>
    </row>
    <row r="90" spans="1:2">
      <c r="A90" s="5" t="s">
        <v>132</v>
      </c>
      <c r="B90" s="5">
        <v>63760</v>
      </c>
    </row>
    <row r="91" spans="1:2">
      <c r="A91" s="5" t="s">
        <v>133</v>
      </c>
      <c r="B91" s="5">
        <v>0</v>
      </c>
    </row>
    <row r="92" spans="1:2">
      <c r="A92" s="5" t="s">
        <v>134</v>
      </c>
      <c r="B92" s="5">
        <v>928484</v>
      </c>
    </row>
    <row r="93" spans="1:2">
      <c r="A93" s="5" t="s">
        <v>135</v>
      </c>
      <c r="B93" s="5">
        <v>598</v>
      </c>
    </row>
    <row r="94" spans="1:2">
      <c r="A94" s="5" t="s">
        <v>136</v>
      </c>
      <c r="B94" s="5">
        <v>2659854</v>
      </c>
    </row>
    <row r="95" spans="1:2">
      <c r="A95" s="5" t="s">
        <v>137</v>
      </c>
      <c r="B95" s="5">
        <v>1388</v>
      </c>
    </row>
    <row r="96" spans="1:2">
      <c r="A96" s="5" t="s">
        <v>138</v>
      </c>
      <c r="B96" s="5">
        <v>524858</v>
      </c>
    </row>
    <row r="97" spans="1:2">
      <c r="A97" s="5" t="s">
        <v>139</v>
      </c>
      <c r="B97" s="5">
        <v>618885</v>
      </c>
    </row>
    <row r="98" spans="1:2">
      <c r="A98" s="5" t="s">
        <v>140</v>
      </c>
      <c r="B98" s="5">
        <v>32339</v>
      </c>
    </row>
    <row r="99" spans="1:2">
      <c r="A99" s="5" t="s">
        <v>141</v>
      </c>
      <c r="B99" s="5">
        <v>0</v>
      </c>
    </row>
    <row r="101" spans="1:1">
      <c r="A101" s="5" t="s">
        <v>142</v>
      </c>
    </row>
    <row r="103" spans="1:2">
      <c r="A103" s="5" t="s">
        <v>44</v>
      </c>
      <c r="B103" s="5" t="s">
        <v>45</v>
      </c>
    </row>
    <row r="104" spans="1:2">
      <c r="A104" s="5" t="s">
        <v>46</v>
      </c>
      <c r="B104" s="5">
        <v>225113</v>
      </c>
    </row>
    <row r="105" spans="1:2">
      <c r="A105" s="5" t="s">
        <v>47</v>
      </c>
      <c r="B105" s="5">
        <v>332447</v>
      </c>
    </row>
    <row r="106" spans="1:2">
      <c r="A106" s="5" t="s">
        <v>48</v>
      </c>
      <c r="B106" s="5">
        <v>376086</v>
      </c>
    </row>
    <row r="107" spans="1:2">
      <c r="A107" s="5" t="s">
        <v>49</v>
      </c>
      <c r="B107" s="5">
        <v>356178</v>
      </c>
    </row>
    <row r="108" spans="1:2">
      <c r="A108" s="5" t="s">
        <v>50</v>
      </c>
      <c r="B108" s="5">
        <v>397225</v>
      </c>
    </row>
    <row r="109" spans="1:2">
      <c r="A109" s="5" t="s">
        <v>51</v>
      </c>
      <c r="B109" s="5">
        <v>1282882</v>
      </c>
    </row>
    <row r="110" spans="1:2">
      <c r="A110" s="5" t="s">
        <v>52</v>
      </c>
      <c r="B110" s="5">
        <v>717888</v>
      </c>
    </row>
    <row r="111" spans="1:2">
      <c r="A111" s="5" t="s">
        <v>53</v>
      </c>
      <c r="B111" s="5">
        <v>3083</v>
      </c>
    </row>
    <row r="112" spans="1:2">
      <c r="A112" s="5" t="s">
        <v>54</v>
      </c>
      <c r="B112" s="5">
        <v>258648</v>
      </c>
    </row>
    <row r="113" spans="1:2">
      <c r="A113" s="5" t="s">
        <v>55</v>
      </c>
      <c r="B113" s="5">
        <v>319716</v>
      </c>
    </row>
    <row r="114" spans="1:2">
      <c r="A114" s="5" t="s">
        <v>56</v>
      </c>
      <c r="B114" s="5">
        <v>363348</v>
      </c>
    </row>
    <row r="115" spans="1:2">
      <c r="A115" s="5" t="s">
        <v>57</v>
      </c>
      <c r="B115" s="5">
        <v>291628</v>
      </c>
    </row>
    <row r="116" spans="1:2">
      <c r="A116" s="5" t="s">
        <v>58</v>
      </c>
      <c r="B116" s="5">
        <v>518977</v>
      </c>
    </row>
    <row r="117" spans="1:2">
      <c r="A117" s="5" t="s">
        <v>59</v>
      </c>
      <c r="B117" s="5">
        <v>1008598</v>
      </c>
    </row>
    <row r="118" spans="1:2">
      <c r="A118" s="5" t="s">
        <v>60</v>
      </c>
      <c r="B118" s="5">
        <v>827956</v>
      </c>
    </row>
    <row r="119" spans="1:2">
      <c r="A119" s="5" t="s">
        <v>61</v>
      </c>
      <c r="B119" s="5">
        <v>1887</v>
      </c>
    </row>
    <row r="120" spans="1:2">
      <c r="A120" s="5" t="s">
        <v>62</v>
      </c>
      <c r="B120" s="5">
        <v>268089</v>
      </c>
    </row>
    <row r="121" spans="1:2">
      <c r="A121" s="5" t="s">
        <v>63</v>
      </c>
      <c r="B121" s="5">
        <v>331714</v>
      </c>
    </row>
    <row r="122" spans="1:2">
      <c r="A122" s="5" t="s">
        <v>64</v>
      </c>
      <c r="B122" s="5">
        <v>277466</v>
      </c>
    </row>
    <row r="123" spans="1:2">
      <c r="A123" s="5" t="s">
        <v>65</v>
      </c>
      <c r="B123" s="5">
        <v>244615</v>
      </c>
    </row>
    <row r="124" spans="1:2">
      <c r="A124" s="5" t="s">
        <v>66</v>
      </c>
      <c r="B124" s="5">
        <v>402615</v>
      </c>
    </row>
    <row r="125" spans="1:2">
      <c r="A125" s="5" t="s">
        <v>67</v>
      </c>
      <c r="B125" s="5">
        <v>1086840</v>
      </c>
    </row>
    <row r="126" spans="1:2">
      <c r="A126" s="5" t="s">
        <v>68</v>
      </c>
      <c r="B126" s="5">
        <v>926654</v>
      </c>
    </row>
    <row r="127" spans="1:2">
      <c r="A127" s="5" t="s">
        <v>69</v>
      </c>
      <c r="B127" s="5">
        <v>1930</v>
      </c>
    </row>
    <row r="128" spans="1:2">
      <c r="A128" s="5" t="s">
        <v>70</v>
      </c>
      <c r="B128" s="5">
        <v>157708</v>
      </c>
    </row>
    <row r="129" spans="1:2">
      <c r="A129" s="5" t="s">
        <v>71</v>
      </c>
      <c r="B129" s="5">
        <v>258385</v>
      </c>
    </row>
    <row r="130" spans="1:2">
      <c r="A130" s="5" t="s">
        <v>72</v>
      </c>
      <c r="B130" s="5">
        <v>144315</v>
      </c>
    </row>
    <row r="131" spans="1:2">
      <c r="A131" s="5" t="s">
        <v>73</v>
      </c>
      <c r="B131" s="5">
        <v>153586</v>
      </c>
    </row>
    <row r="132" spans="1:2">
      <c r="A132" s="5" t="s">
        <v>74</v>
      </c>
      <c r="B132" s="5">
        <v>151328</v>
      </c>
    </row>
    <row r="133" spans="1:2">
      <c r="A133" s="5" t="s">
        <v>75</v>
      </c>
      <c r="B133" s="5">
        <v>239268</v>
      </c>
    </row>
    <row r="134" spans="1:2">
      <c r="A134" s="5" t="s">
        <v>76</v>
      </c>
      <c r="B134" s="5">
        <v>232767</v>
      </c>
    </row>
    <row r="135" spans="1:2">
      <c r="A135" s="5" t="s">
        <v>77</v>
      </c>
      <c r="B135" s="5">
        <v>2243</v>
      </c>
    </row>
    <row r="136" spans="1:2">
      <c r="A136" s="5" t="s">
        <v>78</v>
      </c>
      <c r="B136" s="5">
        <v>135387</v>
      </c>
    </row>
    <row r="137" spans="1:2">
      <c r="A137" s="5" t="s">
        <v>79</v>
      </c>
      <c r="B137" s="5">
        <v>303106</v>
      </c>
    </row>
    <row r="138" spans="1:2">
      <c r="A138" s="5" t="s">
        <v>80</v>
      </c>
      <c r="B138" s="5">
        <v>149278</v>
      </c>
    </row>
    <row r="139" spans="1:2">
      <c r="A139" s="5" t="s">
        <v>81</v>
      </c>
      <c r="B139" s="5">
        <v>186637</v>
      </c>
    </row>
    <row r="140" spans="1:2">
      <c r="A140" s="5" t="s">
        <v>82</v>
      </c>
      <c r="B140" s="5">
        <v>116327</v>
      </c>
    </row>
    <row r="141" spans="1:2">
      <c r="A141" s="5" t="s">
        <v>83</v>
      </c>
      <c r="B141" s="5">
        <v>188288</v>
      </c>
    </row>
    <row r="142" spans="1:2">
      <c r="A142" s="5" t="s">
        <v>84</v>
      </c>
      <c r="B142" s="5">
        <v>231635</v>
      </c>
    </row>
    <row r="143" spans="1:2">
      <c r="A143" s="5" t="s">
        <v>85</v>
      </c>
      <c r="B143" s="5">
        <v>1531</v>
      </c>
    </row>
    <row r="144" spans="1:2">
      <c r="A144" s="5" t="s">
        <v>86</v>
      </c>
      <c r="B144" s="5">
        <v>163233</v>
      </c>
    </row>
    <row r="145" spans="1:2">
      <c r="A145" s="5" t="s">
        <v>87</v>
      </c>
      <c r="B145" s="5">
        <v>268161</v>
      </c>
    </row>
    <row r="146" spans="1:2">
      <c r="A146" s="5" t="s">
        <v>88</v>
      </c>
      <c r="B146" s="5">
        <v>147448</v>
      </c>
    </row>
    <row r="147" spans="1:2">
      <c r="A147" s="5" t="s">
        <v>89</v>
      </c>
      <c r="B147" s="5">
        <v>120805</v>
      </c>
    </row>
    <row r="148" spans="1:2">
      <c r="A148" s="5" t="s">
        <v>90</v>
      </c>
      <c r="B148" s="5">
        <v>171920</v>
      </c>
    </row>
    <row r="149" spans="1:2">
      <c r="A149" s="5" t="s">
        <v>91</v>
      </c>
      <c r="B149" s="5">
        <v>185412</v>
      </c>
    </row>
    <row r="150" spans="1:2">
      <c r="A150" s="5" t="s">
        <v>92</v>
      </c>
      <c r="B150" s="5">
        <v>225376</v>
      </c>
    </row>
    <row r="151" spans="1:2">
      <c r="A151" s="5" t="s">
        <v>93</v>
      </c>
      <c r="B151" s="5">
        <v>1289</v>
      </c>
    </row>
    <row r="152" spans="1:2">
      <c r="A152" s="5" t="s">
        <v>94</v>
      </c>
      <c r="B152" s="5">
        <v>114319</v>
      </c>
    </row>
    <row r="153" spans="1:2">
      <c r="A153" s="5" t="s">
        <v>95</v>
      </c>
      <c r="B153" s="5">
        <v>225661</v>
      </c>
    </row>
    <row r="154" spans="1:2">
      <c r="A154" s="5" t="s">
        <v>96</v>
      </c>
      <c r="B154" s="5">
        <v>83959</v>
      </c>
    </row>
    <row r="155" spans="1:2">
      <c r="A155" s="5" t="s">
        <v>97</v>
      </c>
      <c r="B155" s="5">
        <v>247477</v>
      </c>
    </row>
    <row r="156" spans="1:2">
      <c r="A156" s="5" t="s">
        <v>98</v>
      </c>
      <c r="B156" s="5">
        <v>103859</v>
      </c>
    </row>
    <row r="157" spans="1:2">
      <c r="A157" s="5" t="s">
        <v>99</v>
      </c>
      <c r="B157" s="5">
        <v>108986</v>
      </c>
    </row>
    <row r="158" spans="1:2">
      <c r="A158" s="5" t="s">
        <v>100</v>
      </c>
      <c r="B158" s="5">
        <v>190944</v>
      </c>
    </row>
    <row r="159" spans="1:2">
      <c r="A159" s="5" t="s">
        <v>101</v>
      </c>
      <c r="B159" s="5">
        <v>0</v>
      </c>
    </row>
    <row r="160" spans="1:2">
      <c r="A160" s="5" t="s">
        <v>102</v>
      </c>
      <c r="B160" s="5">
        <v>135202</v>
      </c>
    </row>
    <row r="161" spans="1:2">
      <c r="A161" s="5" t="s">
        <v>103</v>
      </c>
      <c r="B161" s="5">
        <v>245704</v>
      </c>
    </row>
    <row r="162" spans="1:2">
      <c r="A162" s="5" t="s">
        <v>104</v>
      </c>
      <c r="B162" s="5">
        <v>151677</v>
      </c>
    </row>
    <row r="163" spans="1:2">
      <c r="A163" s="5" t="s">
        <v>105</v>
      </c>
      <c r="B163" s="5">
        <v>345441</v>
      </c>
    </row>
    <row r="164" spans="1:2">
      <c r="A164" s="5" t="s">
        <v>106</v>
      </c>
      <c r="B164" s="5">
        <v>100079</v>
      </c>
    </row>
    <row r="165" spans="1:2">
      <c r="A165" s="5" t="s">
        <v>107</v>
      </c>
      <c r="B165" s="5">
        <v>158192</v>
      </c>
    </row>
    <row r="166" spans="1:2">
      <c r="A166" s="5" t="s">
        <v>108</v>
      </c>
      <c r="B166" s="5">
        <v>230218</v>
      </c>
    </row>
    <row r="167" spans="1:2">
      <c r="A167" s="5" t="s">
        <v>109</v>
      </c>
      <c r="B167" s="5">
        <v>0</v>
      </c>
    </row>
    <row r="168" spans="1:2">
      <c r="A168" s="5" t="s">
        <v>110</v>
      </c>
      <c r="B168" s="5">
        <v>125006</v>
      </c>
    </row>
    <row r="169" spans="1:2">
      <c r="A169" s="5" t="s">
        <v>111</v>
      </c>
      <c r="B169" s="5">
        <v>228872</v>
      </c>
    </row>
    <row r="170" spans="1:2">
      <c r="A170" s="5" t="s">
        <v>112</v>
      </c>
      <c r="B170" s="5">
        <v>148865</v>
      </c>
    </row>
    <row r="171" spans="1:2">
      <c r="A171" s="5" t="s">
        <v>113</v>
      </c>
      <c r="B171" s="5">
        <v>362258</v>
      </c>
    </row>
    <row r="172" spans="1:2">
      <c r="A172" s="5" t="s">
        <v>114</v>
      </c>
      <c r="B172" s="5">
        <v>105768</v>
      </c>
    </row>
    <row r="173" spans="1:2">
      <c r="A173" s="5" t="s">
        <v>115</v>
      </c>
      <c r="B173" s="5">
        <v>137160</v>
      </c>
    </row>
    <row r="174" spans="1:2">
      <c r="A174" s="5" t="s">
        <v>116</v>
      </c>
      <c r="B174" s="5">
        <v>157879</v>
      </c>
    </row>
    <row r="175" spans="1:2">
      <c r="A175" s="5" t="s">
        <v>117</v>
      </c>
      <c r="B175" s="5">
        <v>0</v>
      </c>
    </row>
    <row r="176" spans="1:2">
      <c r="A176" s="5" t="s">
        <v>118</v>
      </c>
      <c r="B176" s="5">
        <v>68786</v>
      </c>
    </row>
    <row r="177" spans="1:2">
      <c r="A177" s="5" t="s">
        <v>119</v>
      </c>
      <c r="B177" s="5">
        <v>160364</v>
      </c>
    </row>
    <row r="178" spans="1:2">
      <c r="A178" s="5" t="s">
        <v>120</v>
      </c>
      <c r="B178" s="5">
        <v>62720</v>
      </c>
    </row>
    <row r="179" spans="1:2">
      <c r="A179" s="5" t="s">
        <v>121</v>
      </c>
      <c r="B179" s="5">
        <v>116063</v>
      </c>
    </row>
    <row r="180" spans="1:2">
      <c r="A180" s="5" t="s">
        <v>122</v>
      </c>
      <c r="B180" s="5">
        <v>75166</v>
      </c>
    </row>
    <row r="181" spans="1:2">
      <c r="A181" s="5" t="s">
        <v>123</v>
      </c>
      <c r="B181" s="5">
        <v>63432</v>
      </c>
    </row>
    <row r="182" spans="1:2">
      <c r="A182" s="5" t="s">
        <v>124</v>
      </c>
      <c r="B182" s="5">
        <v>73720</v>
      </c>
    </row>
    <row r="183" spans="1:2">
      <c r="A183" s="5" t="s">
        <v>125</v>
      </c>
      <c r="B183" s="5">
        <v>0</v>
      </c>
    </row>
    <row r="184" spans="1:2">
      <c r="A184" s="5" t="s">
        <v>126</v>
      </c>
      <c r="B184" s="5">
        <v>56120</v>
      </c>
    </row>
    <row r="185" spans="1:2">
      <c r="A185" s="5" t="s">
        <v>127</v>
      </c>
      <c r="B185" s="5">
        <v>99381</v>
      </c>
    </row>
    <row r="186" spans="1:2">
      <c r="A186" s="5" t="s">
        <v>128</v>
      </c>
      <c r="B186" s="5">
        <v>74817</v>
      </c>
    </row>
    <row r="187" spans="1:2">
      <c r="A187" s="5" t="s">
        <v>129</v>
      </c>
      <c r="B187" s="5">
        <v>125476</v>
      </c>
    </row>
    <row r="188" spans="1:2">
      <c r="A188" s="5" t="s">
        <v>130</v>
      </c>
      <c r="B188" s="5">
        <v>57067</v>
      </c>
    </row>
    <row r="189" spans="1:2">
      <c r="A189" s="5" t="s">
        <v>131</v>
      </c>
      <c r="B189" s="5">
        <v>80641</v>
      </c>
    </row>
    <row r="190" spans="1:2">
      <c r="A190" s="5" t="s">
        <v>132</v>
      </c>
      <c r="B190" s="5">
        <v>71100</v>
      </c>
    </row>
    <row r="191" spans="1:2">
      <c r="A191" s="5" t="s">
        <v>133</v>
      </c>
      <c r="B191" s="5">
        <v>0</v>
      </c>
    </row>
    <row r="192" spans="1:2">
      <c r="A192" s="5" t="s">
        <v>134</v>
      </c>
      <c r="B192" s="5">
        <v>57366</v>
      </c>
    </row>
    <row r="193" spans="1:2">
      <c r="A193" s="5" t="s">
        <v>135</v>
      </c>
      <c r="B193" s="5">
        <v>114454</v>
      </c>
    </row>
    <row r="194" spans="1:2">
      <c r="A194" s="5" t="s">
        <v>136</v>
      </c>
      <c r="B194" s="5">
        <v>112019</v>
      </c>
    </row>
    <row r="195" spans="1:2">
      <c r="A195" s="5" t="s">
        <v>137</v>
      </c>
      <c r="B195" s="5">
        <v>164472</v>
      </c>
    </row>
    <row r="196" spans="1:2">
      <c r="A196" s="5" t="s">
        <v>138</v>
      </c>
      <c r="B196" s="5">
        <v>78270</v>
      </c>
    </row>
    <row r="197" spans="1:2">
      <c r="A197" s="5" t="s">
        <v>139</v>
      </c>
      <c r="B197" s="5">
        <v>99082</v>
      </c>
    </row>
    <row r="198" spans="1:2">
      <c r="A198" s="5" t="s">
        <v>140</v>
      </c>
      <c r="B198" s="5">
        <v>35244</v>
      </c>
    </row>
    <row r="199" spans="1:2">
      <c r="A199" s="5" t="s">
        <v>141</v>
      </c>
      <c r="B199" s="5">
        <v>0</v>
      </c>
    </row>
  </sheetData>
  <mergeCells count="20">
    <mergeCell ref="F3:H3"/>
    <mergeCell ref="I3:K3"/>
    <mergeCell ref="L3:N3"/>
    <mergeCell ref="O3:Q3"/>
    <mergeCell ref="F23:H23"/>
    <mergeCell ref="I23:K23"/>
    <mergeCell ref="L23:N23"/>
    <mergeCell ref="O23:Q23"/>
    <mergeCell ref="E42:E44"/>
    <mergeCell ref="E45:E47"/>
    <mergeCell ref="E48:E50"/>
    <mergeCell ref="E51:E53"/>
    <mergeCell ref="E56:E58"/>
    <mergeCell ref="E59:E61"/>
    <mergeCell ref="E62:E64"/>
    <mergeCell ref="E65:E67"/>
    <mergeCell ref="M42:M44"/>
    <mergeCell ref="M45:M47"/>
    <mergeCell ref="M48:M50"/>
    <mergeCell ref="M51:M5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0"/>
  <sheetViews>
    <sheetView workbookViewId="0">
      <selection activeCell="G23" sqref="G23"/>
    </sheetView>
  </sheetViews>
  <sheetFormatPr defaultColWidth="9" defaultRowHeight="13.8"/>
  <sheetData>
    <row r="1" spans="3:9">
      <c r="C1" t="s">
        <v>161</v>
      </c>
      <c r="D1" t="s">
        <v>159</v>
      </c>
      <c r="E1" t="s">
        <v>168</v>
      </c>
      <c r="F1" t="s">
        <v>167</v>
      </c>
      <c r="G1" t="s">
        <v>153</v>
      </c>
      <c r="H1" t="s">
        <v>151</v>
      </c>
      <c r="I1" t="s">
        <v>149</v>
      </c>
    </row>
    <row r="2" spans="2:9">
      <c r="B2" t="s">
        <v>161</v>
      </c>
      <c r="C2">
        <v>0.61356937609971</v>
      </c>
      <c r="D2">
        <v>10.5724853505279</v>
      </c>
      <c r="E2">
        <v>6.20011215295043</v>
      </c>
      <c r="F2">
        <v>0.0684132027319112</v>
      </c>
      <c r="G2">
        <v>122.336294129391</v>
      </c>
      <c r="H2">
        <v>125.949852566482</v>
      </c>
      <c r="I2">
        <v>84.4968325586732</v>
      </c>
    </row>
    <row r="3" spans="2:9">
      <c r="B3" s="55" t="s">
        <v>170</v>
      </c>
      <c r="C3">
        <v>0.667187604594025</v>
      </c>
      <c r="D3">
        <v>10.6815334221575</v>
      </c>
      <c r="E3">
        <v>8.19765712442323</v>
      </c>
      <c r="F3">
        <v>0.0348837199546338</v>
      </c>
      <c r="G3">
        <v>78.7738813898828</v>
      </c>
      <c r="H3">
        <v>66.5031943319809</v>
      </c>
      <c r="I3">
        <v>58.007771506267</v>
      </c>
    </row>
    <row r="4" spans="2:9">
      <c r="B4" s="56" t="s">
        <v>171</v>
      </c>
      <c r="C4">
        <v>0.74121791421306</v>
      </c>
      <c r="D4">
        <v>10.2634061421697</v>
      </c>
      <c r="E4">
        <v>8.97029268880684</v>
      </c>
      <c r="F4">
        <v>0.0173927494081043</v>
      </c>
      <c r="G4">
        <v>51.387785294883</v>
      </c>
      <c r="H4">
        <v>29.2725400857379</v>
      </c>
      <c r="I4">
        <v>30.7644011485139</v>
      </c>
    </row>
    <row r="5" spans="2:9">
      <c r="B5" s="56" t="s">
        <v>172</v>
      </c>
      <c r="C5">
        <v>0.854363940932616</v>
      </c>
      <c r="D5">
        <v>6.3087777865125</v>
      </c>
      <c r="E5">
        <v>7.29296026523051</v>
      </c>
      <c r="F5">
        <v>0.00534752872147059</v>
      </c>
      <c r="G5">
        <v>24.5395214165866</v>
      </c>
      <c r="H5">
        <v>20.5105577943346</v>
      </c>
      <c r="I5">
        <v>16.711095219057</v>
      </c>
    </row>
    <row r="7" spans="3:9">
      <c r="C7">
        <v>0.103528858061516</v>
      </c>
      <c r="D7">
        <v>0.650305362764612</v>
      </c>
      <c r="E7">
        <v>0.520388879672719</v>
      </c>
      <c r="F7">
        <v>0.00817069497881514</v>
      </c>
      <c r="G7">
        <v>10.4644942241893</v>
      </c>
      <c r="H7">
        <v>8.4585155154429</v>
      </c>
      <c r="I7">
        <v>4.12034385370171</v>
      </c>
    </row>
    <row r="8" spans="3:9">
      <c r="C8">
        <v>0.0248582663832776</v>
      </c>
      <c r="D8">
        <v>1.59997376011334</v>
      </c>
      <c r="E8">
        <v>0.874582317927968</v>
      </c>
      <c r="F8">
        <v>0.00526861482922108</v>
      </c>
      <c r="G8">
        <v>14.970503053064</v>
      </c>
      <c r="H8">
        <v>2.12972540618241</v>
      </c>
      <c r="I8">
        <v>3.22220934526153</v>
      </c>
    </row>
    <row r="9" spans="3:9">
      <c r="C9">
        <v>0.0411518209654143</v>
      </c>
      <c r="D9">
        <v>1.43116444970576</v>
      </c>
      <c r="E9">
        <v>1.23840754924733</v>
      </c>
      <c r="F9">
        <v>0.0048084190797644</v>
      </c>
      <c r="G9">
        <v>8.82140989292585</v>
      </c>
      <c r="H9">
        <v>0.56659969983927</v>
      </c>
      <c r="I9">
        <v>4.89726652579251</v>
      </c>
    </row>
    <row r="10" spans="3:9">
      <c r="C10">
        <v>0.0537725040767032</v>
      </c>
      <c r="D10">
        <v>0.276449874434688</v>
      </c>
      <c r="E10">
        <v>1.37357762600939</v>
      </c>
      <c r="F10">
        <v>0.00144221692219754</v>
      </c>
      <c r="G10">
        <v>4.39484559466197</v>
      </c>
      <c r="H10">
        <v>3.48735757506079</v>
      </c>
      <c r="I10">
        <v>1.78804050293042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Original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汪杨</dc:creator>
  <cp:lastModifiedBy>Rorschach</cp:lastModifiedBy>
  <dcterms:created xsi:type="dcterms:W3CDTF">2019-05-25T07:12:00Z</dcterms:created>
  <dcterms:modified xsi:type="dcterms:W3CDTF">2023-04-30T13:46:33Z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4110BCC0457548669736935DCB7AD4EC</vt:lpwstr>
  </property>
  <property fmtid="{D5CDD505-2E9C-101B-9397-08002B2CF9AE}" pid="3" name="KSOProductBuildVer">
    <vt:lpwstr>2052-11.1.0.14036</vt:lpwstr>
  </property>
</Properties>
</file>